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charts/chart10.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updateLinks="never"/>
  <mc:AlternateContent xmlns:mc="http://schemas.openxmlformats.org/markup-compatibility/2006">
    <mc:Choice Requires="x15">
      <x15ac:absPath xmlns:x15ac="http://schemas.microsoft.com/office/spreadsheetml/2010/11/ac" url="\\10.18.11.9\homes\admin\01zaisei\▼財政状況資料集\13 R4-5 (R3年度決算)\17　完成版\"/>
    </mc:Choice>
  </mc:AlternateContent>
  <xr:revisionPtr revIDLastSave="0" documentId="13_ncr:1_{DB1137F2-F816-4D80-A879-1DAB9C120E2E}" xr6:coauthVersionLast="47" xr6:coauthVersionMax="47" xr10:uidLastSave="{00000000-0000-0000-0000-000000000000}"/>
  <bookViews>
    <workbookView xWindow="-120" yWindow="-120" windowWidth="29040" windowHeight="15840" tabRatio="79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修正後①" sheetId="18" state="hidden" r:id="rId14"/>
    <sheet name="←修正後②" sheetId="19" state="hidden" r:id="rId15"/>
    <sheet name="←修正後③" sheetId="20" state="hidden" r:id="rId16"/>
    <sheet name="データシート" sheetId="9" state="hidden" r:id="rId17"/>
    <sheet name="公会計指標分析・財政指標組合せ分析表" sheetId="1" r:id="rId18"/>
    <sheet name="施設類型別ストック情報分析表①" sheetId="2" r:id="rId19"/>
    <sheet name="施設類型別ストック情報分析表②" sheetId="3" r:id="rId20"/>
  </sheets>
  <externalReferences>
    <externalReference r:id="rId2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c r="DG42" i="10"/>
  <c r="CQ42" i="10"/>
  <c r="CO42" i="10"/>
  <c r="BY42" i="10"/>
  <c r="BE42" i="10"/>
  <c r="AM42" i="10"/>
  <c r="U42" i="10"/>
  <c r="E42" i="10"/>
  <c r="C42" i="10" s="1"/>
  <c r="DG41" i="10"/>
  <c r="CQ41" i="10"/>
  <c r="CO41" i="10" s="1"/>
  <c r="BY41" i="10"/>
  <c r="BE41" i="10"/>
  <c r="AM41" i="10"/>
  <c r="U41" i="10"/>
  <c r="E41" i="10"/>
  <c r="C41" i="10"/>
  <c r="DG40" i="10"/>
  <c r="CQ40" i="10"/>
  <c r="CO40" i="10" s="1"/>
  <c r="BY40" i="10"/>
  <c r="BE40" i="10"/>
  <c r="AM40" i="10"/>
  <c r="U40" i="10"/>
  <c r="E40" i="10"/>
  <c r="C40" i="10" s="1"/>
  <c r="DG39" i="10"/>
  <c r="CQ39" i="10"/>
  <c r="CO39" i="10" s="1"/>
  <c r="BY39" i="10"/>
  <c r="BE39" i="10"/>
  <c r="AM39" i="10"/>
  <c r="U39" i="10"/>
  <c r="E39" i="10"/>
  <c r="C39" i="10"/>
  <c r="DG38" i="10"/>
  <c r="CQ38" i="10"/>
  <c r="CO38" i="10" s="1"/>
  <c r="BY38" i="10"/>
  <c r="BE38" i="10"/>
  <c r="AM38" i="10"/>
  <c r="U38" i="10"/>
  <c r="E38" i="10"/>
  <c r="C38" i="10" s="1"/>
  <c r="DG37" i="10"/>
  <c r="CQ37" i="10"/>
  <c r="BY37" i="10"/>
  <c r="BE37" i="10"/>
  <c r="AM37" i="10"/>
  <c r="W37" i="10"/>
  <c r="E37" i="10"/>
  <c r="C37" i="10" s="1"/>
  <c r="DG36" i="10"/>
  <c r="CQ36" i="10"/>
  <c r="BY36" i="10"/>
  <c r="BE36" i="10"/>
  <c r="AM36" i="10"/>
  <c r="W36" i="10"/>
  <c r="E36" i="10"/>
  <c r="C36" i="10"/>
  <c r="DG35" i="10"/>
  <c r="CQ35" i="10"/>
  <c r="BY35" i="10"/>
  <c r="BE35" i="10"/>
  <c r="AO35" i="10"/>
  <c r="W35" i="10"/>
  <c r="E35" i="10"/>
  <c r="C35" i="10"/>
  <c r="DG34" i="10"/>
  <c r="CQ34" i="10"/>
  <c r="BY34" i="10"/>
  <c r="BG34" i="10"/>
  <c r="AO34" i="10"/>
  <c r="W34" i="10"/>
  <c r="E34" i="10"/>
  <c r="C34" i="10" s="1"/>
  <c r="U34" i="10" l="1"/>
  <c r="U35" i="10" l="1"/>
  <c r="U36" i="10" s="1"/>
  <c r="U37" i="10" s="1"/>
  <c r="AM34" i="10" l="1"/>
  <c r="AM35" i="10" l="1"/>
  <c r="BE34" i="10"/>
  <c r="BW34" i="10" l="1"/>
  <c r="BW35" i="10" s="1"/>
  <c r="BW36" i="10" s="1"/>
  <c r="BW37" i="10" s="1"/>
  <c r="BW38" i="10" s="1"/>
  <c r="BW39" i="10" s="1"/>
  <c r="BW40" i="10" s="1"/>
  <c r="BW41" i="10" s="1"/>
  <c r="BW42" i="10" s="1"/>
  <c r="BW43" i="10" s="1"/>
  <c r="CO34" i="10"/>
  <c r="CO35" i="10" s="1"/>
  <c r="CO36" i="10" s="1"/>
  <c r="CO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大高　邦博</author>
  </authors>
  <commentList>
    <comment ref="CE19" authorId="0" shapeId="0" xr:uid="{00000000-0006-0000-0D00-000001000000}">
      <text>
        <r>
          <rPr>
            <b/>
            <sz val="9"/>
            <color indexed="81"/>
            <rFont val="MS P ゴシック"/>
            <family val="3"/>
            <charset val="128"/>
          </rPr>
          <t>大高　邦博:</t>
        </r>
        <r>
          <rPr>
            <sz val="9"/>
            <color indexed="81"/>
            <rFont val="MS P ゴシック"/>
            <family val="3"/>
            <charset val="128"/>
          </rPr>
          <t xml:space="preserve">
以下の文章の語順を修正してはどうでしょうか。
（修正前）
Ｒ３年度の債務償還比率は、類似団体平均を下回っており、前年度から１３６．８％減少している。原因としては、地方債現在高が減少したことや基金残高が増加したことによる。
（修正案）
Ｒ３年度の債務償還比率は、前年度から１３６．８％改善している。要因としては、地方債現在高が減少したことや基金残高が増加したことによるものであり、類似団体の中では平均的な比率となっている。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大高　邦博</author>
  </authors>
  <commentList>
    <comment ref="C123" authorId="0" shapeId="0" xr:uid="{00000000-0006-0000-0E00-000001000000}">
      <text>
        <r>
          <rPr>
            <b/>
            <sz val="9"/>
            <color indexed="81"/>
            <rFont val="MS P ゴシック"/>
            <family val="3"/>
            <charset val="128"/>
          </rPr>
          <t>大高　邦博:</t>
        </r>
        <r>
          <rPr>
            <sz val="9"/>
            <color indexed="81"/>
            <rFont val="MS P ゴシック"/>
            <family val="3"/>
            <charset val="128"/>
          </rPr>
          <t xml:space="preserve">
「老朽化が進む児童館などの小規模集会所」という表現は合っていますでしょうか。</t>
        </r>
      </text>
    </comment>
  </commentList>
</comments>
</file>

<file path=xl/sharedStrings.xml><?xml version="1.0" encoding="utf-8"?>
<sst xmlns="http://schemas.openxmlformats.org/spreadsheetml/2006/main" count="1207" uniqueCount="563">
  <si>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</si>
  <si>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</si>
  <si>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</si>
  <si>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</si>
  <si>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</si>
  <si>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</si>
  <si>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</si>
  <si>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</si>
  <si>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</si>
  <si>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</si>
  <si>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</si>
  <si>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</si>
  <si>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</si>
  <si>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</si>
  <si>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</si>
  <si>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</si>
  <si>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</si>
  <si>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</si>
  <si>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</si>
  <si>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</si>
  <si>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</si>
  <si>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</si>
  <si>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</si>
  <si>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</si>
  <si>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</si>
  <si>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</si>
  <si>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</si>
  <si>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</si>
  <si>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（百万円）</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</si>
  <si>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</si>
  <si>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</si>
  <si>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</si>
  <si>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</si>
  <si>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</si>
  <si>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</si>
  <si>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</si>
  <si>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</si>
  <si>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</si>
  <si>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</si>
  <si>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</si>
  <si>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</si>
  <si>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</si>
  <si>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</si>
  <si>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</si>
  <si>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</si>
  <si>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</si>
  <si>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</si>
  <si>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</si>
  <si>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</si>
  <si>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</si>
  <si>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</si>
  <si>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</si>
  <si>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</si>
  <si>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</si>
  <si>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</si>
  <si>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</si>
  <si>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</si>
  <si>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</si>
  <si>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</si>
  <si>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</si>
  <si>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</si>
  <si>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</si>
  <si>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</si>
  <si>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</si>
  <si>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</si>
  <si>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</si>
  <si>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</si>
  <si>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</si>
  <si>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</si>
  <si>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</si>
  <si>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</si>
  <si>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</si>
  <si>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</si>
  <si>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</si>
  <si>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</si>
  <si>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</si>
  <si>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</si>
  <si>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</si>
  <si>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</si>
  <si>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</si>
  <si>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</si>
  <si>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</si>
  <si>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</si>
  <si>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</si>
  <si>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</si>
  <si>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</si>
  <si>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</si>
  <si>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</si>
  <si>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</si>
  <si>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</si>
  <si>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</si>
  <si>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</si>
  <si>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</si>
  <si>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</si>
  <si>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</si>
  <si>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</si>
  <si>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</si>
  <si>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</si>
  <si>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</si>
  <si>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</si>
  <si>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</si>
  <si>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</si>
  <si>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</si>
  <si>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</si>
  <si>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</si>
  <si>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</si>
  <si>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</si>
  <si>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</si>
  <si>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</si>
  <si>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</si>
  <si>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</si>
  <si>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</si>
  <si>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</si>
  <si>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</si>
  <si>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</si>
  <si>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</si>
  <si>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</si>
  <si>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4"/>
  </si>
  <si>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</si>
  <si>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</si>
  <si>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</si>
  <si>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</si>
  <si>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</si>
  <si>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</si>
  <si>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</si>
  <si>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</si>
  <si>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</si>
  <si>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</si>
  <si>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</si>
  <si>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</si>
  <si>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</si>
  <si>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</si>
  <si>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</si>
  <si>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</si>
  <si>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</si>
  <si>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</si>
  <si>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</si>
  <si>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</si>
  <si>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</si>
  <si>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</si>
  <si>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</si>
  <si>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</si>
  <si>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三種町農業公社</t>
    <rPh sb="0" eb="3">
      <t>ミタネチョウ</t>
    </rPh>
    <rPh sb="3" eb="5">
      <t>ノウギョウ</t>
    </rPh>
    <rPh sb="5" eb="7">
      <t>コウシャ</t>
    </rPh>
    <phoneticPr fontId="34"/>
  </si>
  <si>
    <t>Ⅳ－０</t>
  </si>
  <si>
    <t>令和2年度</t>
    <rPh sb="0" eb="2">
      <t>レイワ</t>
    </rPh>
    <rPh sb="4" eb="5">
      <t>ド</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</si>
  <si>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</si>
  <si>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</si>
  <si>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</si>
  <si>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</si>
  <si>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</si>
  <si>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</si>
  <si>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</si>
  <si>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</si>
  <si>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</si>
  <si>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</si>
  <si>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</si>
  <si>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</si>
  <si>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</si>
  <si>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</si>
  <si>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</si>
  <si>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</si>
  <si>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</si>
  <si>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</si>
  <si>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三種町</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</si>
  <si>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</si>
  <si>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</si>
  <si>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</si>
  <si>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</si>
  <si>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</si>
  <si>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</si>
  <si>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</si>
  <si>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</si>
  <si>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</si>
  <si>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</si>
  <si>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</si>
  <si>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</si>
  <si>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</si>
  <si>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介護サービス事業勘定特別会計</t>
  </si>
  <si>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</si>
  <si>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</si>
  <si>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</si>
  <si>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</si>
  <si>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</si>
  <si>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</si>
  <si>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</si>
  <si>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</si>
  <si>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</si>
  <si>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</si>
  <si>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</si>
  <si>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</si>
  <si>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</si>
  <si>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</si>
  <si>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</si>
  <si>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</si>
  <si>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</si>
  <si>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</si>
  <si>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-10.7</t>
  </si>
  <si>
    <t>目的別歳出の状況（単位 千円・％）</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</si>
  <si>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</si>
  <si>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</si>
  <si>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</si>
  <si>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</si>
  <si>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</si>
  <si>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秋田県三種町</t>
  </si>
  <si>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</si>
  <si>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</si>
  <si>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</si>
  <si>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</si>
  <si>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</si>
  <si>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</si>
  <si>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</si>
  <si>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</si>
  <si>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</si>
  <si>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経営安定資金危機対策枠利子補給基金</t>
    <rPh sb="0" eb="2">
      <t>ケイエイ</t>
    </rPh>
    <rPh sb="2" eb="4">
      <t>アンテイ</t>
    </rPh>
    <rPh sb="4" eb="6">
      <t>シキン</t>
    </rPh>
    <rPh sb="6" eb="8">
      <t>キキ</t>
    </rPh>
    <rPh sb="8" eb="10">
      <t>タイサク</t>
    </rPh>
    <rPh sb="10" eb="11">
      <t>ワク</t>
    </rPh>
    <rPh sb="11" eb="13">
      <t>リシ</t>
    </rPh>
    <rPh sb="13" eb="15">
      <t>ホキュウ</t>
    </rPh>
    <rPh sb="15" eb="17">
      <t>キキン</t>
    </rPh>
    <phoneticPr fontId="34"/>
  </si>
  <si>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</si>
  <si>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</si>
  <si>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</si>
  <si>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</si>
  <si>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</si>
  <si>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</si>
  <si>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</si>
  <si>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</si>
  <si>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</si>
  <si>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</si>
  <si>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</si>
  <si>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</si>
  <si>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</si>
  <si>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</si>
  <si>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</si>
  <si>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</si>
  <si>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</si>
  <si>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-2.9</t>
  </si>
  <si>
    <t>積立不足額を考慮して算定した額</t>
    <rPh sb="0" eb="1">
      <t>ツ</t>
    </rPh>
    <rPh sb="1" eb="2">
      <t>タ</t>
    </rPh>
    <rPh sb="2" eb="5">
      <t>フソクガク</t>
    </rPh>
    <rPh sb="6" eb="8">
      <t>コウリョ</t>
    </rPh>
    <rPh sb="10" eb="12">
      <t>サンテイ</t>
    </rPh>
    <rPh sb="14" eb="15">
      <t>ガク</t>
    </rPh>
    <phoneticPr fontId="40"/>
  </si>
  <si>
    <t>-3.0</t>
  </si>
  <si>
    <t>備考</t>
    <rPh sb="0" eb="2">
      <t>ビコウ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</si>
  <si>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</si>
  <si>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</si>
  <si>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</si>
  <si>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</si>
  <si>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</si>
  <si>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</si>
  <si>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</si>
  <si>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</si>
  <si>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</si>
  <si>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</si>
  <si>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</si>
  <si>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</si>
  <si>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</si>
  <si>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</si>
  <si>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</si>
  <si>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</si>
  <si>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</si>
  <si>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</si>
  <si>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</si>
  <si>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</si>
  <si>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</si>
  <si>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</si>
  <si>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</si>
  <si>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</si>
  <si>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</si>
  <si>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</si>
  <si>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4"/>
  </si>
  <si>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</si>
  <si>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</si>
  <si>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</si>
  <si>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</si>
  <si>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合併振興基金</t>
    <rPh sb="0" eb="2">
      <t>ガッペイ</t>
    </rPh>
    <rPh sb="2" eb="4">
      <t>シンコウ</t>
    </rPh>
    <rPh sb="4" eb="6">
      <t>キキン</t>
    </rPh>
    <phoneticPr fontId="34"/>
  </si>
  <si>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</si>
  <si>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</si>
  <si>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</si>
  <si>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</si>
  <si>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</si>
  <si>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</si>
  <si>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</si>
  <si>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</si>
  <si>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</si>
  <si>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</si>
  <si>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</si>
  <si>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</si>
  <si>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</si>
  <si>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</si>
  <si>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</si>
  <si>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</si>
  <si>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</si>
  <si>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</si>
  <si>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</si>
  <si>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</si>
  <si>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</si>
  <si>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</si>
  <si>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</si>
  <si>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</si>
  <si>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</si>
  <si>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</si>
  <si>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</si>
  <si>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</si>
  <si>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</si>
  <si>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</si>
  <si>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</si>
  <si>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</si>
  <si>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</si>
  <si>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</si>
  <si>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</si>
  <si>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</si>
  <si>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</si>
  <si>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</si>
  <si>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</si>
  <si>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</si>
  <si>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</si>
  <si>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</si>
  <si>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</si>
  <si>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</si>
  <si>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</si>
  <si>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</si>
  <si>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</si>
  <si>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</si>
  <si>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</si>
  <si>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</si>
  <si>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</si>
  <si>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</si>
  <si>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42"/>
  </si>
  <si>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</si>
  <si>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</si>
  <si>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</si>
  <si>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</si>
  <si>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</si>
  <si>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</si>
  <si>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</si>
  <si>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</si>
  <si>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</si>
  <si>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</si>
  <si>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</si>
  <si>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</si>
  <si>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</si>
  <si>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（株）ゆうぱる</t>
    <rPh sb="1" eb="2">
      <t>カブ</t>
    </rPh>
    <phoneticPr fontId="34"/>
  </si>
  <si>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</si>
  <si>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</si>
  <si>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</si>
  <si>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</si>
  <si>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</si>
  <si>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将来負担比率はＨ３０年度以降、地方債現在高の減少や基金残高の増加などにより「比率なし」となっている。
　今後は統合中学校建設事業及び一般廃棄物処理施設建設事業の大型事業を見込んでおり、事業実施に伴う地方債借入の増加が見込まれる。交付税措置の有利な地方債の活用や継続事業の見直しを行い、実質公債費比率の増加抑制に努める。</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</si>
  <si>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</si>
  <si>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</si>
  <si>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</si>
  <si>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</si>
  <si>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</si>
  <si>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</si>
  <si>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</si>
  <si>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森林環境基金</t>
    <rPh sb="0" eb="2">
      <t>シンリン</t>
    </rPh>
    <rPh sb="2" eb="4">
      <t>カンキョウ</t>
    </rPh>
    <rPh sb="4" eb="6">
      <t>キキン</t>
    </rPh>
    <phoneticPr fontId="34"/>
  </si>
  <si>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</si>
  <si>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</si>
  <si>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</si>
  <si>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</si>
  <si>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</si>
  <si>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</si>
  <si>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</si>
  <si>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</si>
  <si>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</si>
  <si>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</si>
  <si>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</si>
  <si>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</si>
  <si>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</si>
  <si>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</si>
  <si>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</si>
  <si>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</si>
  <si>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</si>
  <si>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</si>
  <si>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</si>
  <si>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</si>
  <si>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</si>
  <si>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</si>
  <si>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</si>
  <si>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</si>
  <si>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</si>
  <si>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</si>
  <si>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</si>
  <si>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</si>
  <si>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</si>
  <si>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</si>
  <si>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</si>
  <si>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</si>
  <si>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</si>
  <si>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</si>
  <si>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</si>
  <si>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</si>
  <si>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</si>
  <si>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</si>
  <si>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</si>
  <si>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</si>
  <si>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</si>
  <si>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</si>
  <si>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</si>
  <si>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</si>
  <si>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</si>
  <si>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</si>
  <si>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</si>
  <si>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</si>
  <si>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</si>
  <si>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</si>
  <si>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</si>
  <si>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</si>
  <si>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</si>
  <si>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</si>
  <si>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</si>
  <si>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</si>
  <si>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</si>
  <si>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</si>
  <si>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</si>
  <si>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</si>
  <si>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</si>
  <si>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</si>
  <si>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</si>
  <si>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</si>
  <si>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</si>
  <si>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</si>
  <si>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</si>
  <si>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</si>
  <si>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観光施設</t>
  </si>
  <si>
    <t>公債費負担の状況</t>
    <rPh sb="0" eb="3">
      <t>コウサイヒ</t>
    </rPh>
    <rPh sb="3" eb="5">
      <t>フタン</t>
    </rPh>
    <rPh sb="6" eb="8">
      <t>ジョウキョウ</t>
    </rPh>
    <phoneticPr fontId="6"/>
  </si>
  <si>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</si>
  <si>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</si>
  <si>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</si>
  <si>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</si>
  <si>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</si>
  <si>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</si>
  <si>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</si>
  <si>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</si>
  <si>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</si>
  <si>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</si>
  <si>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</si>
  <si>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</si>
  <si>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</si>
  <si>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</si>
  <si>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</si>
  <si>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</si>
  <si>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</si>
  <si>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</si>
  <si>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</si>
  <si>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</si>
  <si>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</si>
  <si>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</si>
  <si>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</si>
  <si>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</si>
  <si>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</si>
  <si>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</si>
  <si>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</si>
  <si>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</si>
  <si>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</si>
  <si>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</si>
  <si>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</si>
  <si>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</si>
  <si>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</si>
  <si>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</si>
  <si>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</si>
  <si>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</si>
  <si>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</si>
  <si>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</si>
  <si>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</si>
  <si>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</si>
  <si>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</si>
  <si>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</si>
  <si>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</si>
  <si>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</si>
  <si>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</si>
  <si>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</si>
  <si>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</si>
  <si>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</si>
  <si>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</si>
  <si>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</si>
  <si>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</si>
  <si>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</si>
  <si>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</si>
  <si>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</si>
  <si>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</si>
  <si>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</si>
  <si>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</si>
  <si>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</si>
  <si>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</si>
  <si>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</si>
  <si>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三種・八峰養護老人ホーム組合（一般会計）</t>
    <rPh sb="0" eb="2">
      <t>ミタネ</t>
    </rPh>
    <rPh sb="3" eb="5">
      <t>ハッポウ</t>
    </rPh>
    <rPh sb="5" eb="7">
      <t>ヨウゴ</t>
    </rPh>
    <rPh sb="7" eb="9">
      <t>ロウジン</t>
    </rPh>
    <rPh sb="12" eb="14">
      <t>クミアイ</t>
    </rPh>
    <rPh sb="15" eb="17">
      <t>イッパン</t>
    </rPh>
    <rPh sb="17" eb="19">
      <t>カイケイ</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</si>
  <si>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</si>
  <si>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</si>
  <si>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</si>
  <si>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</si>
  <si>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ふるさと元気づくり基金</t>
    <rPh sb="4" eb="6">
      <t>ゲンキ</t>
    </rPh>
    <rPh sb="9" eb="11">
      <t>キキン</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</si>
  <si>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</si>
  <si>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</si>
  <si>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</si>
  <si>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</si>
  <si>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</si>
  <si>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</si>
  <si>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</si>
  <si>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三種町下水道事業会計</t>
  </si>
  <si>
    <t xml:space="preserve">充当可能特定歳入 </t>
    <rPh sb="0" eb="2">
      <t>ジュウトウ</t>
    </rPh>
    <rPh sb="2" eb="4">
      <t>カノウ</t>
    </rPh>
    <rPh sb="4" eb="6">
      <t>トクテイ</t>
    </rPh>
    <rPh sb="6" eb="8">
      <t>サイニュウ</t>
    </rPh>
    <phoneticPr fontId="34"/>
  </si>
  <si>
    <t>三種町水道事業会計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</si>
  <si>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</si>
  <si>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</si>
  <si>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</si>
  <si>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介護保険事業勘定特別会計</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</si>
  <si>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</si>
  <si>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</si>
  <si>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</si>
  <si>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</si>
  <si>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</si>
  <si>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</si>
  <si>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</si>
  <si>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</si>
  <si>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</si>
  <si>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</si>
  <si>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</si>
  <si>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</si>
  <si>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</si>
  <si>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</si>
  <si>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</si>
  <si>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</si>
  <si>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</si>
  <si>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</si>
  <si>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</si>
  <si>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</si>
  <si>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</si>
  <si>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</si>
  <si>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</si>
  <si>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</si>
  <si>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</si>
  <si>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</si>
  <si>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</si>
  <si>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</si>
  <si>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</si>
  <si>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</si>
  <si>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</si>
  <si>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</si>
  <si>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</si>
  <si>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</si>
  <si>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</si>
  <si>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</si>
  <si>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</si>
  <si>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</si>
  <si>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国民健康保険事業勘定特別会計</t>
  </si>
  <si>
    <t>三種町温泉事業特別会計</t>
  </si>
  <si>
    <t>後期高齢者医療特別会計</t>
  </si>
  <si>
    <t>その他会計（赤字）</t>
  </si>
  <si>
    <t>H28末</t>
  </si>
  <si>
    <t>H29末</t>
  </si>
  <si>
    <t>H30末</t>
  </si>
  <si>
    <t>R01末</t>
  </si>
  <si>
    <t>R02末</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</si>
  <si>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4"/>
  </si>
  <si>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</si>
  <si>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4"/>
  </si>
  <si>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34"/>
  </si>
  <si>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34"/>
  </si>
  <si>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34"/>
  </si>
  <si>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34"/>
  </si>
  <si>
    <t>三種・八峰養護老人ホーム組合（特定施設事業特別会計）</t>
    <rPh sb="0" eb="2">
      <t>ミタネ</t>
    </rPh>
    <rPh sb="3" eb="5">
      <t>ハッポウ</t>
    </rPh>
    <rPh sb="5" eb="7">
      <t>ヨウゴ</t>
    </rPh>
    <rPh sb="7" eb="9">
      <t>ロウジン</t>
    </rPh>
    <rPh sb="12" eb="14">
      <t>クミアイ</t>
    </rPh>
    <rPh sb="15" eb="17">
      <t>トクテイ</t>
    </rPh>
    <rPh sb="17" eb="19">
      <t>シセツ</t>
    </rPh>
    <rPh sb="19" eb="21">
      <t>ジギョウ</t>
    </rPh>
    <rPh sb="21" eb="23">
      <t>トクベツ</t>
    </rPh>
    <rPh sb="23" eb="25">
      <t>カイケイ</t>
    </rPh>
    <phoneticPr fontId="34"/>
  </si>
  <si>
    <t>（株）ゆめろん</t>
    <rPh sb="1" eb="2">
      <t>カブ</t>
    </rPh>
    <phoneticPr fontId="34"/>
  </si>
  <si>
    <t>（株）さんばりお</t>
    <rPh sb="1" eb="2">
      <t>カブ</t>
    </rPh>
    <phoneticPr fontId="3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</si>
  <si>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</si>
  <si>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</si>
  <si>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xml:space="preserve">　将来負担比率はＨ３０年度以降、地方債現在高の減少や基金残高の増加などにより「比率なし」となっている。
　有形固定資産減価償却率は類似団体平均を上回っており、前年度から１．７％増加している。これは、施設の築年数経過による減価償却が進んだことが原因である。
　今後は、三種町公共施設等総合管理計画に基づき、施設の長寿命化及び統廃合を進め、公共施設等の適正管理に努める。
</t>
    <rPh sb="1" eb="3">
      <t>ショウライ</t>
    </rPh>
    <rPh sb="3" eb="5">
      <t>フタン</t>
    </rPh>
    <rPh sb="5" eb="7">
      <t>ヒリツ</t>
    </rPh>
    <rPh sb="11" eb="13">
      <t>ネンド</t>
    </rPh>
    <rPh sb="13" eb="15">
      <t>イコウ</t>
    </rPh>
    <rPh sb="16" eb="19">
      <t>チホウサイ</t>
    </rPh>
    <rPh sb="19" eb="22">
      <t>ゲンザイダカ</t>
    </rPh>
    <rPh sb="23" eb="25">
      <t>ゲンショウ</t>
    </rPh>
    <rPh sb="26" eb="28">
      <t>キキン</t>
    </rPh>
    <rPh sb="28" eb="30">
      <t>ザンダカ</t>
    </rPh>
    <rPh sb="31" eb="33">
      <t>ゾウカ</t>
    </rPh>
    <rPh sb="39" eb="41">
      <t>ヒリツ</t>
    </rPh>
    <rPh sb="53" eb="55">
      <t>ユウケイ</t>
    </rPh>
    <rPh sb="55" eb="57">
      <t>コテイ</t>
    </rPh>
    <rPh sb="57" eb="59">
      <t>シサン</t>
    </rPh>
    <rPh sb="59" eb="61">
      <t>ゲンカ</t>
    </rPh>
    <rPh sb="61" eb="64">
      <t>ショウキャクリツ</t>
    </rPh>
    <rPh sb="65" eb="67">
      <t>ルイジ</t>
    </rPh>
    <rPh sb="67" eb="69">
      <t>ダンタイ</t>
    </rPh>
    <rPh sb="69" eb="71">
      <t>ヘイキン</t>
    </rPh>
    <rPh sb="72" eb="74">
      <t>ウワマワ</t>
    </rPh>
    <rPh sb="79" eb="82">
      <t>ゼンネンド</t>
    </rPh>
    <rPh sb="88" eb="90">
      <t>ゾウカ</t>
    </rPh>
    <rPh sb="99" eb="101">
      <t>シセツ</t>
    </rPh>
    <rPh sb="102" eb="103">
      <t>チク</t>
    </rPh>
    <rPh sb="103" eb="105">
      <t>ネンスウ</t>
    </rPh>
    <rPh sb="105" eb="107">
      <t>ケイカ</t>
    </rPh>
    <rPh sb="110" eb="112">
      <t>ゲンカ</t>
    </rPh>
    <rPh sb="112" eb="114">
      <t>ショウキャク</t>
    </rPh>
    <rPh sb="115" eb="116">
      <t>スス</t>
    </rPh>
    <rPh sb="121" eb="123">
      <t>ゲンイン</t>
    </rPh>
    <phoneticPr fontId="6"/>
  </si>
  <si>
    <t>当該団体値</t>
    <rPh sb="0" eb="2">
      <t>トウガイ</t>
    </rPh>
    <rPh sb="2" eb="4">
      <t>ダンタイ</t>
    </rPh>
    <rPh sb="4" eb="5">
      <t>アタイ</t>
    </rPh>
    <phoneticPr fontId="6"/>
  </si>
  <si>
    <t>将来負担比率</t>
  </si>
  <si>
    <t>有形固定資産減価償却率</t>
  </si>
  <si>
    <r>
      <t>　将来負担比率はＨ３０年度以降、地方債現在高の減少や基金残高の増加などにより「比率なし」となっている。
　今後は統合中学校建設事業及び一般廃棄物処理施設建設事業の大型事業を見込んでおり、事業実施に伴う地方債借入の増加が見込まれる。交付税措置の有利な地方債の活用や継続事業の見直しを行い、実質公債費比率の</t>
    </r>
    <r>
      <rPr>
        <u/>
        <sz val="11"/>
        <color rgb="FF0070C0"/>
        <rFont val="ＭＳ Ｐゴシック"/>
        <family val="3"/>
        <charset val="128"/>
      </rPr>
      <t>増加</t>
    </r>
    <r>
      <rPr>
        <sz val="11"/>
        <color indexed="8"/>
        <rFont val="ＭＳ Ｐゴシック"/>
        <family val="3"/>
        <charset val="128"/>
      </rPr>
      <t xml:space="preserve">抑制に努める。
</t>
    </r>
    <rPh sb="93" eb="95">
      <t>ジギョウ</t>
    </rPh>
    <rPh sb="95" eb="97">
      <t>ジッシ</t>
    </rPh>
    <rPh sb="98" eb="99">
      <t>トモナ</t>
    </rPh>
    <rPh sb="103" eb="105">
      <t>カリイレ</t>
    </rPh>
    <rPh sb="109" eb="111">
      <t>ミコ</t>
    </rPh>
    <rPh sb="143" eb="145">
      <t>ジッシツ</t>
    </rPh>
    <rPh sb="145" eb="148">
      <t>コウサイヒ</t>
    </rPh>
    <rPh sb="148" eb="150">
      <t>ヒリツ</t>
    </rPh>
    <rPh sb="153" eb="155">
      <t>ヨクセイ</t>
    </rPh>
    <rPh sb="156" eb="157">
      <t>ツト</t>
    </rPh>
    <phoneticPr fontId="6"/>
  </si>
  <si>
    <t>　将来負担比率はＨ３０年度以降、地方債現在高の減少や基金残高の増加などにより「比率なし」となっている。
　有形固定資産減価償却率は類似団体平均を上回っており、前年度から１．７％増加している。これは、施設の築年数経過による減価償却が進んだことが原因である。
　今後は、三種町公共施設等総合管理計画に基づき、施設の長寿命化及び統廃合を進め、公共施設等の適正管理に努める。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</si>
</sst>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50">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sz val="11"/>
      <name val="ＭＳ ゴシック"/>
      <family val="3"/>
    </font>
    <font>
      <b/>
      <sz val="13"/>
      <color indexed="56"/>
      <name val="ＭＳ ゴシック"/>
      <family val="3"/>
    </font>
    <font>
      <sz val="9"/>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u/>
      <sz val="11"/>
      <color rgb="FF0070C0"/>
      <name val="ＭＳ Ｐゴシック"/>
      <family val="3"/>
      <charset val="128"/>
    </font>
    <font>
      <sz val="11"/>
      <color indexed="8"/>
      <name val="ＭＳ Ｐゴシック"/>
      <family val="3"/>
      <charset val="128"/>
    </font>
    <font>
      <b/>
      <sz val="9"/>
      <color indexed="81"/>
      <name val="MS P ゴシック"/>
      <family val="3"/>
      <charset val="128"/>
    </font>
    <font>
      <sz val="9"/>
      <color indexed="81"/>
      <name val="MS P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2" fillId="0" borderId="35" xfId="9" applyFont="1" applyBorder="1">
      <alignment vertical="center"/>
    </xf>
    <xf numFmtId="0" fontId="12"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0" xfId="9" applyFont="1" applyBorder="1">
      <alignment vertical="center"/>
    </xf>
    <xf numFmtId="0" fontId="11" fillId="0" borderId="23" xfId="9" applyFont="1" applyBorder="1">
      <alignment vertical="center"/>
    </xf>
    <xf numFmtId="0" fontId="11"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7"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1"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1" fillId="0" borderId="0" xfId="4" applyFont="1" applyAlignment="1">
      <alignment vertical="center"/>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8" xfId="12" applyFont="1" applyFill="1" applyBorder="1" applyAlignment="1">
      <alignment horizontal="left" vertical="center"/>
    </xf>
    <xf numFmtId="0" fontId="18" fillId="3" borderId="0" xfId="12" applyFont="1" applyFill="1" applyAlignment="1">
      <alignment horizontal="left" vertical="center"/>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0" fontId="18" fillId="3" borderId="20" xfId="12" applyFont="1" applyFill="1" applyBorder="1">
      <alignment vertical="center"/>
    </xf>
    <xf numFmtId="0" fontId="18" fillId="3" borderId="17"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0" fontId="18" fillId="3" borderId="12"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42" xfId="12" applyFont="1" applyFill="1" applyBorder="1">
      <alignment vertical="center"/>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1" xfId="12" applyFont="1" applyFill="1" applyBorder="1">
      <alignment vertical="center"/>
    </xf>
    <xf numFmtId="0" fontId="18" fillId="3" borderId="34" xfId="12" applyFont="1" applyFill="1" applyBorder="1">
      <alignment vertical="center"/>
    </xf>
    <xf numFmtId="0" fontId="18" fillId="3" borderId="15" xfId="12" applyFont="1" applyFill="1" applyBorder="1">
      <alignment vertical="center"/>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0" fontId="18" fillId="3" borderId="35" xfId="12" applyFont="1" applyFill="1" applyBorder="1" applyAlignment="1">
      <alignment horizontal="center" vertical="center" wrapText="1"/>
    </xf>
    <xf numFmtId="0" fontId="19" fillId="3" borderId="37" xfId="12" applyFont="1" applyFill="1" applyBorder="1" applyAlignment="1">
      <alignment horizontal="center" vertical="center"/>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14" xfId="12" applyFont="1" applyFill="1" applyBorder="1" applyAlignment="1">
      <alignment horizontal="left" vertical="center"/>
    </xf>
    <xf numFmtId="0" fontId="18" fillId="3" borderId="19" xfId="12" applyFont="1" applyFill="1" applyBorder="1" applyAlignment="1">
      <alignment horizontal="left" vertical="center" wrapText="1"/>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lignment horizontal="left" vertical="center"/>
    </xf>
    <xf numFmtId="0" fontId="18" fillId="3" borderId="20" xfId="12" applyFont="1" applyFill="1" applyBorder="1" applyAlignment="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178" fontId="15" fillId="0" borderId="23" xfId="20" applyNumberFormat="1" applyFont="1" applyFill="1" applyBorder="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38E2-46B6-8575-4F6A9FCCCF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49829</c:v>
                </c:pt>
                <c:pt idx="1">
                  <c:v>48883</c:v>
                </c:pt>
                <c:pt idx="2">
                  <c:v>88530</c:v>
                </c:pt>
                <c:pt idx="3">
                  <c:v>41739</c:v>
                </c:pt>
                <c:pt idx="4">
                  <c:v>40421</c:v>
                </c:pt>
              </c:numCache>
            </c:numRef>
          </c:val>
          <c:smooth val="0"/>
          <c:extLst>
            <c:ext xmlns:c16="http://schemas.microsoft.com/office/drawing/2014/chart" uri="{C3380CC4-5D6E-409C-BE32-E72D297353CC}">
              <c16:uniqueId val="{00000001-38E2-46B6-8575-4F6A9FCCCF4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146-4053-B1A5-564A61D7D182}"/>
              </c:ext>
            </c:extLst>
          </c:dPt>
          <c:dPt>
            <c:idx val="1"/>
            <c:bubble3D val="0"/>
            <c:extLst>
              <c:ext xmlns:c16="http://schemas.microsoft.com/office/drawing/2014/chart" uri="{C3380CC4-5D6E-409C-BE32-E72D297353CC}">
                <c16:uniqueId val="{00000001-5146-4053-B1A5-564A61D7D182}"/>
              </c:ext>
            </c:extLst>
          </c:dPt>
          <c:dPt>
            <c:idx val="2"/>
            <c:bubble3D val="0"/>
            <c:extLst>
              <c:ext xmlns:c16="http://schemas.microsoft.com/office/drawing/2014/chart" uri="{C3380CC4-5D6E-409C-BE32-E72D297353CC}">
                <c16:uniqueId val="{00000002-5146-4053-B1A5-564A61D7D182}"/>
              </c:ext>
            </c:extLst>
          </c:dPt>
          <c:dPt>
            <c:idx val="3"/>
            <c:bubble3D val="0"/>
            <c:extLst>
              <c:ext xmlns:c16="http://schemas.microsoft.com/office/drawing/2014/chart" uri="{C3380CC4-5D6E-409C-BE32-E72D297353CC}">
                <c16:uniqueId val="{00000003-5146-4053-B1A5-564A61D7D182}"/>
              </c:ext>
            </c:extLst>
          </c:dPt>
          <c:dPt>
            <c:idx val="4"/>
            <c:bubble3D val="0"/>
            <c:extLst>
              <c:ext xmlns:c16="http://schemas.microsoft.com/office/drawing/2014/chart" uri="{C3380CC4-5D6E-409C-BE32-E72D297353CC}">
                <c16:uniqueId val="{00000004-5146-4053-B1A5-564A61D7D182}"/>
              </c:ext>
            </c:extLst>
          </c:dPt>
          <c:dPt>
            <c:idx val="8"/>
            <c:bubble3D val="0"/>
            <c:extLst>
              <c:ext xmlns:c16="http://schemas.microsoft.com/office/drawing/2014/chart" uri="{C3380CC4-5D6E-409C-BE32-E72D297353CC}">
                <c16:uniqueId val="{00000005-5146-4053-B1A5-564A61D7D182}"/>
              </c:ext>
            </c:extLst>
          </c:dPt>
          <c:dPt>
            <c:idx val="16"/>
            <c:bubble3D val="0"/>
            <c:extLst>
              <c:ext xmlns:c16="http://schemas.microsoft.com/office/drawing/2014/chart" uri="{C3380CC4-5D6E-409C-BE32-E72D297353CC}">
                <c16:uniqueId val="{00000006-5146-4053-B1A5-564A61D7D182}"/>
              </c:ext>
            </c:extLst>
          </c:dPt>
          <c:dPt>
            <c:idx val="24"/>
            <c:bubble3D val="0"/>
            <c:extLst>
              <c:ext xmlns:c16="http://schemas.microsoft.com/office/drawing/2014/chart" uri="{C3380CC4-5D6E-409C-BE32-E72D297353CC}">
                <c16:uniqueId val="{00000007-5146-4053-B1A5-564A61D7D182}"/>
              </c:ext>
            </c:extLst>
          </c:dPt>
          <c:dPt>
            <c:idx val="32"/>
            <c:bubble3D val="0"/>
            <c:extLst>
              <c:ext xmlns:c16="http://schemas.microsoft.com/office/drawing/2014/chart" uri="{C3380CC4-5D6E-409C-BE32-E72D297353CC}">
                <c16:uniqueId val="{00000008-5146-4053-B1A5-564A61D7D18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146-4053-B1A5-564A61D7D182}"/>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46-4053-B1A5-564A61D7D182}"/>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46-4053-B1A5-564A61D7D182}"/>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46-4053-B1A5-564A61D7D182}"/>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46-4053-B1A5-564A61D7D18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146-4053-B1A5-564A61D7D18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146-4053-B1A5-564A61D7D18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5146-4053-B1A5-564A61D7D18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5146-4053-B1A5-564A61D7D18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7.5</c:v>
                </c:pt>
                <c:pt idx="24">
                  <c:v>7.3</c:v>
                </c:pt>
                <c:pt idx="32">
                  <c:v>6.8</c:v>
                </c:pt>
              </c:numCache>
            </c:numRef>
          </c:xVal>
          <c:yVal>
            <c:numRef>
              <c:f>公会計指標分析・財政指標組合せ分析表!$BP$73:$DC$73</c:f>
              <c:numCache>
                <c:formatCode>#,##0.0;"▲ "#,##0.0</c:formatCode>
                <c:ptCount val="40"/>
                <c:pt idx="0">
                  <c:v>2.4</c:v>
                </c:pt>
              </c:numCache>
            </c:numRef>
          </c:yVal>
          <c:smooth val="0"/>
          <c:extLst>
            <c:ext xmlns:c16="http://schemas.microsoft.com/office/drawing/2014/chart" uri="{C3380CC4-5D6E-409C-BE32-E72D297353CC}">
              <c16:uniqueId val="{00000009-5146-4053-B1A5-564A61D7D1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5146-4053-B1A5-564A61D7D182}"/>
              </c:ext>
            </c:extLst>
          </c:dPt>
          <c:dPt>
            <c:idx val="1"/>
            <c:bubble3D val="0"/>
            <c:extLst>
              <c:ext xmlns:c16="http://schemas.microsoft.com/office/drawing/2014/chart" uri="{C3380CC4-5D6E-409C-BE32-E72D297353CC}">
                <c16:uniqueId val="{0000000B-5146-4053-B1A5-564A61D7D182}"/>
              </c:ext>
            </c:extLst>
          </c:dPt>
          <c:dPt>
            <c:idx val="2"/>
            <c:bubble3D val="0"/>
            <c:extLst>
              <c:ext xmlns:c16="http://schemas.microsoft.com/office/drawing/2014/chart" uri="{C3380CC4-5D6E-409C-BE32-E72D297353CC}">
                <c16:uniqueId val="{0000000C-5146-4053-B1A5-564A61D7D182}"/>
              </c:ext>
            </c:extLst>
          </c:dPt>
          <c:dPt>
            <c:idx val="3"/>
            <c:bubble3D val="0"/>
            <c:extLst>
              <c:ext xmlns:c16="http://schemas.microsoft.com/office/drawing/2014/chart" uri="{C3380CC4-5D6E-409C-BE32-E72D297353CC}">
                <c16:uniqueId val="{0000000D-5146-4053-B1A5-564A61D7D182}"/>
              </c:ext>
            </c:extLst>
          </c:dPt>
          <c:dPt>
            <c:idx val="4"/>
            <c:bubble3D val="0"/>
            <c:extLst>
              <c:ext xmlns:c16="http://schemas.microsoft.com/office/drawing/2014/chart" uri="{C3380CC4-5D6E-409C-BE32-E72D297353CC}">
                <c16:uniqueId val="{0000000E-5146-4053-B1A5-564A61D7D182}"/>
              </c:ext>
            </c:extLst>
          </c:dPt>
          <c:dPt>
            <c:idx val="8"/>
            <c:bubble3D val="0"/>
            <c:extLst>
              <c:ext xmlns:c16="http://schemas.microsoft.com/office/drawing/2014/chart" uri="{C3380CC4-5D6E-409C-BE32-E72D297353CC}">
                <c16:uniqueId val="{0000000F-5146-4053-B1A5-564A61D7D182}"/>
              </c:ext>
            </c:extLst>
          </c:dPt>
          <c:dPt>
            <c:idx val="16"/>
            <c:bubble3D val="0"/>
            <c:extLst>
              <c:ext xmlns:c16="http://schemas.microsoft.com/office/drawing/2014/chart" uri="{C3380CC4-5D6E-409C-BE32-E72D297353CC}">
                <c16:uniqueId val="{00000010-5146-4053-B1A5-564A61D7D182}"/>
              </c:ext>
            </c:extLst>
          </c:dPt>
          <c:dPt>
            <c:idx val="24"/>
            <c:bubble3D val="0"/>
            <c:extLst>
              <c:ext xmlns:c16="http://schemas.microsoft.com/office/drawing/2014/chart" uri="{C3380CC4-5D6E-409C-BE32-E72D297353CC}">
                <c16:uniqueId val="{00000011-5146-4053-B1A5-564A61D7D182}"/>
              </c:ext>
            </c:extLst>
          </c:dPt>
          <c:dPt>
            <c:idx val="32"/>
            <c:bubble3D val="0"/>
            <c:extLst>
              <c:ext xmlns:c16="http://schemas.microsoft.com/office/drawing/2014/chart" uri="{C3380CC4-5D6E-409C-BE32-E72D297353CC}">
                <c16:uniqueId val="{00000012-5146-4053-B1A5-564A61D7D182}"/>
              </c:ext>
            </c:extLst>
          </c:dPt>
          <c:dLbls>
            <c:dLbl>
              <c:idx val="0"/>
              <c:layout>
                <c:manualLayout>
                  <c:x val="-4.5096530706953762E-2"/>
                  <c:y val="-7.938947480901180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5146-4053-B1A5-564A61D7D182}"/>
                </c:ext>
              </c:extLst>
            </c:dLbl>
            <c:dLbl>
              <c:idx val="1"/>
              <c:delete val="1"/>
              <c:extLst>
                <c:ext xmlns:c15="http://schemas.microsoft.com/office/drawing/2012/chart" uri="{CE6537A1-D6FC-4f65-9D91-7224C49458BB}"/>
                <c:ext xmlns:c16="http://schemas.microsoft.com/office/drawing/2014/chart" uri="{C3380CC4-5D6E-409C-BE32-E72D297353CC}">
                  <c16:uniqueId val="{0000000B-5146-4053-B1A5-564A61D7D182}"/>
                </c:ext>
              </c:extLst>
            </c:dLbl>
            <c:dLbl>
              <c:idx val="2"/>
              <c:delete val="1"/>
              <c:extLst>
                <c:ext xmlns:c15="http://schemas.microsoft.com/office/drawing/2012/chart" uri="{CE6537A1-D6FC-4f65-9D91-7224C49458BB}"/>
                <c:ext xmlns:c16="http://schemas.microsoft.com/office/drawing/2014/chart" uri="{C3380CC4-5D6E-409C-BE32-E72D297353CC}">
                  <c16:uniqueId val="{0000000C-5146-4053-B1A5-564A61D7D182}"/>
                </c:ext>
              </c:extLst>
            </c:dLbl>
            <c:dLbl>
              <c:idx val="3"/>
              <c:delete val="1"/>
              <c:extLst>
                <c:ext xmlns:c15="http://schemas.microsoft.com/office/drawing/2012/chart" uri="{CE6537A1-D6FC-4f65-9D91-7224C49458BB}"/>
                <c:ext xmlns:c16="http://schemas.microsoft.com/office/drawing/2014/chart" uri="{C3380CC4-5D6E-409C-BE32-E72D297353CC}">
                  <c16:uniqueId val="{0000000D-5146-4053-B1A5-564A61D7D182}"/>
                </c:ext>
              </c:extLst>
            </c:dLbl>
            <c:dLbl>
              <c:idx val="4"/>
              <c:delete val="1"/>
              <c:extLst>
                <c:ext xmlns:c15="http://schemas.microsoft.com/office/drawing/2012/chart" uri="{CE6537A1-D6FC-4f65-9D91-7224C49458BB}"/>
                <c:ext xmlns:c16="http://schemas.microsoft.com/office/drawing/2014/chart" uri="{C3380CC4-5D6E-409C-BE32-E72D297353CC}">
                  <c16:uniqueId val="{0000000E-5146-4053-B1A5-564A61D7D182}"/>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5146-4053-B1A5-564A61D7D182}"/>
                </c:ext>
              </c:extLst>
            </c:dLbl>
            <c:dLbl>
              <c:idx val="16"/>
              <c:layout>
                <c:manualLayout>
                  <c:x val="-1.8171803637232468E-2"/>
                  <c:y val="-4.544381936657616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5146-4053-B1A5-564A61D7D182}"/>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146-4053-B1A5-564A61D7D18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5146-4053-B1A5-564A61D7D18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5146-4053-B1A5-564A61D7D182}"/>
            </c:ext>
          </c:extLst>
        </c:ser>
        <c:dLbls>
          <c:showLegendKey val="0"/>
          <c:showVal val="1"/>
          <c:showCatName val="0"/>
          <c:showSerName val="0"/>
          <c:showPercent val="0"/>
          <c:showBubbleSize val="0"/>
        </c:dLbls>
        <c:axId val="3"/>
        <c:axId val="2"/>
      </c:scatterChart>
      <c:valAx>
        <c:axId val="3"/>
        <c:scaling>
          <c:orientation val="maxMin"/>
          <c:max val="9"/>
          <c:min val="7.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2.75</c:v>
                </c:pt>
                <c:pt idx="1">
                  <c:v>3.4</c:v>
                </c:pt>
                <c:pt idx="2">
                  <c:v>2.5499999999999998</c:v>
                </c:pt>
                <c:pt idx="3">
                  <c:v>2.69</c:v>
                </c:pt>
                <c:pt idx="4">
                  <c:v>2.66</c:v>
                </c:pt>
              </c:numCache>
            </c:numRef>
          </c:val>
          <c:extLst>
            <c:ext xmlns:c16="http://schemas.microsoft.com/office/drawing/2014/chart" uri="{C3380CC4-5D6E-409C-BE32-E72D297353CC}">
              <c16:uniqueId val="{00000000-8F49-42DB-AA95-D8248EE1CC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52.95</c:v>
                </c:pt>
                <c:pt idx="1">
                  <c:v>55.64</c:v>
                </c:pt>
                <c:pt idx="2">
                  <c:v>58.87</c:v>
                </c:pt>
                <c:pt idx="3">
                  <c:v>58.74</c:v>
                </c:pt>
                <c:pt idx="4">
                  <c:v>64.13</c:v>
                </c:pt>
              </c:numCache>
            </c:numRef>
          </c:val>
          <c:extLst>
            <c:ext xmlns:c16="http://schemas.microsoft.com/office/drawing/2014/chart" uri="{C3380CC4-5D6E-409C-BE32-E72D297353CC}">
              <c16:uniqueId val="{00000001-8F49-42DB-AA95-D8248EE1CCF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1.58</c:v>
                </c:pt>
                <c:pt idx="1">
                  <c:v>2.38</c:v>
                </c:pt>
                <c:pt idx="2">
                  <c:v>0.94</c:v>
                </c:pt>
                <c:pt idx="3">
                  <c:v>1.74</c:v>
                </c:pt>
                <c:pt idx="4">
                  <c:v>7.55</c:v>
                </c:pt>
              </c:numCache>
            </c:numRef>
          </c:val>
          <c:smooth val="0"/>
          <c:extLst>
            <c:ext xmlns:c16="http://schemas.microsoft.com/office/drawing/2014/chart" uri="{C3380CC4-5D6E-409C-BE32-E72D297353CC}">
              <c16:uniqueId val="{00000002-8F49-42DB-AA95-D8248EE1CCF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0.14000000000000001</c:v>
                </c:pt>
                <c:pt idx="4">
                  <c:v>#N/A</c:v>
                </c:pt>
                <c:pt idx="5">
                  <c:v>0.4</c:v>
                </c:pt>
                <c:pt idx="6">
                  <c:v>0</c:v>
                </c:pt>
                <c:pt idx="7">
                  <c:v>0</c:v>
                </c:pt>
                <c:pt idx="8">
                  <c:v>0</c:v>
                </c:pt>
                <c:pt idx="9">
                  <c:v>0</c:v>
                </c:pt>
              </c:numCache>
            </c:numRef>
          </c:val>
          <c:extLst>
            <c:ext xmlns:c16="http://schemas.microsoft.com/office/drawing/2014/chart" uri="{C3380CC4-5D6E-409C-BE32-E72D297353CC}">
              <c16:uniqueId val="{00000000-E8A0-4D5C-BCF2-E1C7BE2478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A0-4D5C-BCF2-E1C7BE2478E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8A0-4D5C-BCF2-E1C7BE2478E9}"/>
            </c:ext>
          </c:extLst>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8A0-4D5C-BCF2-E1C7BE2478E9}"/>
            </c:ext>
          </c:extLst>
        </c:ser>
        <c:ser>
          <c:idx val="4"/>
          <c:order val="4"/>
          <c:tx>
            <c:strRef>
              <c:f>データシート!$A$31</c:f>
              <c:strCache>
                <c:ptCount val="1"/>
                <c:pt idx="0">
                  <c:v>三種町温泉事業特別会計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0.03</c:v>
                </c:pt>
                <c:pt idx="4">
                  <c:v>#N/A</c:v>
                </c:pt>
                <c:pt idx="5">
                  <c:v>0.03</c:v>
                </c:pt>
                <c:pt idx="6">
                  <c:v>#N/A</c:v>
                </c:pt>
                <c:pt idx="7">
                  <c:v>7.0000000000000007E-2</c:v>
                </c:pt>
                <c:pt idx="8">
                  <c:v>#N/A</c:v>
                </c:pt>
                <c:pt idx="9">
                  <c:v>0.13</c:v>
                </c:pt>
              </c:numCache>
            </c:numRef>
          </c:val>
          <c:extLst>
            <c:ext xmlns:c16="http://schemas.microsoft.com/office/drawing/2014/chart" uri="{C3380CC4-5D6E-409C-BE32-E72D297353CC}">
              <c16:uniqueId val="{00000004-E8A0-4D5C-BCF2-E1C7BE2478E9}"/>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1.1100000000000001</c:v>
                </c:pt>
                <c:pt idx="2">
                  <c:v>#N/A</c:v>
                </c:pt>
                <c:pt idx="3">
                  <c:v>1.19</c:v>
                </c:pt>
                <c:pt idx="4">
                  <c:v>#N/A</c:v>
                </c:pt>
                <c:pt idx="5">
                  <c:v>0.94</c:v>
                </c:pt>
                <c:pt idx="6">
                  <c:v>#N/A</c:v>
                </c:pt>
                <c:pt idx="7">
                  <c:v>0.57999999999999996</c:v>
                </c:pt>
                <c:pt idx="8">
                  <c:v>#N/A</c:v>
                </c:pt>
                <c:pt idx="9">
                  <c:v>0.56999999999999995</c:v>
                </c:pt>
              </c:numCache>
            </c:numRef>
          </c:val>
          <c:extLst>
            <c:ext xmlns:c16="http://schemas.microsoft.com/office/drawing/2014/chart" uri="{C3380CC4-5D6E-409C-BE32-E72D297353CC}">
              <c16:uniqueId val="{00000005-E8A0-4D5C-BCF2-E1C7BE2478E9}"/>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0.99</c:v>
                </c:pt>
                <c:pt idx="4">
                  <c:v>#N/A</c:v>
                </c:pt>
                <c:pt idx="5">
                  <c:v>0.24</c:v>
                </c:pt>
                <c:pt idx="6">
                  <c:v>#N/A</c:v>
                </c:pt>
                <c:pt idx="7">
                  <c:v>0.55000000000000004</c:v>
                </c:pt>
                <c:pt idx="8">
                  <c:v>#N/A</c:v>
                </c:pt>
                <c:pt idx="9">
                  <c:v>1.27</c:v>
                </c:pt>
              </c:numCache>
            </c:numRef>
          </c:val>
          <c:extLst>
            <c:ext xmlns:c16="http://schemas.microsoft.com/office/drawing/2014/chart" uri="{C3380CC4-5D6E-409C-BE32-E72D297353CC}">
              <c16:uniqueId val="{00000006-E8A0-4D5C-BCF2-E1C7BE2478E9}"/>
            </c:ext>
          </c:extLst>
        </c:ser>
        <c:ser>
          <c:idx val="7"/>
          <c:order val="7"/>
          <c:tx>
            <c:strRef>
              <c:f>データシート!$A$34</c:f>
              <c:strCache>
                <c:ptCount val="1"/>
                <c:pt idx="0">
                  <c:v>三種町下水道事業会計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0.79</c:v>
                </c:pt>
                <c:pt idx="8">
                  <c:v>#N/A</c:v>
                </c:pt>
                <c:pt idx="9">
                  <c:v>1.38</c:v>
                </c:pt>
              </c:numCache>
            </c:numRef>
          </c:val>
          <c:extLst>
            <c:ext xmlns:c16="http://schemas.microsoft.com/office/drawing/2014/chart" uri="{C3380CC4-5D6E-409C-BE32-E72D297353CC}">
              <c16:uniqueId val="{00000007-E8A0-4D5C-BCF2-E1C7BE2478E9}"/>
            </c:ext>
          </c:extLst>
        </c:ser>
        <c:ser>
          <c:idx val="8"/>
          <c:order val="8"/>
          <c:tx>
            <c:strRef>
              <c:f>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1.64</c:v>
                </c:pt>
                <c:pt idx="2">
                  <c:v>#N/A</c:v>
                </c:pt>
                <c:pt idx="3">
                  <c:v>1.1499999999999999</c:v>
                </c:pt>
                <c:pt idx="4">
                  <c:v>#N/A</c:v>
                </c:pt>
                <c:pt idx="5">
                  <c:v>1.65</c:v>
                </c:pt>
                <c:pt idx="6">
                  <c:v>#N/A</c:v>
                </c:pt>
                <c:pt idx="7">
                  <c:v>2.21</c:v>
                </c:pt>
                <c:pt idx="8">
                  <c:v>#N/A</c:v>
                </c:pt>
                <c:pt idx="9">
                  <c:v>2.63</c:v>
                </c:pt>
              </c:numCache>
            </c:numRef>
          </c:val>
          <c:extLst>
            <c:ext xmlns:c16="http://schemas.microsoft.com/office/drawing/2014/chart" uri="{C3380CC4-5D6E-409C-BE32-E72D297353CC}">
              <c16:uniqueId val="{00000008-E8A0-4D5C-BCF2-E1C7BE2478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2.71</c:v>
                </c:pt>
                <c:pt idx="2">
                  <c:v>#N/A</c:v>
                </c:pt>
                <c:pt idx="3">
                  <c:v>3.39</c:v>
                </c:pt>
                <c:pt idx="4">
                  <c:v>#N/A</c:v>
                </c:pt>
                <c:pt idx="5">
                  <c:v>2.54</c:v>
                </c:pt>
                <c:pt idx="6">
                  <c:v>#N/A</c:v>
                </c:pt>
                <c:pt idx="7">
                  <c:v>2.69</c:v>
                </c:pt>
                <c:pt idx="8">
                  <c:v>#N/A</c:v>
                </c:pt>
                <c:pt idx="9">
                  <c:v>2.66</c:v>
                </c:pt>
              </c:numCache>
            </c:numRef>
          </c:val>
          <c:extLst>
            <c:ext xmlns:c16="http://schemas.microsoft.com/office/drawing/2014/chart" uri="{C3380CC4-5D6E-409C-BE32-E72D297353CC}">
              <c16:uniqueId val="{00000009-E8A0-4D5C-BCF2-E1C7BE2478E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1181</c:v>
                </c:pt>
                <c:pt idx="5">
                  <c:v>1172</c:v>
                </c:pt>
                <c:pt idx="8">
                  <c:v>1150</c:v>
                </c:pt>
                <c:pt idx="11">
                  <c:v>1151</c:v>
                </c:pt>
                <c:pt idx="14">
                  <c:v>1195</c:v>
                </c:pt>
              </c:numCache>
            </c:numRef>
          </c:val>
          <c:extLst>
            <c:ext xmlns:c16="http://schemas.microsoft.com/office/drawing/2014/chart" uri="{C3380CC4-5D6E-409C-BE32-E72D297353CC}">
              <c16:uniqueId val="{00000000-F19A-4CE1-A79C-5ACEB74B36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9A-4CE1-A79C-5ACEB74B36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10</c:v>
                </c:pt>
                <c:pt idx="6">
                  <c:v>5</c:v>
                </c:pt>
                <c:pt idx="9">
                  <c:v>2</c:v>
                </c:pt>
                <c:pt idx="12">
                  <c:v>2</c:v>
                </c:pt>
              </c:numCache>
            </c:numRef>
          </c:val>
          <c:extLst>
            <c:ext xmlns:c16="http://schemas.microsoft.com/office/drawing/2014/chart" uri="{C3380CC4-5D6E-409C-BE32-E72D297353CC}">
              <c16:uniqueId val="{00000002-F19A-4CE1-A79C-5ACEB74B36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0</c:v>
                </c:pt>
                <c:pt idx="12">
                  <c:v>0</c:v>
                </c:pt>
              </c:numCache>
            </c:numRef>
          </c:val>
          <c:extLst>
            <c:ext xmlns:c16="http://schemas.microsoft.com/office/drawing/2014/chart" uri="{C3380CC4-5D6E-409C-BE32-E72D297353CC}">
              <c16:uniqueId val="{00000003-F19A-4CE1-A79C-5ACEB74B36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465</c:v>
                </c:pt>
                <c:pt idx="3">
                  <c:v>468</c:v>
                </c:pt>
                <c:pt idx="6">
                  <c:v>475</c:v>
                </c:pt>
                <c:pt idx="9">
                  <c:v>460</c:v>
                </c:pt>
                <c:pt idx="12">
                  <c:v>407</c:v>
                </c:pt>
              </c:numCache>
            </c:numRef>
          </c:val>
          <c:extLst>
            <c:ext xmlns:c16="http://schemas.microsoft.com/office/drawing/2014/chart" uri="{C3380CC4-5D6E-409C-BE32-E72D297353CC}">
              <c16:uniqueId val="{00000004-F19A-4CE1-A79C-5ACEB74B36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9A-4CE1-A79C-5ACEB74B36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9A-4CE1-A79C-5ACEB74B36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1137</c:v>
                </c:pt>
                <c:pt idx="3">
                  <c:v>1141</c:v>
                </c:pt>
                <c:pt idx="6">
                  <c:v>1070</c:v>
                </c:pt>
                <c:pt idx="9">
                  <c:v>1081</c:v>
                </c:pt>
                <c:pt idx="12">
                  <c:v>1172</c:v>
                </c:pt>
              </c:numCache>
            </c:numRef>
          </c:val>
          <c:extLst>
            <c:ext xmlns:c16="http://schemas.microsoft.com/office/drawing/2014/chart" uri="{C3380CC4-5D6E-409C-BE32-E72D297353CC}">
              <c16:uniqueId val="{00000007-F19A-4CE1-A79C-5ACEB74B367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439</c:v>
                </c:pt>
                <c:pt idx="2">
                  <c:v>#N/A</c:v>
                </c:pt>
                <c:pt idx="3">
                  <c:v>#N/A</c:v>
                </c:pt>
                <c:pt idx="4">
                  <c:v>452</c:v>
                </c:pt>
                <c:pt idx="5">
                  <c:v>#N/A</c:v>
                </c:pt>
                <c:pt idx="6">
                  <c:v>#N/A</c:v>
                </c:pt>
                <c:pt idx="7">
                  <c:v>405</c:v>
                </c:pt>
                <c:pt idx="8">
                  <c:v>#N/A</c:v>
                </c:pt>
                <c:pt idx="9">
                  <c:v>#N/A</c:v>
                </c:pt>
                <c:pt idx="10">
                  <c:v>392</c:v>
                </c:pt>
                <c:pt idx="11">
                  <c:v>#N/A</c:v>
                </c:pt>
                <c:pt idx="12">
                  <c:v>#N/A</c:v>
                </c:pt>
                <c:pt idx="13">
                  <c:v>386</c:v>
                </c:pt>
                <c:pt idx="14">
                  <c:v>#N/A</c:v>
                </c:pt>
              </c:numCache>
            </c:numRef>
          </c:val>
          <c:smooth val="0"/>
          <c:extLst>
            <c:ext xmlns:c16="http://schemas.microsoft.com/office/drawing/2014/chart" uri="{C3380CC4-5D6E-409C-BE32-E72D297353CC}">
              <c16:uniqueId val="{00000008-F19A-4CE1-A79C-5ACEB74B367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11668</c:v>
                </c:pt>
                <c:pt idx="5">
                  <c:v>11118</c:v>
                </c:pt>
                <c:pt idx="8">
                  <c:v>11019</c:v>
                </c:pt>
                <c:pt idx="11">
                  <c:v>10551</c:v>
                </c:pt>
                <c:pt idx="14">
                  <c:v>9871</c:v>
                </c:pt>
              </c:numCache>
            </c:numRef>
          </c:val>
          <c:extLst>
            <c:ext xmlns:c16="http://schemas.microsoft.com/office/drawing/2014/chart" uri="{C3380CC4-5D6E-409C-BE32-E72D297353CC}">
              <c16:uniqueId val="{00000000-2558-44E6-A1CE-57946CDF1A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410</c:v>
                </c:pt>
                <c:pt idx="5">
                  <c:v>423</c:v>
                </c:pt>
                <c:pt idx="8">
                  <c:v>379</c:v>
                </c:pt>
                <c:pt idx="11">
                  <c:v>304</c:v>
                </c:pt>
                <c:pt idx="14">
                  <c:v>318</c:v>
                </c:pt>
              </c:numCache>
            </c:numRef>
          </c:val>
          <c:extLst>
            <c:ext xmlns:c16="http://schemas.microsoft.com/office/drawing/2014/chart" uri="{C3380CC4-5D6E-409C-BE32-E72D297353CC}">
              <c16:uniqueId val="{00000001-2558-44E6-A1CE-57946CDF1A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4548</c:v>
                </c:pt>
                <c:pt idx="5">
                  <c:v>4797</c:v>
                </c:pt>
                <c:pt idx="8">
                  <c:v>4922</c:v>
                </c:pt>
                <c:pt idx="11">
                  <c:v>4980</c:v>
                </c:pt>
                <c:pt idx="14">
                  <c:v>5438</c:v>
                </c:pt>
              </c:numCache>
            </c:numRef>
          </c:val>
          <c:extLst>
            <c:ext xmlns:c16="http://schemas.microsoft.com/office/drawing/2014/chart" uri="{C3380CC4-5D6E-409C-BE32-E72D297353CC}">
              <c16:uniqueId val="{00000002-2558-44E6-A1CE-57946CDF1A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58-44E6-A1CE-57946CDF1A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58-44E6-A1CE-57946CDF1A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58-44E6-A1CE-57946CDF1A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1147</c:v>
                </c:pt>
                <c:pt idx="3">
                  <c:v>1172</c:v>
                </c:pt>
                <c:pt idx="6">
                  <c:v>1132</c:v>
                </c:pt>
                <c:pt idx="9">
                  <c:v>1117</c:v>
                </c:pt>
                <c:pt idx="12">
                  <c:v>1130</c:v>
                </c:pt>
              </c:numCache>
            </c:numRef>
          </c:val>
          <c:extLst>
            <c:ext xmlns:c16="http://schemas.microsoft.com/office/drawing/2014/chart" uri="{C3380CC4-5D6E-409C-BE32-E72D297353CC}">
              <c16:uniqueId val="{00000006-2558-44E6-A1CE-57946CDF1A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c:v>
                </c:pt>
                <c:pt idx="3">
                  <c:v>8</c:v>
                </c:pt>
                <c:pt idx="6">
                  <c:v>3</c:v>
                </c:pt>
                <c:pt idx="9">
                  <c:v>2</c:v>
                </c:pt>
                <c:pt idx="12">
                  <c:v>1</c:v>
                </c:pt>
              </c:numCache>
            </c:numRef>
          </c:val>
          <c:extLst>
            <c:ext xmlns:c16="http://schemas.microsoft.com/office/drawing/2014/chart" uri="{C3380CC4-5D6E-409C-BE32-E72D297353CC}">
              <c16:uniqueId val="{00000007-2558-44E6-A1CE-57946CDF1A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5271</c:v>
                </c:pt>
                <c:pt idx="3">
                  <c:v>4926</c:v>
                </c:pt>
                <c:pt idx="6">
                  <c:v>4640</c:v>
                </c:pt>
                <c:pt idx="9">
                  <c:v>4331</c:v>
                </c:pt>
                <c:pt idx="12">
                  <c:v>4072</c:v>
                </c:pt>
              </c:numCache>
            </c:numRef>
          </c:val>
          <c:extLst>
            <c:ext xmlns:c16="http://schemas.microsoft.com/office/drawing/2014/chart" uri="{C3380CC4-5D6E-409C-BE32-E72D297353CC}">
              <c16:uniqueId val="{00000008-2558-44E6-A1CE-57946CDF1A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c:v>
                </c:pt>
                <c:pt idx="3">
                  <c:v>11</c:v>
                </c:pt>
                <c:pt idx="6">
                  <c:v>6</c:v>
                </c:pt>
                <c:pt idx="9">
                  <c:v>5</c:v>
                </c:pt>
                <c:pt idx="12">
                  <c:v>4</c:v>
                </c:pt>
              </c:numCache>
            </c:numRef>
          </c:val>
          <c:extLst>
            <c:ext xmlns:c16="http://schemas.microsoft.com/office/drawing/2014/chart" uri="{C3380CC4-5D6E-409C-BE32-E72D297353CC}">
              <c16:uniqueId val="{00000009-2558-44E6-A1CE-57946CDF1A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10319</c:v>
                </c:pt>
                <c:pt idx="3">
                  <c:v>9971</c:v>
                </c:pt>
                <c:pt idx="6">
                  <c:v>10222</c:v>
                </c:pt>
                <c:pt idx="9">
                  <c:v>9839</c:v>
                </c:pt>
                <c:pt idx="12">
                  <c:v>9266</c:v>
                </c:pt>
              </c:numCache>
            </c:numRef>
          </c:val>
          <c:extLst>
            <c:ext xmlns:c16="http://schemas.microsoft.com/office/drawing/2014/chart" uri="{C3380CC4-5D6E-409C-BE32-E72D297353CC}">
              <c16:uniqueId val="{0000000A-2558-44E6-A1CE-57946CDF1AA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58-44E6-A1CE-57946CDF1AA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3943</c:v>
                </c:pt>
                <c:pt idx="1">
                  <c:v>4049</c:v>
                </c:pt>
                <c:pt idx="2">
                  <c:v>4583</c:v>
                </c:pt>
              </c:numCache>
            </c:numRef>
          </c:val>
          <c:extLst>
            <c:ext xmlns:c16="http://schemas.microsoft.com/office/drawing/2014/chart" uri="{C3380CC4-5D6E-409C-BE32-E72D297353CC}">
              <c16:uniqueId val="{00000000-2E12-4BFC-9477-E009C186C7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503</c:v>
                </c:pt>
                <c:pt idx="1">
                  <c:v>481</c:v>
                </c:pt>
                <c:pt idx="2">
                  <c:v>412</c:v>
                </c:pt>
              </c:numCache>
            </c:numRef>
          </c:val>
          <c:extLst>
            <c:ext xmlns:c16="http://schemas.microsoft.com/office/drawing/2014/chart" uri="{C3380CC4-5D6E-409C-BE32-E72D297353CC}">
              <c16:uniqueId val="{00000001-2E12-4BFC-9477-E009C186C7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1612</c:v>
                </c:pt>
                <c:pt idx="1">
                  <c:v>1710</c:v>
                </c:pt>
                <c:pt idx="2">
                  <c:v>1582</c:v>
                </c:pt>
              </c:numCache>
            </c:numRef>
          </c:val>
          <c:extLst>
            <c:ext xmlns:c16="http://schemas.microsoft.com/office/drawing/2014/chart" uri="{C3380CC4-5D6E-409C-BE32-E72D297353CC}">
              <c16:uniqueId val="{00000002-2E12-4BFC-9477-E009C186C70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CA1-4616-85D0-845D65449BA5}"/>
              </c:ext>
            </c:extLst>
          </c:dPt>
          <c:dPt>
            <c:idx val="1"/>
            <c:bubble3D val="0"/>
            <c:extLst>
              <c:ext xmlns:c16="http://schemas.microsoft.com/office/drawing/2014/chart" uri="{C3380CC4-5D6E-409C-BE32-E72D297353CC}">
                <c16:uniqueId val="{00000001-1CA1-4616-85D0-845D65449BA5}"/>
              </c:ext>
            </c:extLst>
          </c:dPt>
          <c:dPt>
            <c:idx val="2"/>
            <c:bubble3D val="0"/>
            <c:extLst>
              <c:ext xmlns:c16="http://schemas.microsoft.com/office/drawing/2014/chart" uri="{C3380CC4-5D6E-409C-BE32-E72D297353CC}">
                <c16:uniqueId val="{00000002-1CA1-4616-85D0-845D65449BA5}"/>
              </c:ext>
            </c:extLst>
          </c:dPt>
          <c:dPt>
            <c:idx val="3"/>
            <c:bubble3D val="0"/>
            <c:extLst>
              <c:ext xmlns:c16="http://schemas.microsoft.com/office/drawing/2014/chart" uri="{C3380CC4-5D6E-409C-BE32-E72D297353CC}">
                <c16:uniqueId val="{00000003-1CA1-4616-85D0-845D65449BA5}"/>
              </c:ext>
            </c:extLst>
          </c:dPt>
          <c:dPt>
            <c:idx val="4"/>
            <c:bubble3D val="0"/>
            <c:extLst>
              <c:ext xmlns:c16="http://schemas.microsoft.com/office/drawing/2014/chart" uri="{C3380CC4-5D6E-409C-BE32-E72D297353CC}">
                <c16:uniqueId val="{00000004-1CA1-4616-85D0-845D65449BA5}"/>
              </c:ext>
            </c:extLst>
          </c:dPt>
          <c:dPt>
            <c:idx val="8"/>
            <c:bubble3D val="0"/>
            <c:extLst>
              <c:ext xmlns:c16="http://schemas.microsoft.com/office/drawing/2014/chart" uri="{C3380CC4-5D6E-409C-BE32-E72D297353CC}">
                <c16:uniqueId val="{00000005-1CA1-4616-85D0-845D65449BA5}"/>
              </c:ext>
            </c:extLst>
          </c:dPt>
          <c:dPt>
            <c:idx val="16"/>
            <c:bubble3D val="0"/>
            <c:extLst>
              <c:ext xmlns:c16="http://schemas.microsoft.com/office/drawing/2014/chart" uri="{C3380CC4-5D6E-409C-BE32-E72D297353CC}">
                <c16:uniqueId val="{00000006-1CA1-4616-85D0-845D65449BA5}"/>
              </c:ext>
            </c:extLst>
          </c:dPt>
          <c:dPt>
            <c:idx val="24"/>
            <c:bubble3D val="0"/>
            <c:extLst>
              <c:ext xmlns:c16="http://schemas.microsoft.com/office/drawing/2014/chart" uri="{C3380CC4-5D6E-409C-BE32-E72D297353CC}">
                <c16:uniqueId val="{00000007-1CA1-4616-85D0-845D65449BA5}"/>
              </c:ext>
            </c:extLst>
          </c:dPt>
          <c:dPt>
            <c:idx val="32"/>
            <c:bubble3D val="0"/>
            <c:extLst>
              <c:ext xmlns:c16="http://schemas.microsoft.com/office/drawing/2014/chart" uri="{C3380CC4-5D6E-409C-BE32-E72D297353CC}">
                <c16:uniqueId val="{00000008-1CA1-4616-85D0-845D65449BA5}"/>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1CA1-4616-85D0-845D65449BA5}"/>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CA1-4616-85D0-845D65449BA5}"/>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CA1-4616-85D0-845D65449BA5}"/>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CA1-4616-85D0-845D65449BA5}"/>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CA1-4616-85D0-845D65449BA5}"/>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CA1-4616-85D0-845D65449BA5}"/>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CA1-4616-85D0-845D65449BA5}"/>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1CA1-4616-85D0-845D65449BA5}"/>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1CA1-4616-85D0-845D65449BA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57</c:v>
                </c:pt>
                <c:pt idx="8">
                  <c:v>64.099999999999994</c:v>
                </c:pt>
                <c:pt idx="16">
                  <c:v>64.900000000000006</c:v>
                </c:pt>
                <c:pt idx="24">
                  <c:v>65.3</c:v>
                </c:pt>
                <c:pt idx="32">
                  <c:v>67</c:v>
                </c:pt>
              </c:numCache>
            </c:numRef>
          </c:xVal>
          <c:yVal>
            <c:numRef>
              <c:f>[1]公会計指標分析・財政指標組合せ分析表!$BP$51:$DC$51</c:f>
              <c:numCache>
                <c:formatCode>General</c:formatCode>
                <c:ptCount val="40"/>
                <c:pt idx="0">
                  <c:v>2.4</c:v>
                </c:pt>
              </c:numCache>
            </c:numRef>
          </c:yVal>
          <c:smooth val="0"/>
          <c:extLst>
            <c:ext xmlns:c16="http://schemas.microsoft.com/office/drawing/2014/chart" uri="{C3380CC4-5D6E-409C-BE32-E72D297353CC}">
              <c16:uniqueId val="{00000009-1CA1-4616-85D0-845D65449BA5}"/>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CA1-4616-85D0-845D65449BA5}"/>
              </c:ext>
            </c:extLst>
          </c:dPt>
          <c:dPt>
            <c:idx val="1"/>
            <c:bubble3D val="0"/>
            <c:extLst>
              <c:ext xmlns:c16="http://schemas.microsoft.com/office/drawing/2014/chart" uri="{C3380CC4-5D6E-409C-BE32-E72D297353CC}">
                <c16:uniqueId val="{0000000B-1CA1-4616-85D0-845D65449BA5}"/>
              </c:ext>
            </c:extLst>
          </c:dPt>
          <c:dPt>
            <c:idx val="2"/>
            <c:bubble3D val="0"/>
            <c:extLst>
              <c:ext xmlns:c16="http://schemas.microsoft.com/office/drawing/2014/chart" uri="{C3380CC4-5D6E-409C-BE32-E72D297353CC}">
                <c16:uniqueId val="{0000000C-1CA1-4616-85D0-845D65449BA5}"/>
              </c:ext>
            </c:extLst>
          </c:dPt>
          <c:dPt>
            <c:idx val="3"/>
            <c:bubble3D val="0"/>
            <c:extLst>
              <c:ext xmlns:c16="http://schemas.microsoft.com/office/drawing/2014/chart" uri="{C3380CC4-5D6E-409C-BE32-E72D297353CC}">
                <c16:uniqueId val="{0000000D-1CA1-4616-85D0-845D65449BA5}"/>
              </c:ext>
            </c:extLst>
          </c:dPt>
          <c:dPt>
            <c:idx val="4"/>
            <c:bubble3D val="0"/>
            <c:extLst>
              <c:ext xmlns:c16="http://schemas.microsoft.com/office/drawing/2014/chart" uri="{C3380CC4-5D6E-409C-BE32-E72D297353CC}">
                <c16:uniqueId val="{0000000E-1CA1-4616-85D0-845D65449BA5}"/>
              </c:ext>
            </c:extLst>
          </c:dPt>
          <c:dPt>
            <c:idx val="8"/>
            <c:bubble3D val="0"/>
            <c:extLst>
              <c:ext xmlns:c16="http://schemas.microsoft.com/office/drawing/2014/chart" uri="{C3380CC4-5D6E-409C-BE32-E72D297353CC}">
                <c16:uniqueId val="{0000000F-1CA1-4616-85D0-845D65449BA5}"/>
              </c:ext>
            </c:extLst>
          </c:dPt>
          <c:dPt>
            <c:idx val="16"/>
            <c:bubble3D val="0"/>
            <c:extLst>
              <c:ext xmlns:c16="http://schemas.microsoft.com/office/drawing/2014/chart" uri="{C3380CC4-5D6E-409C-BE32-E72D297353CC}">
                <c16:uniqueId val="{00000010-1CA1-4616-85D0-845D65449BA5}"/>
              </c:ext>
            </c:extLst>
          </c:dPt>
          <c:dPt>
            <c:idx val="24"/>
            <c:bubble3D val="0"/>
            <c:extLst>
              <c:ext xmlns:c16="http://schemas.microsoft.com/office/drawing/2014/chart" uri="{C3380CC4-5D6E-409C-BE32-E72D297353CC}">
                <c16:uniqueId val="{00000011-1CA1-4616-85D0-845D65449BA5}"/>
              </c:ext>
            </c:extLst>
          </c:dPt>
          <c:dPt>
            <c:idx val="32"/>
            <c:bubble3D val="0"/>
            <c:extLst>
              <c:ext xmlns:c16="http://schemas.microsoft.com/office/drawing/2014/chart" uri="{C3380CC4-5D6E-409C-BE32-E72D297353CC}">
                <c16:uniqueId val="{00000012-1CA1-4616-85D0-845D65449BA5}"/>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1CA1-4616-85D0-845D65449BA5}"/>
                </c:ext>
              </c:extLst>
            </c:dLbl>
            <c:dLbl>
              <c:idx val="1"/>
              <c:delete val="1"/>
              <c:extLst>
                <c:ext xmlns:c15="http://schemas.microsoft.com/office/drawing/2012/chart" uri="{CE6537A1-D6FC-4f65-9D91-7224C49458BB}"/>
                <c:ext xmlns:c16="http://schemas.microsoft.com/office/drawing/2014/chart" uri="{C3380CC4-5D6E-409C-BE32-E72D297353CC}">
                  <c16:uniqueId val="{0000000B-1CA1-4616-85D0-845D65449BA5}"/>
                </c:ext>
              </c:extLst>
            </c:dLbl>
            <c:dLbl>
              <c:idx val="2"/>
              <c:delete val="1"/>
              <c:extLst>
                <c:ext xmlns:c15="http://schemas.microsoft.com/office/drawing/2012/chart" uri="{CE6537A1-D6FC-4f65-9D91-7224C49458BB}"/>
                <c:ext xmlns:c16="http://schemas.microsoft.com/office/drawing/2014/chart" uri="{C3380CC4-5D6E-409C-BE32-E72D297353CC}">
                  <c16:uniqueId val="{0000000C-1CA1-4616-85D0-845D65449BA5}"/>
                </c:ext>
              </c:extLst>
            </c:dLbl>
            <c:dLbl>
              <c:idx val="3"/>
              <c:delete val="1"/>
              <c:extLst>
                <c:ext xmlns:c15="http://schemas.microsoft.com/office/drawing/2012/chart" uri="{CE6537A1-D6FC-4f65-9D91-7224C49458BB}"/>
                <c:ext xmlns:c16="http://schemas.microsoft.com/office/drawing/2014/chart" uri="{C3380CC4-5D6E-409C-BE32-E72D297353CC}">
                  <c16:uniqueId val="{0000000D-1CA1-4616-85D0-845D65449BA5}"/>
                </c:ext>
              </c:extLst>
            </c:dLbl>
            <c:dLbl>
              <c:idx val="4"/>
              <c:delete val="1"/>
              <c:extLst>
                <c:ext xmlns:c15="http://schemas.microsoft.com/office/drawing/2012/chart" uri="{CE6537A1-D6FC-4f65-9D91-7224C49458BB}"/>
                <c:ext xmlns:c16="http://schemas.microsoft.com/office/drawing/2014/chart" uri="{C3380CC4-5D6E-409C-BE32-E72D297353CC}">
                  <c16:uniqueId val="{0000000E-1CA1-4616-85D0-845D65449BA5}"/>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1CA1-4616-85D0-845D65449BA5}"/>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1CA1-4616-85D0-845D65449BA5}"/>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1CA1-4616-85D0-845D65449BA5}"/>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1CA1-4616-85D0-845D65449BA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58.6</c:v>
                </c:pt>
                <c:pt idx="8">
                  <c:v>59.7</c:v>
                </c:pt>
                <c:pt idx="16">
                  <c:v>60.7</c:v>
                </c:pt>
                <c:pt idx="24">
                  <c:v>61.1</c:v>
                </c:pt>
                <c:pt idx="32">
                  <c:v>63.1</c:v>
                </c:pt>
              </c:numCache>
            </c:numRef>
          </c:xVal>
          <c:yVal>
            <c:numRef>
              <c:f>[1]公会計指標分析・財政指標組合せ分析表!$BP$55:$DC$55</c:f>
              <c:numCache>
                <c:formatCode>General</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1CA1-4616-85D0-845D65449BA5}"/>
            </c:ext>
          </c:extLst>
        </c:ser>
        <c:dLbls>
          <c:showLegendKey val="0"/>
          <c:showVal val="1"/>
          <c:showCatName val="0"/>
          <c:showSerName val="0"/>
          <c:showPercent val="0"/>
          <c:showBubbleSize val="0"/>
        </c:dLbls>
        <c:axId val="3"/>
        <c:axId val="2"/>
      </c:scatterChart>
      <c:valAx>
        <c:axId val="3"/>
        <c:scaling>
          <c:orientation val="maxMin"/>
          <c:max val="64"/>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2"/>
              <c:y val="0.250879974462651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6CB-41B4-B92F-3D0834E55326}"/>
              </c:ext>
            </c:extLst>
          </c:dPt>
          <c:dPt>
            <c:idx val="1"/>
            <c:bubble3D val="0"/>
            <c:extLst>
              <c:ext xmlns:c16="http://schemas.microsoft.com/office/drawing/2014/chart" uri="{C3380CC4-5D6E-409C-BE32-E72D297353CC}">
                <c16:uniqueId val="{00000001-E6CB-41B4-B92F-3D0834E55326}"/>
              </c:ext>
            </c:extLst>
          </c:dPt>
          <c:dPt>
            <c:idx val="2"/>
            <c:bubble3D val="0"/>
            <c:extLst>
              <c:ext xmlns:c16="http://schemas.microsoft.com/office/drawing/2014/chart" uri="{C3380CC4-5D6E-409C-BE32-E72D297353CC}">
                <c16:uniqueId val="{00000002-E6CB-41B4-B92F-3D0834E55326}"/>
              </c:ext>
            </c:extLst>
          </c:dPt>
          <c:dPt>
            <c:idx val="3"/>
            <c:bubble3D val="0"/>
            <c:extLst>
              <c:ext xmlns:c16="http://schemas.microsoft.com/office/drawing/2014/chart" uri="{C3380CC4-5D6E-409C-BE32-E72D297353CC}">
                <c16:uniqueId val="{00000003-E6CB-41B4-B92F-3D0834E55326}"/>
              </c:ext>
            </c:extLst>
          </c:dPt>
          <c:dPt>
            <c:idx val="4"/>
            <c:bubble3D val="0"/>
            <c:extLst>
              <c:ext xmlns:c16="http://schemas.microsoft.com/office/drawing/2014/chart" uri="{C3380CC4-5D6E-409C-BE32-E72D297353CC}">
                <c16:uniqueId val="{00000004-E6CB-41B4-B92F-3D0834E55326}"/>
              </c:ext>
            </c:extLst>
          </c:dPt>
          <c:dPt>
            <c:idx val="8"/>
            <c:bubble3D val="0"/>
            <c:extLst>
              <c:ext xmlns:c16="http://schemas.microsoft.com/office/drawing/2014/chart" uri="{C3380CC4-5D6E-409C-BE32-E72D297353CC}">
                <c16:uniqueId val="{00000005-E6CB-41B4-B92F-3D0834E55326}"/>
              </c:ext>
            </c:extLst>
          </c:dPt>
          <c:dPt>
            <c:idx val="16"/>
            <c:bubble3D val="0"/>
            <c:extLst>
              <c:ext xmlns:c16="http://schemas.microsoft.com/office/drawing/2014/chart" uri="{C3380CC4-5D6E-409C-BE32-E72D297353CC}">
                <c16:uniqueId val="{00000006-E6CB-41B4-B92F-3D0834E55326}"/>
              </c:ext>
            </c:extLst>
          </c:dPt>
          <c:dPt>
            <c:idx val="24"/>
            <c:bubble3D val="0"/>
            <c:extLst>
              <c:ext xmlns:c16="http://schemas.microsoft.com/office/drawing/2014/chart" uri="{C3380CC4-5D6E-409C-BE32-E72D297353CC}">
                <c16:uniqueId val="{00000007-E6CB-41B4-B92F-3D0834E55326}"/>
              </c:ext>
            </c:extLst>
          </c:dPt>
          <c:dPt>
            <c:idx val="32"/>
            <c:bubble3D val="0"/>
            <c:extLst>
              <c:ext xmlns:c16="http://schemas.microsoft.com/office/drawing/2014/chart" uri="{C3380CC4-5D6E-409C-BE32-E72D297353CC}">
                <c16:uniqueId val="{00000008-E6CB-41B4-B92F-3D0834E55326}"/>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6CB-41B4-B92F-3D0834E55326}"/>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CB-41B4-B92F-3D0834E55326}"/>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CB-41B4-B92F-3D0834E55326}"/>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CB-41B4-B92F-3D0834E55326}"/>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CB-41B4-B92F-3D0834E55326}"/>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6CB-41B4-B92F-3D0834E55326}"/>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6CB-41B4-B92F-3D0834E55326}"/>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6CB-41B4-B92F-3D0834E55326}"/>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E6CB-41B4-B92F-3D0834E5532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7.9</c:v>
                </c:pt>
                <c:pt idx="8">
                  <c:v>7.7</c:v>
                </c:pt>
                <c:pt idx="16">
                  <c:v>7.5</c:v>
                </c:pt>
                <c:pt idx="24">
                  <c:v>7.3</c:v>
                </c:pt>
                <c:pt idx="32">
                  <c:v>6.8</c:v>
                </c:pt>
              </c:numCache>
            </c:numRef>
          </c:xVal>
          <c:yVal>
            <c:numRef>
              <c:f>[1]公会計指標分析・財政指標組合せ分析表!$BP$73:$DC$73</c:f>
              <c:numCache>
                <c:formatCode>General</c:formatCode>
                <c:ptCount val="40"/>
                <c:pt idx="0">
                  <c:v>2.4</c:v>
                </c:pt>
              </c:numCache>
            </c:numRef>
          </c:yVal>
          <c:smooth val="0"/>
          <c:extLst>
            <c:ext xmlns:c16="http://schemas.microsoft.com/office/drawing/2014/chart" uri="{C3380CC4-5D6E-409C-BE32-E72D297353CC}">
              <c16:uniqueId val="{00000009-E6CB-41B4-B92F-3D0834E55326}"/>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6CB-41B4-B92F-3D0834E55326}"/>
              </c:ext>
            </c:extLst>
          </c:dPt>
          <c:dPt>
            <c:idx val="1"/>
            <c:bubble3D val="0"/>
            <c:extLst>
              <c:ext xmlns:c16="http://schemas.microsoft.com/office/drawing/2014/chart" uri="{C3380CC4-5D6E-409C-BE32-E72D297353CC}">
                <c16:uniqueId val="{0000000B-E6CB-41B4-B92F-3D0834E55326}"/>
              </c:ext>
            </c:extLst>
          </c:dPt>
          <c:dPt>
            <c:idx val="2"/>
            <c:bubble3D val="0"/>
            <c:extLst>
              <c:ext xmlns:c16="http://schemas.microsoft.com/office/drawing/2014/chart" uri="{C3380CC4-5D6E-409C-BE32-E72D297353CC}">
                <c16:uniqueId val="{0000000C-E6CB-41B4-B92F-3D0834E55326}"/>
              </c:ext>
            </c:extLst>
          </c:dPt>
          <c:dPt>
            <c:idx val="3"/>
            <c:bubble3D val="0"/>
            <c:extLst>
              <c:ext xmlns:c16="http://schemas.microsoft.com/office/drawing/2014/chart" uri="{C3380CC4-5D6E-409C-BE32-E72D297353CC}">
                <c16:uniqueId val="{0000000D-E6CB-41B4-B92F-3D0834E55326}"/>
              </c:ext>
            </c:extLst>
          </c:dPt>
          <c:dPt>
            <c:idx val="4"/>
            <c:bubble3D val="0"/>
            <c:extLst>
              <c:ext xmlns:c16="http://schemas.microsoft.com/office/drawing/2014/chart" uri="{C3380CC4-5D6E-409C-BE32-E72D297353CC}">
                <c16:uniqueId val="{0000000E-E6CB-41B4-B92F-3D0834E55326}"/>
              </c:ext>
            </c:extLst>
          </c:dPt>
          <c:dPt>
            <c:idx val="8"/>
            <c:bubble3D val="0"/>
            <c:extLst>
              <c:ext xmlns:c16="http://schemas.microsoft.com/office/drawing/2014/chart" uri="{C3380CC4-5D6E-409C-BE32-E72D297353CC}">
                <c16:uniqueId val="{0000000F-E6CB-41B4-B92F-3D0834E55326}"/>
              </c:ext>
            </c:extLst>
          </c:dPt>
          <c:dPt>
            <c:idx val="16"/>
            <c:bubble3D val="0"/>
            <c:extLst>
              <c:ext xmlns:c16="http://schemas.microsoft.com/office/drawing/2014/chart" uri="{C3380CC4-5D6E-409C-BE32-E72D297353CC}">
                <c16:uniqueId val="{00000010-E6CB-41B4-B92F-3D0834E55326}"/>
              </c:ext>
            </c:extLst>
          </c:dPt>
          <c:dPt>
            <c:idx val="24"/>
            <c:bubble3D val="0"/>
            <c:extLst>
              <c:ext xmlns:c16="http://schemas.microsoft.com/office/drawing/2014/chart" uri="{C3380CC4-5D6E-409C-BE32-E72D297353CC}">
                <c16:uniqueId val="{00000011-E6CB-41B4-B92F-3D0834E55326}"/>
              </c:ext>
            </c:extLst>
          </c:dPt>
          <c:dPt>
            <c:idx val="32"/>
            <c:bubble3D val="0"/>
            <c:extLst>
              <c:ext xmlns:c16="http://schemas.microsoft.com/office/drawing/2014/chart" uri="{C3380CC4-5D6E-409C-BE32-E72D297353CC}">
                <c16:uniqueId val="{00000012-E6CB-41B4-B92F-3D0834E55326}"/>
              </c:ext>
            </c:extLst>
          </c:dPt>
          <c:dLbls>
            <c:dLbl>
              <c:idx val="0"/>
              <c:layout>
                <c:manualLayout>
                  <c:x val="-4.5096530706953762E-2"/>
                  <c:y val="-7.938947480901180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E6CB-41B4-B92F-3D0834E55326}"/>
                </c:ext>
              </c:extLst>
            </c:dLbl>
            <c:dLbl>
              <c:idx val="1"/>
              <c:delete val="1"/>
              <c:extLst>
                <c:ext xmlns:c15="http://schemas.microsoft.com/office/drawing/2012/chart" uri="{CE6537A1-D6FC-4f65-9D91-7224C49458BB}"/>
                <c:ext xmlns:c16="http://schemas.microsoft.com/office/drawing/2014/chart" uri="{C3380CC4-5D6E-409C-BE32-E72D297353CC}">
                  <c16:uniqueId val="{0000000B-E6CB-41B4-B92F-3D0834E55326}"/>
                </c:ext>
              </c:extLst>
            </c:dLbl>
            <c:dLbl>
              <c:idx val="2"/>
              <c:delete val="1"/>
              <c:extLst>
                <c:ext xmlns:c15="http://schemas.microsoft.com/office/drawing/2012/chart" uri="{CE6537A1-D6FC-4f65-9D91-7224C49458BB}"/>
                <c:ext xmlns:c16="http://schemas.microsoft.com/office/drawing/2014/chart" uri="{C3380CC4-5D6E-409C-BE32-E72D297353CC}">
                  <c16:uniqueId val="{0000000C-E6CB-41B4-B92F-3D0834E55326}"/>
                </c:ext>
              </c:extLst>
            </c:dLbl>
            <c:dLbl>
              <c:idx val="3"/>
              <c:delete val="1"/>
              <c:extLst>
                <c:ext xmlns:c15="http://schemas.microsoft.com/office/drawing/2012/chart" uri="{CE6537A1-D6FC-4f65-9D91-7224C49458BB}"/>
                <c:ext xmlns:c16="http://schemas.microsoft.com/office/drawing/2014/chart" uri="{C3380CC4-5D6E-409C-BE32-E72D297353CC}">
                  <c16:uniqueId val="{0000000D-E6CB-41B4-B92F-3D0834E55326}"/>
                </c:ext>
              </c:extLst>
            </c:dLbl>
            <c:dLbl>
              <c:idx val="4"/>
              <c:delete val="1"/>
              <c:extLst>
                <c:ext xmlns:c15="http://schemas.microsoft.com/office/drawing/2012/chart" uri="{CE6537A1-D6FC-4f65-9D91-7224C49458BB}"/>
                <c:ext xmlns:c16="http://schemas.microsoft.com/office/drawing/2014/chart" uri="{C3380CC4-5D6E-409C-BE32-E72D297353CC}">
                  <c16:uniqueId val="{0000000E-E6CB-41B4-B92F-3D0834E55326}"/>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E6CB-41B4-B92F-3D0834E55326}"/>
                </c:ext>
              </c:extLst>
            </c:dLbl>
            <c:dLbl>
              <c:idx val="16"/>
              <c:layout>
                <c:manualLayout>
                  <c:x val="-1.8171803637232468E-2"/>
                  <c:y val="-4.5443819366576169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E6CB-41B4-B92F-3D0834E55326}"/>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E6CB-41B4-B92F-3D0834E55326}"/>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E6CB-41B4-B92F-3D0834E5532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8.9</c:v>
                </c:pt>
                <c:pt idx="8">
                  <c:v>8.8000000000000007</c:v>
                </c:pt>
                <c:pt idx="16">
                  <c:v>8.9</c:v>
                </c:pt>
                <c:pt idx="24">
                  <c:v>8.6999999999999993</c:v>
                </c:pt>
                <c:pt idx="32">
                  <c:v>8</c:v>
                </c:pt>
              </c:numCache>
            </c:numRef>
          </c:xVal>
          <c:yVal>
            <c:numRef>
              <c:f>[1]公会計指標分析・財政指標組合せ分析表!$BP$77:$DC$77</c:f>
              <c:numCache>
                <c:formatCode>General</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E6CB-41B4-B92F-3D0834E55326}"/>
            </c:ext>
          </c:extLst>
        </c:ser>
        <c:dLbls>
          <c:showLegendKey val="0"/>
          <c:showVal val="1"/>
          <c:showCatName val="0"/>
          <c:showSerName val="0"/>
          <c:showPercent val="0"/>
          <c:showBubbleSize val="0"/>
        </c:dLbls>
        <c:axId val="3"/>
        <c:axId val="2"/>
      </c:scatterChart>
      <c:valAx>
        <c:axId val="3"/>
        <c:scaling>
          <c:orientation val="maxMin"/>
          <c:max val="9"/>
          <c:min val="7.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D5C-4D13-B725-163226E65A1D}"/>
              </c:ext>
            </c:extLst>
          </c:dPt>
          <c:dPt>
            <c:idx val="1"/>
            <c:bubble3D val="0"/>
            <c:extLst>
              <c:ext xmlns:c16="http://schemas.microsoft.com/office/drawing/2014/chart" uri="{C3380CC4-5D6E-409C-BE32-E72D297353CC}">
                <c16:uniqueId val="{00000001-0D5C-4D13-B725-163226E65A1D}"/>
              </c:ext>
            </c:extLst>
          </c:dPt>
          <c:dPt>
            <c:idx val="2"/>
            <c:bubble3D val="0"/>
            <c:extLst>
              <c:ext xmlns:c16="http://schemas.microsoft.com/office/drawing/2014/chart" uri="{C3380CC4-5D6E-409C-BE32-E72D297353CC}">
                <c16:uniqueId val="{00000002-0D5C-4D13-B725-163226E65A1D}"/>
              </c:ext>
            </c:extLst>
          </c:dPt>
          <c:dPt>
            <c:idx val="3"/>
            <c:bubble3D val="0"/>
            <c:extLst>
              <c:ext xmlns:c16="http://schemas.microsoft.com/office/drawing/2014/chart" uri="{C3380CC4-5D6E-409C-BE32-E72D297353CC}">
                <c16:uniqueId val="{00000003-0D5C-4D13-B725-163226E65A1D}"/>
              </c:ext>
            </c:extLst>
          </c:dPt>
          <c:dPt>
            <c:idx val="4"/>
            <c:bubble3D val="0"/>
            <c:extLst>
              <c:ext xmlns:c16="http://schemas.microsoft.com/office/drawing/2014/chart" uri="{C3380CC4-5D6E-409C-BE32-E72D297353CC}">
                <c16:uniqueId val="{00000004-0D5C-4D13-B725-163226E65A1D}"/>
              </c:ext>
            </c:extLst>
          </c:dPt>
          <c:dPt>
            <c:idx val="8"/>
            <c:bubble3D val="0"/>
            <c:extLst>
              <c:ext xmlns:c16="http://schemas.microsoft.com/office/drawing/2014/chart" uri="{C3380CC4-5D6E-409C-BE32-E72D297353CC}">
                <c16:uniqueId val="{00000005-0D5C-4D13-B725-163226E65A1D}"/>
              </c:ext>
            </c:extLst>
          </c:dPt>
          <c:dPt>
            <c:idx val="16"/>
            <c:bubble3D val="0"/>
            <c:extLst>
              <c:ext xmlns:c16="http://schemas.microsoft.com/office/drawing/2014/chart" uri="{C3380CC4-5D6E-409C-BE32-E72D297353CC}">
                <c16:uniqueId val="{00000006-0D5C-4D13-B725-163226E65A1D}"/>
              </c:ext>
            </c:extLst>
          </c:dPt>
          <c:dPt>
            <c:idx val="24"/>
            <c:bubble3D val="0"/>
            <c:extLst>
              <c:ext xmlns:c16="http://schemas.microsoft.com/office/drawing/2014/chart" uri="{C3380CC4-5D6E-409C-BE32-E72D297353CC}">
                <c16:uniqueId val="{00000007-0D5C-4D13-B725-163226E65A1D}"/>
              </c:ext>
            </c:extLst>
          </c:dPt>
          <c:dPt>
            <c:idx val="32"/>
            <c:bubble3D val="0"/>
            <c:extLst>
              <c:ext xmlns:c16="http://schemas.microsoft.com/office/drawing/2014/chart" uri="{C3380CC4-5D6E-409C-BE32-E72D297353CC}">
                <c16:uniqueId val="{00000008-0D5C-4D13-B725-163226E65A1D}"/>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D5C-4D13-B725-163226E65A1D}"/>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D5C-4D13-B725-163226E65A1D}"/>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D5C-4D13-B725-163226E65A1D}"/>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D5C-4D13-B725-163226E65A1D}"/>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D5C-4D13-B725-163226E65A1D}"/>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D5C-4D13-B725-163226E65A1D}"/>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D5C-4D13-B725-163226E65A1D}"/>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D5C-4D13-B725-163226E65A1D}"/>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D5C-4D13-B725-163226E65A1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64.099999999999994</c:v>
                </c:pt>
                <c:pt idx="16">
                  <c:v>64.900000000000006</c:v>
                </c:pt>
                <c:pt idx="24">
                  <c:v>65.3</c:v>
                </c:pt>
                <c:pt idx="32">
                  <c:v>67</c:v>
                </c:pt>
              </c:numCache>
            </c:numRef>
          </c:xVal>
          <c:yVal>
            <c:numRef>
              <c:f>公会計指標分析・財政指標組合せ分析表!$BP$51:$DC$51</c:f>
              <c:numCache>
                <c:formatCode>#,##0.0;"▲ "#,##0.0</c:formatCode>
                <c:ptCount val="40"/>
                <c:pt idx="0">
                  <c:v>2.4</c:v>
                </c:pt>
              </c:numCache>
            </c:numRef>
          </c:yVal>
          <c:smooth val="0"/>
          <c:extLst>
            <c:ext xmlns:c16="http://schemas.microsoft.com/office/drawing/2014/chart" uri="{C3380CC4-5D6E-409C-BE32-E72D297353CC}">
              <c16:uniqueId val="{00000009-0D5C-4D13-B725-163226E65A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D5C-4D13-B725-163226E65A1D}"/>
              </c:ext>
            </c:extLst>
          </c:dPt>
          <c:dPt>
            <c:idx val="1"/>
            <c:bubble3D val="0"/>
            <c:extLst>
              <c:ext xmlns:c16="http://schemas.microsoft.com/office/drawing/2014/chart" uri="{C3380CC4-5D6E-409C-BE32-E72D297353CC}">
                <c16:uniqueId val="{0000000B-0D5C-4D13-B725-163226E65A1D}"/>
              </c:ext>
            </c:extLst>
          </c:dPt>
          <c:dPt>
            <c:idx val="2"/>
            <c:bubble3D val="0"/>
            <c:extLst>
              <c:ext xmlns:c16="http://schemas.microsoft.com/office/drawing/2014/chart" uri="{C3380CC4-5D6E-409C-BE32-E72D297353CC}">
                <c16:uniqueId val="{0000000C-0D5C-4D13-B725-163226E65A1D}"/>
              </c:ext>
            </c:extLst>
          </c:dPt>
          <c:dPt>
            <c:idx val="3"/>
            <c:bubble3D val="0"/>
            <c:extLst>
              <c:ext xmlns:c16="http://schemas.microsoft.com/office/drawing/2014/chart" uri="{C3380CC4-5D6E-409C-BE32-E72D297353CC}">
                <c16:uniqueId val="{0000000D-0D5C-4D13-B725-163226E65A1D}"/>
              </c:ext>
            </c:extLst>
          </c:dPt>
          <c:dPt>
            <c:idx val="4"/>
            <c:bubble3D val="0"/>
            <c:extLst>
              <c:ext xmlns:c16="http://schemas.microsoft.com/office/drawing/2014/chart" uri="{C3380CC4-5D6E-409C-BE32-E72D297353CC}">
                <c16:uniqueId val="{0000000E-0D5C-4D13-B725-163226E65A1D}"/>
              </c:ext>
            </c:extLst>
          </c:dPt>
          <c:dPt>
            <c:idx val="8"/>
            <c:bubble3D val="0"/>
            <c:extLst>
              <c:ext xmlns:c16="http://schemas.microsoft.com/office/drawing/2014/chart" uri="{C3380CC4-5D6E-409C-BE32-E72D297353CC}">
                <c16:uniqueId val="{0000000F-0D5C-4D13-B725-163226E65A1D}"/>
              </c:ext>
            </c:extLst>
          </c:dPt>
          <c:dPt>
            <c:idx val="16"/>
            <c:bubble3D val="0"/>
            <c:extLst>
              <c:ext xmlns:c16="http://schemas.microsoft.com/office/drawing/2014/chart" uri="{C3380CC4-5D6E-409C-BE32-E72D297353CC}">
                <c16:uniqueId val="{00000010-0D5C-4D13-B725-163226E65A1D}"/>
              </c:ext>
            </c:extLst>
          </c:dPt>
          <c:dPt>
            <c:idx val="24"/>
            <c:bubble3D val="0"/>
            <c:extLst>
              <c:ext xmlns:c16="http://schemas.microsoft.com/office/drawing/2014/chart" uri="{C3380CC4-5D6E-409C-BE32-E72D297353CC}">
                <c16:uniqueId val="{00000011-0D5C-4D13-B725-163226E65A1D}"/>
              </c:ext>
            </c:extLst>
          </c:dPt>
          <c:dPt>
            <c:idx val="32"/>
            <c:bubble3D val="0"/>
            <c:extLst>
              <c:ext xmlns:c16="http://schemas.microsoft.com/office/drawing/2014/chart" uri="{C3380CC4-5D6E-409C-BE32-E72D297353CC}">
                <c16:uniqueId val="{00000012-0D5C-4D13-B725-163226E65A1D}"/>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D5C-4D13-B725-163226E65A1D}"/>
                </c:ext>
              </c:extLst>
            </c:dLbl>
            <c:dLbl>
              <c:idx val="1"/>
              <c:delete val="1"/>
              <c:extLst>
                <c:ext xmlns:c15="http://schemas.microsoft.com/office/drawing/2012/chart" uri="{CE6537A1-D6FC-4f65-9D91-7224C49458BB}"/>
                <c:ext xmlns:c16="http://schemas.microsoft.com/office/drawing/2014/chart" uri="{C3380CC4-5D6E-409C-BE32-E72D297353CC}">
                  <c16:uniqueId val="{0000000B-0D5C-4D13-B725-163226E65A1D}"/>
                </c:ext>
              </c:extLst>
            </c:dLbl>
            <c:dLbl>
              <c:idx val="2"/>
              <c:delete val="1"/>
              <c:extLst>
                <c:ext xmlns:c15="http://schemas.microsoft.com/office/drawing/2012/chart" uri="{CE6537A1-D6FC-4f65-9D91-7224C49458BB}"/>
                <c:ext xmlns:c16="http://schemas.microsoft.com/office/drawing/2014/chart" uri="{C3380CC4-5D6E-409C-BE32-E72D297353CC}">
                  <c16:uniqueId val="{0000000C-0D5C-4D13-B725-163226E65A1D}"/>
                </c:ext>
              </c:extLst>
            </c:dLbl>
            <c:dLbl>
              <c:idx val="3"/>
              <c:delete val="1"/>
              <c:extLst>
                <c:ext xmlns:c15="http://schemas.microsoft.com/office/drawing/2012/chart" uri="{CE6537A1-D6FC-4f65-9D91-7224C49458BB}"/>
                <c:ext xmlns:c16="http://schemas.microsoft.com/office/drawing/2014/chart" uri="{C3380CC4-5D6E-409C-BE32-E72D297353CC}">
                  <c16:uniqueId val="{0000000D-0D5C-4D13-B725-163226E65A1D}"/>
                </c:ext>
              </c:extLst>
            </c:dLbl>
            <c:dLbl>
              <c:idx val="4"/>
              <c:delete val="1"/>
              <c:extLst>
                <c:ext xmlns:c15="http://schemas.microsoft.com/office/drawing/2012/chart" uri="{CE6537A1-D6FC-4f65-9D91-7224C49458BB}"/>
                <c:ext xmlns:c16="http://schemas.microsoft.com/office/drawing/2014/chart" uri="{C3380CC4-5D6E-409C-BE32-E72D297353CC}">
                  <c16:uniqueId val="{0000000E-0D5C-4D13-B725-163226E65A1D}"/>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D5C-4D13-B725-163226E65A1D}"/>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D5C-4D13-B725-163226E65A1D}"/>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D5C-4D13-B725-163226E65A1D}"/>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D5C-4D13-B725-163226E65A1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0D5C-4D13-B725-163226E65A1D}"/>
            </c:ext>
          </c:extLst>
        </c:ser>
        <c:dLbls>
          <c:showLegendKey val="0"/>
          <c:showVal val="1"/>
          <c:showCatName val="0"/>
          <c:showSerName val="0"/>
          <c:showPercent val="0"/>
          <c:showBubbleSize val="0"/>
        </c:dLbls>
        <c:axId val="3"/>
        <c:axId val="2"/>
      </c:scatterChart>
      <c:valAx>
        <c:axId val="3"/>
        <c:scaling>
          <c:orientation val="maxMin"/>
          <c:max val="64"/>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実質公債費比率は、Ｈ２０年度をピークに、合併前の大型事業に係る償還が終了したことや交付税措置の有利な地方債発行などにより、減少傾向にある。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今後、広域一般廃棄物処理施設、統合中学校、統合小学校等の整備が予定されており、大型事業の実施により比率の上昇が見込まれる。三種町公共施設</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等</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総合管理計画に基づき、計画性を持って事業を実施し、将来負担については世代間負担の平準化を図り、地方債のみに頼らない健全な行財政運営に努める。</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当町は、満期一括償還の地方債を発行していないため、減債基金残高と減債基金積立相当額に該当する数値はありません。</a:t>
          </a:r>
          <a:endPar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一般会計、公営企業会計ともに、合併前の大型事業に係る地方債の償還終了により、地方債現在高及び公営企業債等繰入見込額が減少（前年度比▲832百万円）し、昨年度に引き続き比率がマイナス値となり、将来負担比率は、比率なし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将来負担比率がマイナスとなる要因としては、これまで取り組んできた行財政改革大綱（第1期～第3期）による公債費等の現在高が減少していることや充当可能基金等が多いことによる。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今後、広域一般廃棄物処理施設、統合中学校、統合小学校→→さああああ等が予定されており、大型事業の実施により比率の上昇が見込まれる。三種町公共施設</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等</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総合管理計画に基づき、計画性を持って事業を実施し、将来負担については世代間負担の平準化を図り、地方債のみに頼らない健全な行となるとなる財政運営に努める。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秋田県三種町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全体としては、合併後から検討が進められてきた、統合中学校及び統合小学校の整備に向けて基金残高の確保を実施してきた。また、三種町行財政改革大綱（第１期～第３期）に基づき、人件費や公債費の抑制、町税収納対策の強化などを行ってきたことも要因の一つとなり増加傾向に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残高は6,577百万円（前年度比＋337百万円）となっている。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全体については増加傾向にあるものの、令和４年度から広域一般廃棄物処理施設整備事業及び統合中学校建設事業が本格的に始まり、地方債の対象外経費については基金で措置する見込みとしている。また、統合中学校建設後は、統合小学校の整備が実施予定となっているため、地方債を活用しつつ、不足する財源については基金での対応を見込んで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1.合併振興基金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合併に伴う町民の一体感の醸成及び地域振興を図るため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2.ふるさと元気づくり基金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町づくりに対する寄附金を広く募り、多様な人々の参加とその思いを具体化し、個性あふれるふるさとづくりを図るため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3.経営安定資金危機対策枠利子補給基金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新型コロナウイルス感染症の影響を受けた事業者を支援するための利子の補給を行う事業に要する経費に充てるため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4.森林環境基金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間伐等の森林整備や人材育成、担い手の確保、木材利用の促進や普及啓発等に必要な事業に要する資金に充てるため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合併振興基金は、Ｒ３年度に117百万円を取り崩したため、前年度比▲117百万円となった。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ふるさと元気づくり基金は、Ｒ３年度に71百万円を積み立て、93百万円を取り崩したため、前年度比▲22百万円となった。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森林環境基金は、Ｒ３年度に17百万円を積み立て、7百万円を取り崩したため、前年度比＋10百万円となった。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今後、特定目的基金は、目的に沿った事業への計画的な活用を図る。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については、合併後から検討が進められてきた、統合中学校及び統合小学校の整備に向けて基金残高の確保を実施してきた。また、三種町行財政改革大綱（第１期～第３期）に基づき、人件費や公債費の抑制、町税収納対策の強化などを行ってきたことも要因の一つとなり増加傾向に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残高は4,583百万円（前年度比＋534百万円）となっている。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広域一般廃棄物処理施設整備がＲ４年度からＲ７年度まで、統合中学校建設事業がＲ４年度からＲ７年度まで、統合小学校整備事業がＲ７年度以降に予定されており、基金の残高は減額すると見込まれる。そのため、三種町みらい創造プランを踏まえ、定住や雇用対策等による安定的な町税確保を目指すとともに、公共施設の統廃合、省エネ対策や長寿命化対策等による内部経費の削減を目指し、計画的な基金運用を図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の積立は、財政調整基金を取り崩す必要のない年度に限り、その年度の合併特例債の借入額の交付税非算入額（当該借入額の３割相当）を積み立てることを方針としている。Ｒ３年度は、20百万円を積み立て、89百万円を取り崩したため、Ｒ３年度残高は412百万円（前年度比▲69百万円）となっ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地方債の償還に充てるため、上記積立方針により、積み立てを行っていく。取り崩す場合は、積み立ての対象とした合併特例債の事業の元利償還に充てるため、元利償還額の30%相当額を取り崩す。</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2730"/>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4435"/>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Ｒ３年度の有形固定資産減価償却率は、類似団体平均を上回っている。Ｈ２９年度から１０％、前年度から１．７％増加しており、施設の老朽化が目立ってきている。道路や橋梁等は長寿命化計画により計画的に整備を進めてきたものの、保育所、学校等の教育施設については統廃合の方針が明確になるまで大規模改修を実施しなかったことにより老朽化が進み数値増加の原因となっている。</a:t>
          </a:r>
        </a:p>
        <a:p>
          <a:r>
            <a:rPr kumimoji="1" lang="ja-JP" altLang="en-US" sz="1100">
              <a:latin typeface="ＭＳ Ｐゴシック"/>
              <a:ea typeface="ＭＳ Ｐゴシック"/>
            </a:rPr>
            <a:t>　今後は、三種町公共施設等総合管理計画に基づき、施設の長寿命化及び統廃合を進め、公共施設等の適正管理に努める。</a:t>
          </a:r>
        </a:p>
      </xdr:txBody>
    </xdr:sp>
    <xdr:clientData/>
  </xdr:twoCellAnchor>
  <xdr:oneCellAnchor>
    <xdr:from>
      <xdr:col>4</xdr:col>
      <xdr:colOff>174625</xdr:colOff>
      <xdr:row>23</xdr:row>
      <xdr:rowOff>47625</xdr:rowOff>
    </xdr:from>
    <xdr:ext cx="349885" cy="22542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3060" cy="219075"/>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090" y="7018655"/>
          <a:ext cx="35306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75.0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3060" cy="219075"/>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090" y="6586220"/>
          <a:ext cx="35306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3060" cy="22415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090" y="6154420"/>
          <a:ext cx="35306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65.0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3060" cy="22542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090" y="5722620"/>
          <a:ext cx="3530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3060" cy="22542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090" y="5290820"/>
          <a:ext cx="3530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55.0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3060" cy="21907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090" y="4859020"/>
          <a:ext cx="35306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95250</xdr:rowOff>
    </xdr:from>
    <xdr:to>
      <xdr:col>23</xdr:col>
      <xdr:colOff>85090</xdr:colOff>
      <xdr:row>34</xdr:row>
      <xdr:rowOff>105410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3244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109220</xdr:rowOff>
    </xdr:from>
    <xdr:ext cx="398780" cy="252730"/>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71004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105410</xdr:rowOff>
    </xdr:from>
    <xdr:to>
      <xdr:col>23</xdr:col>
      <xdr:colOff>174625</xdr:colOff>
      <xdr:row>34</xdr:row>
      <xdr:rowOff>105410</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70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41910</xdr:rowOff>
    </xdr:from>
    <xdr:ext cx="398780" cy="252730"/>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9968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95250</xdr:rowOff>
    </xdr:from>
    <xdr:to>
      <xdr:col>23</xdr:col>
      <xdr:colOff>174625</xdr:colOff>
      <xdr:row>26</xdr:row>
      <xdr:rowOff>95250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141605</xdr:rowOff>
    </xdr:from>
    <xdr:ext cx="398780" cy="259080"/>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885180"/>
          <a:ext cx="3987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118745</xdr:rowOff>
    </xdr:from>
    <xdr:to>
      <xdr:col>23</xdr:col>
      <xdr:colOff>136525</xdr:colOff>
      <xdr:row>31</xdr:row>
      <xdr:rowOff>48895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117475</xdr:rowOff>
    </xdr:from>
    <xdr:to>
      <xdr:col>19</xdr:col>
      <xdr:colOff>187325</xdr:colOff>
      <xdr:row>30</xdr:row>
      <xdr:rowOff>47625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82550</xdr:rowOff>
    </xdr:from>
    <xdr:to>
      <xdr:col>15</xdr:col>
      <xdr:colOff>187325</xdr:colOff>
      <xdr:row>30</xdr:row>
      <xdr:rowOff>12700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167640</xdr:rowOff>
    </xdr:from>
    <xdr:to>
      <xdr:col>11</xdr:col>
      <xdr:colOff>187325</xdr:colOff>
      <xdr:row>29</xdr:row>
      <xdr:rowOff>97790</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73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73025</xdr:rowOff>
    </xdr:from>
    <xdr:to>
      <xdr:col>7</xdr:col>
      <xdr:colOff>187325</xdr:colOff>
      <xdr:row>29</xdr:row>
      <xdr:rowOff>3175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6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907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720"/>
          <a:ext cx="7620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5650" cy="219075"/>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720"/>
          <a:ext cx="7556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5650" cy="21907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720"/>
          <a:ext cx="7556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5650" cy="219075"/>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720"/>
          <a:ext cx="7556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5650" cy="21907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720"/>
          <a:ext cx="7556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90805</xdr:rowOff>
    </xdr:from>
    <xdr:ext cx="398780" cy="2584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6348730"/>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137160</xdr:rowOff>
    </xdr:from>
    <xdr:to>
      <xdr:col>19</xdr:col>
      <xdr:colOff>187325</xdr:colOff>
      <xdr:row>32</xdr:row>
      <xdr:rowOff>67310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2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16510</xdr:rowOff>
    </xdr:from>
    <xdr:to>
      <xdr:col>23</xdr:col>
      <xdr:colOff>85725</xdr:colOff>
      <xdr:row>32</xdr:row>
      <xdr:rowOff>163195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6274435"/>
          <a:ext cx="711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102235</xdr:rowOff>
    </xdr:from>
    <xdr:to>
      <xdr:col>15</xdr:col>
      <xdr:colOff>187325</xdr:colOff>
      <xdr:row>32</xdr:row>
      <xdr:rowOff>32385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153035</xdr:rowOff>
    </xdr:from>
    <xdr:to>
      <xdr:col>19</xdr:col>
      <xdr:colOff>136525</xdr:colOff>
      <xdr:row>32</xdr:row>
      <xdr:rowOff>16510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623951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33655</xdr:rowOff>
    </xdr:from>
    <xdr:to>
      <xdr:col>11</xdr:col>
      <xdr:colOff>187325</xdr:colOff>
      <xdr:row>31</xdr:row>
      <xdr:rowOff>135255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84455</xdr:rowOff>
    </xdr:from>
    <xdr:to>
      <xdr:col>15</xdr:col>
      <xdr:colOff>136525</xdr:colOff>
      <xdr:row>31</xdr:row>
      <xdr:rowOff>153035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617093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106045</xdr:rowOff>
    </xdr:from>
    <xdr:to>
      <xdr:col>7</xdr:col>
      <xdr:colOff>187325</xdr:colOff>
      <xdr:row>28</xdr:row>
      <xdr:rowOff>36195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31</xdr:row>
      <xdr:rowOff>84455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557520"/>
          <a:ext cx="7620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64135</xdr:rowOff>
    </xdr:from>
    <xdr:ext cx="398780" cy="252730"/>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35" y="563626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29210</xdr:rowOff>
    </xdr:from>
    <xdr:ext cx="398780" cy="252730"/>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35" y="560133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114300</xdr:rowOff>
    </xdr:from>
    <xdr:ext cx="398780" cy="259080"/>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35" y="551497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166370</xdr:rowOff>
    </xdr:from>
    <xdr:ext cx="398780" cy="252730"/>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35" y="573849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58420</xdr:rowOff>
    </xdr:from>
    <xdr:ext cx="398780" cy="259080"/>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35" y="631634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23495</xdr:rowOff>
    </xdr:from>
    <xdr:ext cx="398780" cy="259080"/>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35" y="628142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126365</xdr:rowOff>
    </xdr:from>
    <xdr:ext cx="398780" cy="259080"/>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35" y="621284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52705</xdr:rowOff>
    </xdr:from>
    <xdr:ext cx="398780" cy="252730"/>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35" y="528193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Ｒ３年度の債務償還比率は、類似団体平均を下回っており、前年度から１３６．８％減少している。原因としては、地方債現在高が減少したことや基金残高が増加したことによる。</a:t>
          </a:r>
        </a:p>
        <a:p>
          <a:r>
            <a:rPr kumimoji="1" lang="ja-JP" altLang="en-US" sz="1100">
              <a:latin typeface="ＭＳ Ｐゴシック"/>
              <a:ea typeface="ＭＳ Ｐゴシック"/>
            </a:rPr>
            <a:t>　今後は統合中学校建設事業及び一般廃棄物処理施設建設事業の大型事業を見込んでおり、地方債残高の増加や基金残高の減少に伴う債務償還比率の増加が見込まれる。対策として、交付税措置の有利な地方債の活用や継続事業の見直しを行い、債務償還比率の抑制に努める。</a:t>
          </a: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36</xdr:row>
      <xdr:rowOff>74930</xdr:rowOff>
    </xdr:from>
    <xdr:ext cx="404495" cy="21907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655" y="7018655"/>
          <a:ext cx="40449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109220</xdr:rowOff>
    </xdr:from>
    <xdr:ext cx="404495" cy="21907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655" y="6710045"/>
          <a:ext cx="40449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4495" cy="21907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655" y="6401435"/>
          <a:ext cx="40449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4495" cy="21907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655" y="6092825"/>
          <a:ext cx="40449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4495" cy="21907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655" y="5784215"/>
          <a:ext cx="40449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4495" cy="21907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655" y="5476240"/>
          <a:ext cx="40449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4495" cy="21907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655" y="5167630"/>
          <a:ext cx="40449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19075"/>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525" y="4859020"/>
          <a:ext cx="3079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00000000-0008-0000-0D00-000087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74930</xdr:rowOff>
    </xdr:from>
    <xdr:to>
      <xdr:col>76</xdr:col>
      <xdr:colOff>21590</xdr:colOff>
      <xdr:row>34</xdr:row>
      <xdr:rowOff>156210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flipV="1">
          <a:off x="14793595" y="530415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160020</xdr:rowOff>
    </xdr:from>
    <xdr:ext cx="463550" cy="259080"/>
    <xdr:sp macro="" textlink="">
      <xdr:nvSpPr>
        <xdr:cNvPr id="137" name="債務償還比率最小値テキスト">
          <a:extLst>
            <a:ext uri="{FF2B5EF4-FFF2-40B4-BE49-F238E27FC236}">
              <a16:creationId xmlns:a16="http://schemas.microsoft.com/office/drawing/2014/main" id="{00000000-0008-0000-0D00-000089000000}"/>
            </a:ext>
          </a:extLst>
        </xdr:cNvPr>
        <xdr:cNvSpPr txBox="1"/>
      </xdr:nvSpPr>
      <xdr:spPr>
        <a:xfrm>
          <a:off x="14846300" y="67608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156210</xdr:rowOff>
    </xdr:from>
    <xdr:to>
      <xdr:col>76</xdr:col>
      <xdr:colOff>111125</xdr:colOff>
      <xdr:row>34</xdr:row>
      <xdr:rowOff>156210</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706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20955</xdr:rowOff>
    </xdr:from>
    <xdr:ext cx="463550" cy="252730"/>
    <xdr:sp macro="" textlink="">
      <xdr:nvSpPr>
        <xdr:cNvPr id="139" name="債務償還比率最大値テキスト">
          <a:extLst>
            <a:ext uri="{FF2B5EF4-FFF2-40B4-BE49-F238E27FC236}">
              <a16:creationId xmlns:a16="http://schemas.microsoft.com/office/drawing/2014/main" id="{00000000-0008-0000-0D00-00008B000000}"/>
            </a:ext>
          </a:extLst>
        </xdr:cNvPr>
        <xdr:cNvSpPr txBox="1"/>
      </xdr:nvSpPr>
      <xdr:spPr>
        <a:xfrm>
          <a:off x="14846300" y="50787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74930</xdr:rowOff>
    </xdr:from>
    <xdr:to>
      <xdr:col>76</xdr:col>
      <xdr:colOff>111125</xdr:colOff>
      <xdr:row>26</xdr:row>
      <xdr:rowOff>74930</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470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92075</xdr:rowOff>
    </xdr:from>
    <xdr:ext cx="463550" cy="259080"/>
    <xdr:sp macro="" textlink="">
      <xdr:nvSpPr>
        <xdr:cNvPr id="141" name="債務償還比率平均値テキスト">
          <a:extLst>
            <a:ext uri="{FF2B5EF4-FFF2-40B4-BE49-F238E27FC236}">
              <a16:creationId xmlns:a16="http://schemas.microsoft.com/office/drawing/2014/main" id="{00000000-0008-0000-0D00-00008D000000}"/>
            </a:ext>
          </a:extLst>
        </xdr:cNvPr>
        <xdr:cNvSpPr txBox="1"/>
      </xdr:nvSpPr>
      <xdr:spPr>
        <a:xfrm>
          <a:off x="14846300" y="6007100"/>
          <a:ext cx="4635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113665</xdr:rowOff>
    </xdr:from>
    <xdr:to>
      <xdr:col>76</xdr:col>
      <xdr:colOff>73025</xdr:colOff>
      <xdr:row>31</xdr:row>
      <xdr:rowOff>43815</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7447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65405</xdr:rowOff>
    </xdr:from>
    <xdr:to>
      <xdr:col>72</xdr:col>
      <xdr:colOff>123825</xdr:colOff>
      <xdr:row>33</xdr:row>
      <xdr:rowOff>167005</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03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117475</xdr:rowOff>
    </xdr:from>
    <xdr:to>
      <xdr:col>68</xdr:col>
      <xdr:colOff>123825</xdr:colOff>
      <xdr:row>34</xdr:row>
      <xdr:rowOff>47625</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3271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135255</xdr:rowOff>
    </xdr:from>
    <xdr:to>
      <xdr:col>64</xdr:col>
      <xdr:colOff>123825</xdr:colOff>
      <xdr:row>34</xdr:row>
      <xdr:rowOff>65405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2509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109855</xdr:rowOff>
    </xdr:from>
    <xdr:to>
      <xdr:col>60</xdr:col>
      <xdr:colOff>123825</xdr:colOff>
      <xdr:row>34</xdr:row>
      <xdr:rowOff>40640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747500" y="65392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9075"/>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4617700" y="7157720"/>
          <a:ext cx="7620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5650" cy="219075"/>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906500" y="7157720"/>
          <a:ext cx="7556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5650" cy="219075"/>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144500" y="7157720"/>
          <a:ext cx="7556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5650" cy="219075"/>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2382500" y="7157720"/>
          <a:ext cx="7556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5650" cy="219075"/>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1620500" y="7157720"/>
          <a:ext cx="7556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13335</xdr:rowOff>
    </xdr:from>
    <xdr:to>
      <xdr:col>76</xdr:col>
      <xdr:colOff>73025</xdr:colOff>
      <xdr:row>30</xdr:row>
      <xdr:rowOff>114935</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47447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36195</xdr:rowOff>
    </xdr:from>
    <xdr:ext cx="463550" cy="259080"/>
    <xdr:sp macro="" textlink="">
      <xdr:nvSpPr>
        <xdr:cNvPr id="153" name="債務償還比率該当値テキスト">
          <a:extLst>
            <a:ext uri="{FF2B5EF4-FFF2-40B4-BE49-F238E27FC236}">
              <a16:creationId xmlns:a16="http://schemas.microsoft.com/office/drawing/2014/main" id="{00000000-0008-0000-0D00-000099000000}"/>
            </a:ext>
          </a:extLst>
        </xdr:cNvPr>
        <xdr:cNvSpPr txBox="1"/>
      </xdr:nvSpPr>
      <xdr:spPr>
        <a:xfrm>
          <a:off x="14846300" y="57797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92710</xdr:rowOff>
    </xdr:from>
    <xdr:to>
      <xdr:col>72</xdr:col>
      <xdr:colOff>123825</xdr:colOff>
      <xdr:row>33</xdr:row>
      <xdr:rowOff>22860</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4033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64135</xdr:rowOff>
    </xdr:from>
    <xdr:to>
      <xdr:col>76</xdr:col>
      <xdr:colOff>22225</xdr:colOff>
      <xdr:row>32</xdr:row>
      <xdr:rowOff>143510</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4084300" y="5979160"/>
          <a:ext cx="711200" cy="422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137795</xdr:rowOff>
    </xdr:from>
    <xdr:to>
      <xdr:col>68</xdr:col>
      <xdr:colOff>123825</xdr:colOff>
      <xdr:row>34</xdr:row>
      <xdr:rowOff>67945</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327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143510</xdr:rowOff>
    </xdr:from>
    <xdr:to>
      <xdr:col>72</xdr:col>
      <xdr:colOff>73025</xdr:colOff>
      <xdr:row>34</xdr:row>
      <xdr:rowOff>17780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3322300" y="6401435"/>
          <a:ext cx="762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55245</xdr:rowOff>
    </xdr:from>
    <xdr:to>
      <xdr:col>64</xdr:col>
      <xdr:colOff>123825</xdr:colOff>
      <xdr:row>32</xdr:row>
      <xdr:rowOff>156845</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2509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106045</xdr:rowOff>
    </xdr:from>
    <xdr:to>
      <xdr:col>68</xdr:col>
      <xdr:colOff>73025</xdr:colOff>
      <xdr:row>34</xdr:row>
      <xdr:rowOff>17780</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12560300" y="6363970"/>
          <a:ext cx="762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140335</xdr:rowOff>
    </xdr:from>
    <xdr:to>
      <xdr:col>60</xdr:col>
      <xdr:colOff>123825</xdr:colOff>
      <xdr:row>33</xdr:row>
      <xdr:rowOff>70485</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1747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106045</xdr:rowOff>
    </xdr:from>
    <xdr:to>
      <xdr:col>64</xdr:col>
      <xdr:colOff>73025</xdr:colOff>
      <xdr:row>33</xdr:row>
      <xdr:rowOff>19685</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flipV="1">
          <a:off x="11798300" y="6363970"/>
          <a:ext cx="762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33</xdr:row>
      <xdr:rowOff>158115</xdr:rowOff>
    </xdr:from>
    <xdr:ext cx="463550" cy="252730"/>
    <xdr:sp macro="" textlink="">
      <xdr:nvSpPr>
        <xdr:cNvPr id="162" name="n_1aveValue債務償還比率">
          <a:extLst>
            <a:ext uri="{FF2B5EF4-FFF2-40B4-BE49-F238E27FC236}">
              <a16:creationId xmlns:a16="http://schemas.microsoft.com/office/drawing/2014/main" id="{00000000-0008-0000-0D00-0000A2000000}"/>
            </a:ext>
          </a:extLst>
        </xdr:cNvPr>
        <xdr:cNvSpPr txBox="1"/>
      </xdr:nvSpPr>
      <xdr:spPr>
        <a:xfrm>
          <a:off x="13836650" y="65874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64135</xdr:rowOff>
    </xdr:from>
    <xdr:ext cx="463550" cy="252730"/>
    <xdr:sp macro="" textlink="">
      <xdr:nvSpPr>
        <xdr:cNvPr id="163" name="n_2aveValue債務償還比率">
          <a:extLst>
            <a:ext uri="{FF2B5EF4-FFF2-40B4-BE49-F238E27FC236}">
              <a16:creationId xmlns:a16="http://schemas.microsoft.com/office/drawing/2014/main" id="{00000000-0008-0000-0D00-0000A3000000}"/>
            </a:ext>
          </a:extLst>
        </xdr:cNvPr>
        <xdr:cNvSpPr txBox="1"/>
      </xdr:nvSpPr>
      <xdr:spPr>
        <a:xfrm>
          <a:off x="13087350" y="63220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34</xdr:row>
      <xdr:rowOff>57150</xdr:rowOff>
    </xdr:from>
    <xdr:ext cx="463550" cy="259080"/>
    <xdr:sp macro="" textlink="">
      <xdr:nvSpPr>
        <xdr:cNvPr id="164" name="n_3aveValue債務償還比率">
          <a:extLst>
            <a:ext uri="{FF2B5EF4-FFF2-40B4-BE49-F238E27FC236}">
              <a16:creationId xmlns:a16="http://schemas.microsoft.com/office/drawing/2014/main" id="{00000000-0008-0000-0D00-0000A4000000}"/>
            </a:ext>
          </a:extLst>
        </xdr:cNvPr>
        <xdr:cNvSpPr txBox="1"/>
      </xdr:nvSpPr>
      <xdr:spPr>
        <a:xfrm>
          <a:off x="12325350" y="66579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34</xdr:row>
      <xdr:rowOff>31115</xdr:rowOff>
    </xdr:from>
    <xdr:ext cx="463550" cy="252730"/>
    <xdr:sp macro="" textlink="">
      <xdr:nvSpPr>
        <xdr:cNvPr id="165" name="n_4aveValue債務償還比率">
          <a:extLst>
            <a:ext uri="{FF2B5EF4-FFF2-40B4-BE49-F238E27FC236}">
              <a16:creationId xmlns:a16="http://schemas.microsoft.com/office/drawing/2014/main" id="{00000000-0008-0000-0D00-0000A5000000}"/>
            </a:ext>
          </a:extLst>
        </xdr:cNvPr>
        <xdr:cNvSpPr txBox="1"/>
      </xdr:nvSpPr>
      <xdr:spPr>
        <a:xfrm>
          <a:off x="11563350" y="66319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39370</xdr:rowOff>
    </xdr:from>
    <xdr:ext cx="463550" cy="259080"/>
    <xdr:sp macro="" textlink="">
      <xdr:nvSpPr>
        <xdr:cNvPr id="166" name="n_1mainValue債務償還比率">
          <a:extLst>
            <a:ext uri="{FF2B5EF4-FFF2-40B4-BE49-F238E27FC236}">
              <a16:creationId xmlns:a16="http://schemas.microsoft.com/office/drawing/2014/main" id="{00000000-0008-0000-0D00-0000A6000000}"/>
            </a:ext>
          </a:extLst>
        </xdr:cNvPr>
        <xdr:cNvSpPr txBox="1"/>
      </xdr:nvSpPr>
      <xdr:spPr>
        <a:xfrm>
          <a:off x="13836650" y="61258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59055</xdr:rowOff>
    </xdr:from>
    <xdr:ext cx="463550" cy="259080"/>
    <xdr:sp macro="" textlink="">
      <xdr:nvSpPr>
        <xdr:cNvPr id="167" name="n_2mainValue債務償還比率">
          <a:extLst>
            <a:ext uri="{FF2B5EF4-FFF2-40B4-BE49-F238E27FC236}">
              <a16:creationId xmlns:a16="http://schemas.microsoft.com/office/drawing/2014/main" id="{00000000-0008-0000-0D00-0000A7000000}"/>
            </a:ext>
          </a:extLst>
        </xdr:cNvPr>
        <xdr:cNvSpPr txBox="1"/>
      </xdr:nvSpPr>
      <xdr:spPr>
        <a:xfrm>
          <a:off x="13087350" y="66598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1905</xdr:rowOff>
    </xdr:from>
    <xdr:ext cx="463550" cy="259080"/>
    <xdr:sp macro="" textlink="">
      <xdr:nvSpPr>
        <xdr:cNvPr id="168" name="n_3mainValue債務償還比率">
          <a:extLst>
            <a:ext uri="{FF2B5EF4-FFF2-40B4-BE49-F238E27FC236}">
              <a16:creationId xmlns:a16="http://schemas.microsoft.com/office/drawing/2014/main" id="{00000000-0008-0000-0D00-0000A8000000}"/>
            </a:ext>
          </a:extLst>
        </xdr:cNvPr>
        <xdr:cNvSpPr txBox="1"/>
      </xdr:nvSpPr>
      <xdr:spPr>
        <a:xfrm>
          <a:off x="12325350" y="60883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86995</xdr:rowOff>
    </xdr:from>
    <xdr:ext cx="463550" cy="252730"/>
    <xdr:sp macro="" textlink="">
      <xdr:nvSpPr>
        <xdr:cNvPr id="169" name="n_4mainValue債務償還比率">
          <a:extLst>
            <a:ext uri="{FF2B5EF4-FFF2-40B4-BE49-F238E27FC236}">
              <a16:creationId xmlns:a16="http://schemas.microsoft.com/office/drawing/2014/main" id="{00000000-0008-0000-0D00-0000A9000000}"/>
            </a:ext>
          </a:extLst>
        </xdr:cNvPr>
        <xdr:cNvSpPr txBox="1"/>
      </xdr:nvSpPr>
      <xdr:spPr>
        <a:xfrm>
          <a:off x="11563350" y="61734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3855" cy="236220"/>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985000" y="10922000"/>
          <a:ext cx="36385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3855" cy="241300"/>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4795500"/>
          <a:ext cx="3638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273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100"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1010"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640" y="747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1010"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640" y="70205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5080</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43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137160</xdr:rowOff>
    </xdr:from>
    <xdr:ext cx="405130" cy="259080"/>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9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123190</xdr:rowOff>
    </xdr:from>
    <xdr:ext cx="405130" cy="252730"/>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95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5080</xdr:rowOff>
    </xdr:from>
    <xdr:to>
      <xdr:col>24</xdr:col>
      <xdr:colOff>152400</xdr:colOff>
      <xdr:row>34</xdr:row>
      <xdr:rowOff>5080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81280</xdr:rowOff>
    </xdr:from>
    <xdr:ext cx="405130" cy="259080"/>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53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102870</xdr:rowOff>
    </xdr:from>
    <xdr:to>
      <xdr:col>24</xdr:col>
      <xdr:colOff>114300</xdr:colOff>
      <xdr:row>37</xdr:row>
      <xdr:rowOff>33020</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5080</xdr:rowOff>
    </xdr:from>
    <xdr:to>
      <xdr:col>20</xdr:col>
      <xdr:colOff>38100</xdr:colOff>
      <xdr:row>36</xdr:row>
      <xdr:rowOff>106680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0</xdr:rowOff>
    </xdr:from>
    <xdr:to>
      <xdr:col>15</xdr:col>
      <xdr:colOff>101600</xdr:colOff>
      <xdr:row>36</xdr:row>
      <xdr:rowOff>101600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121285</xdr:rowOff>
    </xdr:from>
    <xdr:to>
      <xdr:col>10</xdr:col>
      <xdr:colOff>165100</xdr:colOff>
      <xdr:row>36</xdr:row>
      <xdr:rowOff>52070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22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109855</xdr:rowOff>
    </xdr:from>
    <xdr:to>
      <xdr:col>6</xdr:col>
      <xdr:colOff>38100</xdr:colOff>
      <xdr:row>36</xdr:row>
      <xdr:rowOff>40640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96520</xdr:rowOff>
    </xdr:from>
    <xdr:to>
      <xdr:col>24</xdr:col>
      <xdr:colOff>114300</xdr:colOff>
      <xdr:row>37</xdr:row>
      <xdr:rowOff>26670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119380</xdr:rowOff>
    </xdr:from>
    <xdr:ext cx="405130" cy="259080"/>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20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50800</xdr:rowOff>
    </xdr:from>
    <xdr:to>
      <xdr:col>20</xdr:col>
      <xdr:colOff>38100</xdr:colOff>
      <xdr:row>36</xdr:row>
      <xdr:rowOff>152400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101600</xdr:rowOff>
    </xdr:from>
    <xdr:to>
      <xdr:col>24</xdr:col>
      <xdr:colOff>63500</xdr:colOff>
      <xdr:row>36</xdr:row>
      <xdr:rowOff>147320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738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6985</xdr:rowOff>
    </xdr:from>
    <xdr:to>
      <xdr:col>15</xdr:col>
      <xdr:colOff>101600</xdr:colOff>
      <xdr:row>36</xdr:row>
      <xdr:rowOff>109220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57785</xdr:rowOff>
    </xdr:from>
    <xdr:to>
      <xdr:col>19</xdr:col>
      <xdr:colOff>177800</xdr:colOff>
      <xdr:row>36</xdr:row>
      <xdr:rowOff>101600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2299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135255</xdr:rowOff>
    </xdr:from>
    <xdr:to>
      <xdr:col>10</xdr:col>
      <xdr:colOff>165100</xdr:colOff>
      <xdr:row>36</xdr:row>
      <xdr:rowOff>65405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14605</xdr:rowOff>
    </xdr:from>
    <xdr:to>
      <xdr:col>15</xdr:col>
      <xdr:colOff>50800</xdr:colOff>
      <xdr:row>36</xdr:row>
      <xdr:rowOff>57785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868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93980</xdr:rowOff>
    </xdr:from>
    <xdr:to>
      <xdr:col>6</xdr:col>
      <xdr:colOff>38100</xdr:colOff>
      <xdr:row>36</xdr:row>
      <xdr:rowOff>24130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144780</xdr:rowOff>
    </xdr:from>
    <xdr:to>
      <xdr:col>10</xdr:col>
      <xdr:colOff>114300</xdr:colOff>
      <xdr:row>36</xdr:row>
      <xdr:rowOff>14605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1455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123190</xdr:rowOff>
    </xdr:from>
    <xdr:ext cx="405130" cy="252730"/>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35" y="59524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118110</xdr:rowOff>
    </xdr:from>
    <xdr:ext cx="398780" cy="259080"/>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35" y="594741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67945</xdr:rowOff>
    </xdr:from>
    <xdr:ext cx="398780" cy="2584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35" y="5897245"/>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31115</xdr:rowOff>
    </xdr:from>
    <xdr:ext cx="398780" cy="252730"/>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35" y="620331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143510</xdr:rowOff>
    </xdr:from>
    <xdr:ext cx="405130" cy="252730"/>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35" y="63157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99695</xdr:rowOff>
    </xdr:from>
    <xdr:ext cx="398780" cy="252730"/>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35" y="627189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56515</xdr:rowOff>
    </xdr:from>
    <xdr:ext cx="398780" cy="2584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35" y="6228715"/>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40640</xdr:rowOff>
    </xdr:from>
    <xdr:ext cx="398780" cy="252730"/>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35" y="586994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7185" cy="22542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371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43</xdr:row>
      <xdr:rowOff>105410</xdr:rowOff>
    </xdr:from>
    <xdr:ext cx="531495" cy="259080"/>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505" y="747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41</xdr:row>
      <xdr:rowOff>67310</xdr:rowOff>
    </xdr:from>
    <xdr:ext cx="531495" cy="259080"/>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505" y="709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2730"/>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505" y="671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2730"/>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505" y="557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132080</xdr:rowOff>
    </xdr:from>
    <xdr:to>
      <xdr:col>54</xdr:col>
      <xdr:colOff>189865</xdr:colOff>
      <xdr:row>42</xdr:row>
      <xdr:rowOff>52705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61380"/>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56515</xdr:rowOff>
    </xdr:from>
    <xdr:ext cx="534670" cy="2584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257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19.619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52705</xdr:rowOff>
    </xdr:from>
    <xdr:to>
      <xdr:col>55</xdr:col>
      <xdr:colOff>88900</xdr:colOff>
      <xdr:row>42</xdr:row>
      <xdr:rowOff>52705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25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78740</xdr:rowOff>
    </xdr:from>
    <xdr:ext cx="534670" cy="259080"/>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3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53.538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132080</xdr:rowOff>
    </xdr:from>
    <xdr:to>
      <xdr:col>55</xdr:col>
      <xdr:colOff>88900</xdr:colOff>
      <xdr:row>34</xdr:row>
      <xdr:rowOff>132080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96520</xdr:rowOff>
    </xdr:from>
    <xdr:ext cx="534670" cy="259080"/>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440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73660</xdr:rowOff>
    </xdr:from>
    <xdr:to>
      <xdr:col>55</xdr:col>
      <xdr:colOff>50800</xdr:colOff>
      <xdr:row>39</xdr:row>
      <xdr:rowOff>3810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144780</xdr:rowOff>
    </xdr:from>
    <xdr:to>
      <xdr:col>50</xdr:col>
      <xdr:colOff>165100</xdr:colOff>
      <xdr:row>37</xdr:row>
      <xdr:rowOff>74930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23495</xdr:rowOff>
    </xdr:from>
    <xdr:to>
      <xdr:col>46</xdr:col>
      <xdr:colOff>38100</xdr:colOff>
      <xdr:row>37</xdr:row>
      <xdr:rowOff>125095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34925</xdr:rowOff>
    </xdr:from>
    <xdr:to>
      <xdr:col>41</xdr:col>
      <xdr:colOff>101600</xdr:colOff>
      <xdr:row>37</xdr:row>
      <xdr:rowOff>136525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59055</xdr:rowOff>
    </xdr:from>
    <xdr:to>
      <xdr:col>36</xdr:col>
      <xdr:colOff>165100</xdr:colOff>
      <xdr:row>37</xdr:row>
      <xdr:rowOff>160655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104140</xdr:rowOff>
    </xdr:from>
    <xdr:to>
      <xdr:col>55</xdr:col>
      <xdr:colOff>50800</xdr:colOff>
      <xdr:row>40</xdr:row>
      <xdr:rowOff>34290</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82550</xdr:rowOff>
    </xdr:from>
    <xdr:ext cx="534670" cy="259080"/>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76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134620</xdr:rowOff>
    </xdr:from>
    <xdr:to>
      <xdr:col>50</xdr:col>
      <xdr:colOff>165100</xdr:colOff>
      <xdr:row>40</xdr:row>
      <xdr:rowOff>64770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154940</xdr:rowOff>
    </xdr:from>
    <xdr:to>
      <xdr:col>55</xdr:col>
      <xdr:colOff>0</xdr:colOff>
      <xdr:row>40</xdr:row>
      <xdr:rowOff>13970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8414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161925</xdr:rowOff>
    </xdr:from>
    <xdr:to>
      <xdr:col>46</xdr:col>
      <xdr:colOff>38100</xdr:colOff>
      <xdr:row>40</xdr:row>
      <xdr:rowOff>92075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xdr:rowOff>
    </xdr:from>
    <xdr:to>
      <xdr:col>50</xdr:col>
      <xdr:colOff>114300</xdr:colOff>
      <xdr:row>40</xdr:row>
      <xdr:rowOff>41275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8719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22225</xdr:rowOff>
    </xdr:from>
    <xdr:to>
      <xdr:col>41</xdr:col>
      <xdr:colOff>101600</xdr:colOff>
      <xdr:row>40</xdr:row>
      <xdr:rowOff>123825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41275</xdr:rowOff>
    </xdr:from>
    <xdr:to>
      <xdr:col>45</xdr:col>
      <xdr:colOff>177800</xdr:colOff>
      <xdr:row>40</xdr:row>
      <xdr:rowOff>73025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8992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45720</xdr:rowOff>
    </xdr:from>
    <xdr:to>
      <xdr:col>36</xdr:col>
      <xdr:colOff>165100</xdr:colOff>
      <xdr:row>40</xdr:row>
      <xdr:rowOff>147320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73025</xdr:rowOff>
    </xdr:from>
    <xdr:to>
      <xdr:col>41</xdr:col>
      <xdr:colOff>50800</xdr:colOff>
      <xdr:row>40</xdr:row>
      <xdr:rowOff>96520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9310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35</xdr:row>
      <xdr:rowOff>91440</xdr:rowOff>
    </xdr:from>
    <xdr:ext cx="534670" cy="259080"/>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265" y="609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35</xdr:row>
      <xdr:rowOff>141605</xdr:rowOff>
    </xdr:from>
    <xdr:ext cx="528320" cy="259080"/>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2965" y="6142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35</xdr:row>
      <xdr:rowOff>153035</xdr:rowOff>
    </xdr:from>
    <xdr:ext cx="528320" cy="259080"/>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3965" y="61537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6350</xdr:rowOff>
    </xdr:from>
    <xdr:ext cx="528320" cy="252730"/>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4965" y="61785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55880</xdr:rowOff>
    </xdr:from>
    <xdr:ext cx="534670" cy="259080"/>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265" y="691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83185</xdr:rowOff>
    </xdr:from>
    <xdr:ext cx="528320" cy="259080"/>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82965" y="69411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114935</xdr:rowOff>
    </xdr:from>
    <xdr:ext cx="528320" cy="259080"/>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93965" y="6972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138430</xdr:rowOff>
    </xdr:from>
    <xdr:ext cx="528320" cy="259080"/>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4965" y="69964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100" cy="22542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2730"/>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775" y="11287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86360</xdr:rowOff>
    </xdr:from>
    <xdr:ext cx="403225" cy="252730"/>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775" y="107162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2730"/>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775" y="10144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143510</xdr:rowOff>
    </xdr:from>
    <xdr:ext cx="403225" cy="252730"/>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775" y="95732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273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775" y="9001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6350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72693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9525</xdr:rowOff>
    </xdr:from>
    <xdr:ext cx="405130" cy="252730"/>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098232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6350</xdr:rowOff>
    </xdr:from>
    <xdr:to>
      <xdr:col>24</xdr:col>
      <xdr:colOff>152400</xdr:colOff>
      <xdr:row>64</xdr:row>
      <xdr:rowOff>6350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72390</xdr:rowOff>
    </xdr:from>
    <xdr:ext cx="405130" cy="259080"/>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50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72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133350</xdr:rowOff>
    </xdr:from>
    <xdr:ext cx="405130" cy="252730"/>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24890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2730"/>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2730"/>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2730"/>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2730"/>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2730"/>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114935</xdr:rowOff>
    </xdr:from>
    <xdr:ext cx="405130" cy="259080"/>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9716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143510</xdr:rowOff>
    </xdr:from>
    <xdr:to>
      <xdr:col>24</xdr:col>
      <xdr:colOff>63500</xdr:colOff>
      <xdr:row>58</xdr:row>
      <xdr:rowOff>45720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3797300" y="991616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58</xdr:row>
      <xdr:rowOff>45720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98983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109220</xdr:rowOff>
    </xdr:from>
    <xdr:to>
      <xdr:col>10</xdr:col>
      <xdr:colOff>165100</xdr:colOff>
      <xdr:row>58</xdr:row>
      <xdr:rowOff>39370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160020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2019300" y="9898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40640</xdr:rowOff>
    </xdr:from>
    <xdr:to>
      <xdr:col>6</xdr:col>
      <xdr:colOff>38100</xdr:colOff>
      <xdr:row>57</xdr:row>
      <xdr:rowOff>142240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107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91440</xdr:rowOff>
    </xdr:from>
    <xdr:to>
      <xdr:col>10</xdr:col>
      <xdr:colOff>114300</xdr:colOff>
      <xdr:row>57</xdr:row>
      <xdr:rowOff>160020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130300" y="98640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70485</xdr:rowOff>
    </xdr:from>
    <xdr:ext cx="405130" cy="259080"/>
    <xdr:sp macro="" textlink="">
      <xdr:nvSpPr>
        <xdr:cNvPr id="193" name="n_1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35" y="10357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59055</xdr:rowOff>
    </xdr:from>
    <xdr:ext cx="398780" cy="259080"/>
    <xdr:sp macro="" textlink="">
      <xdr:nvSpPr>
        <xdr:cNvPr id="194" name="n_2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35" y="1034605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167640</xdr:rowOff>
    </xdr:from>
    <xdr:ext cx="398780" cy="252730"/>
    <xdr:sp macro="" textlink="">
      <xdr:nvSpPr>
        <xdr:cNvPr id="195" name="n_3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35" y="1028319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156210</xdr:rowOff>
    </xdr:from>
    <xdr:ext cx="398780" cy="252730"/>
    <xdr:sp macro="" textlink="">
      <xdr:nvSpPr>
        <xdr:cNvPr id="196" name="n_4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927735" y="1027176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113030</xdr:rowOff>
    </xdr:from>
    <xdr:ext cx="405130" cy="259080"/>
    <xdr:sp macro="" textlink="">
      <xdr:nvSpPr>
        <xdr:cNvPr id="197" name="n_1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35" y="971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21590</xdr:rowOff>
    </xdr:from>
    <xdr:ext cx="398780" cy="259080"/>
    <xdr:sp macro="" textlink="">
      <xdr:nvSpPr>
        <xdr:cNvPr id="198" name="n_2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35" y="962279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55880</xdr:rowOff>
    </xdr:from>
    <xdr:ext cx="398780" cy="259080"/>
    <xdr:sp macro="" textlink="">
      <xdr:nvSpPr>
        <xdr:cNvPr id="199" name="n_3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35" y="965708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158750</xdr:rowOff>
    </xdr:from>
    <xdr:ext cx="398780" cy="259080"/>
    <xdr:sp macro="" textlink="">
      <xdr:nvSpPr>
        <xdr:cNvPr id="200" name="n_4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35" y="958850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784,362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3535" cy="22542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565900" y="895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2570" cy="259080"/>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355080" y="1096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89280" cy="259080"/>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370" y="1063434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89280" cy="252730"/>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370" y="1030795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89280" cy="259080"/>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370" y="99815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79450" cy="252730"/>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200" y="9655175"/>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79450" cy="259080"/>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200" y="932815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79450" cy="252730"/>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200" y="9001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58420</xdr:rowOff>
    </xdr:from>
    <xdr:to>
      <xdr:col>54</xdr:col>
      <xdr:colOff>189865</xdr:colOff>
      <xdr:row>64</xdr:row>
      <xdr:rowOff>84455</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48817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88265</xdr:rowOff>
    </xdr:from>
    <xdr:ext cx="534670" cy="252730"/>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10610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84455</xdr:rowOff>
    </xdr:from>
    <xdr:to>
      <xdr:col>55</xdr:col>
      <xdr:colOff>88900</xdr:colOff>
      <xdr:row>64</xdr:row>
      <xdr:rowOff>84455</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105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5080</xdr:rowOff>
    </xdr:from>
    <xdr:ext cx="690245" cy="259080"/>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263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1,483,761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58420</xdr:rowOff>
    </xdr:from>
    <xdr:to>
      <xdr:col>55</xdr:col>
      <xdr:colOff>88900</xdr:colOff>
      <xdr:row>55</xdr:row>
      <xdr:rowOff>58420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48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104775</xdr:rowOff>
    </xdr:from>
    <xdr:ext cx="598805" cy="259080"/>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3917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470,849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81915</xdr:rowOff>
    </xdr:from>
    <xdr:to>
      <xdr:col>55</xdr:col>
      <xdr:colOff>50800</xdr:colOff>
      <xdr:row>62</xdr:row>
      <xdr:rowOff>12065</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90805</xdr:rowOff>
    </xdr:from>
    <xdr:to>
      <xdr:col>50</xdr:col>
      <xdr:colOff>165100</xdr:colOff>
      <xdr:row>62</xdr:row>
      <xdr:rowOff>20955</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54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140970</xdr:rowOff>
    </xdr:from>
    <xdr:to>
      <xdr:col>46</xdr:col>
      <xdr:colOff>38100</xdr:colOff>
      <xdr:row>62</xdr:row>
      <xdr:rowOff>71120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45085</xdr:rowOff>
    </xdr:from>
    <xdr:to>
      <xdr:col>41</xdr:col>
      <xdr:colOff>101600</xdr:colOff>
      <xdr:row>62</xdr:row>
      <xdr:rowOff>146685</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38735</xdr:rowOff>
    </xdr:from>
    <xdr:to>
      <xdr:col>36</xdr:col>
      <xdr:colOff>165100</xdr:colOff>
      <xdr:row>62</xdr:row>
      <xdr:rowOff>140335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2730"/>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2730"/>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2730"/>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2730"/>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2730"/>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33655</xdr:rowOff>
    </xdr:from>
    <xdr:to>
      <xdr:col>55</xdr:col>
      <xdr:colOff>50800</xdr:colOff>
      <xdr:row>64</xdr:row>
      <xdr:rowOff>135255</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120650</xdr:rowOff>
    </xdr:from>
    <xdr:ext cx="534670" cy="252730"/>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109220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37465</xdr:rowOff>
    </xdr:from>
    <xdr:to>
      <xdr:col>50</xdr:col>
      <xdr:colOff>165100</xdr:colOff>
      <xdr:row>64</xdr:row>
      <xdr:rowOff>139065</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110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84455</xdr:rowOff>
    </xdr:from>
    <xdr:to>
      <xdr:col>55</xdr:col>
      <xdr:colOff>0</xdr:colOff>
      <xdr:row>64</xdr:row>
      <xdr:rowOff>88265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110572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38100</xdr:rowOff>
    </xdr:from>
    <xdr:to>
      <xdr:col>46</xdr:col>
      <xdr:colOff>38100</xdr:colOff>
      <xdr:row>64</xdr:row>
      <xdr:rowOff>139700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110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88265</xdr:rowOff>
    </xdr:from>
    <xdr:to>
      <xdr:col>50</xdr:col>
      <xdr:colOff>114300</xdr:colOff>
      <xdr:row>64</xdr:row>
      <xdr:rowOff>88900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750300" y="11061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41275</xdr:rowOff>
    </xdr:from>
    <xdr:to>
      <xdr:col>41</xdr:col>
      <xdr:colOff>101600</xdr:colOff>
      <xdr:row>64</xdr:row>
      <xdr:rowOff>143510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11014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88900</xdr:rowOff>
    </xdr:from>
    <xdr:to>
      <xdr:col>45</xdr:col>
      <xdr:colOff>177800</xdr:colOff>
      <xdr:row>64</xdr:row>
      <xdr:rowOff>92075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861300" y="110617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42545</xdr:rowOff>
    </xdr:from>
    <xdr:to>
      <xdr:col>36</xdr:col>
      <xdr:colOff>165100</xdr:colOff>
      <xdr:row>64</xdr:row>
      <xdr:rowOff>144145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92075</xdr:rowOff>
    </xdr:from>
    <xdr:to>
      <xdr:col>41</xdr:col>
      <xdr:colOff>50800</xdr:colOff>
      <xdr:row>64</xdr:row>
      <xdr:rowOff>93345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72300" y="110648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37465</xdr:rowOff>
    </xdr:from>
    <xdr:ext cx="592455" cy="259080"/>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6880" y="103244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87630</xdr:rowOff>
    </xdr:from>
    <xdr:ext cx="592455" cy="252730"/>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580" y="103746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416,069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163195</xdr:rowOff>
    </xdr:from>
    <xdr:ext cx="592455" cy="259080"/>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580" y="104501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346,924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156845</xdr:rowOff>
    </xdr:from>
    <xdr:ext cx="592455" cy="252730"/>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580" y="104438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130175</xdr:rowOff>
    </xdr:from>
    <xdr:ext cx="534670" cy="259080"/>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59265" y="1110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130810</xdr:rowOff>
    </xdr:from>
    <xdr:ext cx="528320" cy="259080"/>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82965" y="11103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133985</xdr:rowOff>
    </xdr:from>
    <xdr:ext cx="528320" cy="252730"/>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93965" y="11106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135255</xdr:rowOff>
    </xdr:from>
    <xdr:ext cx="528320" cy="252730"/>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704965" y="11108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2100" cy="21907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21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1010" cy="259080"/>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640" y="1509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56515</xdr:rowOff>
    </xdr:from>
    <xdr:to>
      <xdr:col>24</xdr:col>
      <xdr:colOff>62865</xdr:colOff>
      <xdr:row>86</xdr:row>
      <xdr:rowOff>19685</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634865" y="1342961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23495</xdr:rowOff>
    </xdr:from>
    <xdr:ext cx="405130" cy="259080"/>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673600" y="1476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19685</xdr:rowOff>
    </xdr:from>
    <xdr:to>
      <xdr:col>24</xdr:col>
      <xdr:colOff>152400</xdr:colOff>
      <xdr:row>86</xdr:row>
      <xdr:rowOff>19685</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546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3175</xdr:rowOff>
    </xdr:from>
    <xdr:ext cx="405130" cy="259080"/>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673600" y="13204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56515</xdr:rowOff>
    </xdr:from>
    <xdr:to>
      <xdr:col>24</xdr:col>
      <xdr:colOff>152400</xdr:colOff>
      <xdr:row>78</xdr:row>
      <xdr:rowOff>56515</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342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40640</xdr:rowOff>
    </xdr:from>
    <xdr:ext cx="405130" cy="252730"/>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673600" y="1375664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17780</xdr:rowOff>
    </xdr:from>
    <xdr:to>
      <xdr:col>24</xdr:col>
      <xdr:colOff>114300</xdr:colOff>
      <xdr:row>81</xdr:row>
      <xdr:rowOff>118745</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584700" y="1390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164465</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7465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83185</xdr:rowOff>
    </xdr:from>
    <xdr:to>
      <xdr:col>15</xdr:col>
      <xdr:colOff>101600</xdr:colOff>
      <xdr:row>81</xdr:row>
      <xdr:rowOff>13335</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857500" y="137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92710</xdr:rowOff>
    </xdr:from>
    <xdr:to>
      <xdr:col>10</xdr:col>
      <xdr:colOff>165100</xdr:colOff>
      <xdr:row>81</xdr:row>
      <xdr:rowOff>22860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968500" y="138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24130</xdr:rowOff>
    </xdr:from>
    <xdr:to>
      <xdr:col>24</xdr:col>
      <xdr:colOff>114300</xdr:colOff>
      <xdr:row>82</xdr:row>
      <xdr:rowOff>125730</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5847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2540</xdr:rowOff>
    </xdr:from>
    <xdr:ext cx="405130" cy="259080"/>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673600" y="1406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24130</xdr:rowOff>
    </xdr:from>
    <xdr:to>
      <xdr:col>20</xdr:col>
      <xdr:colOff>38100</xdr:colOff>
      <xdr:row>82</xdr:row>
      <xdr:rowOff>125730</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746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74930</xdr:rowOff>
    </xdr:from>
    <xdr:to>
      <xdr:col>24</xdr:col>
      <xdr:colOff>63500</xdr:colOff>
      <xdr:row>82</xdr:row>
      <xdr:rowOff>74930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797300" y="14133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29210</xdr:rowOff>
    </xdr:from>
    <xdr:to>
      <xdr:col>15</xdr:col>
      <xdr:colOff>101600</xdr:colOff>
      <xdr:row>82</xdr:row>
      <xdr:rowOff>130175</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8575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74930</xdr:rowOff>
    </xdr:from>
    <xdr:to>
      <xdr:col>19</xdr:col>
      <xdr:colOff>177800</xdr:colOff>
      <xdr:row>82</xdr:row>
      <xdr:rowOff>79375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2908300" y="14133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110490</xdr:rowOff>
    </xdr:from>
    <xdr:to>
      <xdr:col>10</xdr:col>
      <xdr:colOff>165100</xdr:colOff>
      <xdr:row>83</xdr:row>
      <xdr:rowOff>40640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968500" y="141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79375</xdr:rowOff>
    </xdr:from>
    <xdr:to>
      <xdr:col>15</xdr:col>
      <xdr:colOff>50800</xdr:colOff>
      <xdr:row>82</xdr:row>
      <xdr:rowOff>161290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2019300" y="141382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3175</xdr:rowOff>
    </xdr:from>
    <xdr:to>
      <xdr:col>6</xdr:col>
      <xdr:colOff>38100</xdr:colOff>
      <xdr:row>83</xdr:row>
      <xdr:rowOff>104775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79500" y="142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161290</xdr:rowOff>
    </xdr:from>
    <xdr:to>
      <xdr:col>10</xdr:col>
      <xdr:colOff>114300</xdr:colOff>
      <xdr:row>83</xdr:row>
      <xdr:rowOff>53975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130300" y="142201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9525</xdr:rowOff>
    </xdr:from>
    <xdr:ext cx="405130" cy="252730"/>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582035" y="1372552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29845</xdr:rowOff>
    </xdr:from>
    <xdr:ext cx="398780" cy="252730"/>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705735" y="1357439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39370</xdr:rowOff>
    </xdr:from>
    <xdr:ext cx="398780" cy="259080"/>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816735" y="1358392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151130</xdr:rowOff>
    </xdr:from>
    <xdr:ext cx="398780" cy="259080"/>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927735" y="1352423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116840</xdr:rowOff>
    </xdr:from>
    <xdr:ext cx="405130" cy="259080"/>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582035" y="14175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121285</xdr:rowOff>
    </xdr:from>
    <xdr:ext cx="398780" cy="252730"/>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705735" y="1418018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31750</xdr:rowOff>
    </xdr:from>
    <xdr:ext cx="398780" cy="252730"/>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816735" y="1426210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95885</xdr:rowOff>
    </xdr:from>
    <xdr:ext cx="398780" cy="259080"/>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927735" y="1432623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3535" cy="21907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565900" y="1276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1010" cy="259080"/>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640" y="146405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1010" cy="259080"/>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640" y="141833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1010" cy="259080"/>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640" y="137261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1010" cy="259080"/>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640" y="132689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1010" cy="259080"/>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640" y="1281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E00-000050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144145</xdr:rowOff>
    </xdr:from>
    <xdr:to>
      <xdr:col>54</xdr:col>
      <xdr:colOff>189865</xdr:colOff>
      <xdr:row>86</xdr:row>
      <xdr:rowOff>24765</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10476865" y="13517245"/>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29210</xdr:rowOff>
    </xdr:from>
    <xdr:ext cx="469900" cy="252730"/>
    <xdr:sp macro="" textlink="">
      <xdr:nvSpPr>
        <xdr:cNvPr id="338" name="【公営住宅】&#10;一人当たり面積最小値テキスト">
          <a:extLst>
            <a:ext uri="{FF2B5EF4-FFF2-40B4-BE49-F238E27FC236}">
              <a16:creationId xmlns:a16="http://schemas.microsoft.com/office/drawing/2014/main" id="{00000000-0008-0000-0E00-000052010000}"/>
            </a:ext>
          </a:extLst>
        </xdr:cNvPr>
        <xdr:cNvSpPr txBox="1"/>
      </xdr:nvSpPr>
      <xdr:spPr>
        <a:xfrm>
          <a:off x="10515600" y="147739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24765</xdr:rowOff>
    </xdr:from>
    <xdr:to>
      <xdr:col>55</xdr:col>
      <xdr:colOff>88900</xdr:colOff>
      <xdr:row>86</xdr:row>
      <xdr:rowOff>24765</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0388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90805</xdr:rowOff>
    </xdr:from>
    <xdr:ext cx="469900" cy="258445"/>
    <xdr:sp macro="" textlink="">
      <xdr:nvSpPr>
        <xdr:cNvPr id="340" name="【公営住宅】&#10;一人当たり面積最大値テキスト">
          <a:extLst>
            <a:ext uri="{FF2B5EF4-FFF2-40B4-BE49-F238E27FC236}">
              <a16:creationId xmlns:a16="http://schemas.microsoft.com/office/drawing/2014/main" id="{00000000-0008-0000-0E00-000054010000}"/>
            </a:ext>
          </a:extLst>
        </xdr:cNvPr>
        <xdr:cNvSpPr txBox="1"/>
      </xdr:nvSpPr>
      <xdr:spPr>
        <a:xfrm>
          <a:off x="10515600" y="13292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144145</xdr:rowOff>
    </xdr:from>
    <xdr:to>
      <xdr:col>55</xdr:col>
      <xdr:colOff>88900</xdr:colOff>
      <xdr:row>78</xdr:row>
      <xdr:rowOff>144145</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351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52070</xdr:rowOff>
    </xdr:from>
    <xdr:ext cx="469900" cy="252730"/>
    <xdr:sp macro="" textlink="">
      <xdr:nvSpPr>
        <xdr:cNvPr id="342" name="【公営住宅】&#10;一人当たり面積平均値テキスト">
          <a:extLst>
            <a:ext uri="{FF2B5EF4-FFF2-40B4-BE49-F238E27FC236}">
              <a16:creationId xmlns:a16="http://schemas.microsoft.com/office/drawing/2014/main" id="{00000000-0008-0000-0E00-000056010000}"/>
            </a:ext>
          </a:extLst>
        </xdr:cNvPr>
        <xdr:cNvSpPr txBox="1"/>
      </xdr:nvSpPr>
      <xdr:spPr>
        <a:xfrm>
          <a:off x="10515600" y="1393952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29210</xdr:rowOff>
    </xdr:from>
    <xdr:to>
      <xdr:col>55</xdr:col>
      <xdr:colOff>50800</xdr:colOff>
      <xdr:row>82</xdr:row>
      <xdr:rowOff>130810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104267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139065</xdr:rowOff>
    </xdr:from>
    <xdr:to>
      <xdr:col>50</xdr:col>
      <xdr:colOff>165100</xdr:colOff>
      <xdr:row>82</xdr:row>
      <xdr:rowOff>69215</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9588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13970</xdr:rowOff>
    </xdr:from>
    <xdr:to>
      <xdr:col>46</xdr:col>
      <xdr:colOff>38100</xdr:colOff>
      <xdr:row>82</xdr:row>
      <xdr:rowOff>115570</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869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41910</xdr:rowOff>
    </xdr:from>
    <xdr:to>
      <xdr:col>41</xdr:col>
      <xdr:colOff>101600</xdr:colOff>
      <xdr:row>82</xdr:row>
      <xdr:rowOff>143510</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78105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20320</xdr:rowOff>
    </xdr:from>
    <xdr:to>
      <xdr:col>36</xdr:col>
      <xdr:colOff>165100</xdr:colOff>
      <xdr:row>82</xdr:row>
      <xdr:rowOff>121920</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69215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132080</xdr:rowOff>
    </xdr:from>
    <xdr:to>
      <xdr:col>55</xdr:col>
      <xdr:colOff>50800</xdr:colOff>
      <xdr:row>83</xdr:row>
      <xdr:rowOff>62230</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10426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110490</xdr:rowOff>
    </xdr:from>
    <xdr:ext cx="469900" cy="252730"/>
    <xdr:sp macro="" textlink="">
      <xdr:nvSpPr>
        <xdr:cNvPr id="354" name="【公営住宅】&#10;一人当たり面積該当値テキスト">
          <a:extLst>
            <a:ext uri="{FF2B5EF4-FFF2-40B4-BE49-F238E27FC236}">
              <a16:creationId xmlns:a16="http://schemas.microsoft.com/office/drawing/2014/main" id="{00000000-0008-0000-0E00-000062010000}"/>
            </a:ext>
          </a:extLst>
        </xdr:cNvPr>
        <xdr:cNvSpPr txBox="1"/>
      </xdr:nvSpPr>
      <xdr:spPr>
        <a:xfrm>
          <a:off x="10515600" y="141693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154940</xdr:rowOff>
    </xdr:from>
    <xdr:to>
      <xdr:col>50</xdr:col>
      <xdr:colOff>165100</xdr:colOff>
      <xdr:row>83</xdr:row>
      <xdr:rowOff>85090</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9588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11430</xdr:rowOff>
    </xdr:from>
    <xdr:to>
      <xdr:col>55</xdr:col>
      <xdr:colOff>0</xdr:colOff>
      <xdr:row>83</xdr:row>
      <xdr:rowOff>34290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9639300" y="142417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164465</xdr:rowOff>
    </xdr:from>
    <xdr:to>
      <xdr:col>46</xdr:col>
      <xdr:colOff>38100</xdr:colOff>
      <xdr:row>83</xdr:row>
      <xdr:rowOff>94615</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86995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34290</xdr:rowOff>
    </xdr:from>
    <xdr:to>
      <xdr:col>50</xdr:col>
      <xdr:colOff>114300</xdr:colOff>
      <xdr:row>83</xdr:row>
      <xdr:rowOff>43815</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8750300" y="142646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xdr:rowOff>
    </xdr:from>
    <xdr:to>
      <xdr:col>41</xdr:col>
      <xdr:colOff>101600</xdr:colOff>
      <xdr:row>83</xdr:row>
      <xdr:rowOff>113665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78105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43815</xdr:rowOff>
    </xdr:from>
    <xdr:to>
      <xdr:col>45</xdr:col>
      <xdr:colOff>177800</xdr:colOff>
      <xdr:row>83</xdr:row>
      <xdr:rowOff>63500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7861300" y="142741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29210</xdr:rowOff>
    </xdr:from>
    <xdr:to>
      <xdr:col>36</xdr:col>
      <xdr:colOff>165100</xdr:colOff>
      <xdr:row>83</xdr:row>
      <xdr:rowOff>130810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6921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63500</xdr:rowOff>
    </xdr:from>
    <xdr:to>
      <xdr:col>41</xdr:col>
      <xdr:colOff>50800</xdr:colOff>
      <xdr:row>83</xdr:row>
      <xdr:rowOff>80010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6972300" y="142938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80</xdr:row>
      <xdr:rowOff>86360</xdr:rowOff>
    </xdr:from>
    <xdr:ext cx="469900" cy="252730"/>
    <xdr:sp macro="" textlink="">
      <xdr:nvSpPr>
        <xdr:cNvPr id="363" name="n_1aveValue【公営住宅】&#10;一人当たり面積">
          <a:extLst>
            <a:ext uri="{FF2B5EF4-FFF2-40B4-BE49-F238E27FC236}">
              <a16:creationId xmlns:a16="http://schemas.microsoft.com/office/drawing/2014/main" id="{00000000-0008-0000-0E00-00006B010000}"/>
            </a:ext>
          </a:extLst>
        </xdr:cNvPr>
        <xdr:cNvSpPr txBox="1"/>
      </xdr:nvSpPr>
      <xdr:spPr>
        <a:xfrm>
          <a:off x="9391650" y="138023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80</xdr:row>
      <xdr:rowOff>132715</xdr:rowOff>
    </xdr:from>
    <xdr:ext cx="463550" cy="252730"/>
    <xdr:sp macro="" textlink="">
      <xdr:nvSpPr>
        <xdr:cNvPr id="364" name="n_2aveValue【公営住宅】&#10;一人当たり面積">
          <a:extLst>
            <a:ext uri="{FF2B5EF4-FFF2-40B4-BE49-F238E27FC236}">
              <a16:creationId xmlns:a16="http://schemas.microsoft.com/office/drawing/2014/main" id="{00000000-0008-0000-0E00-00006C010000}"/>
            </a:ext>
          </a:extLst>
        </xdr:cNvPr>
        <xdr:cNvSpPr txBox="1"/>
      </xdr:nvSpPr>
      <xdr:spPr>
        <a:xfrm>
          <a:off x="8515350" y="138487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80</xdr:row>
      <xdr:rowOff>160020</xdr:rowOff>
    </xdr:from>
    <xdr:ext cx="463550" cy="259080"/>
    <xdr:sp macro="" textlink="">
      <xdr:nvSpPr>
        <xdr:cNvPr id="365" name="n_3aveValue【公営住宅】&#10;一人当たり面積">
          <a:extLst>
            <a:ext uri="{FF2B5EF4-FFF2-40B4-BE49-F238E27FC236}">
              <a16:creationId xmlns:a16="http://schemas.microsoft.com/office/drawing/2014/main" id="{00000000-0008-0000-0E00-00006D010000}"/>
            </a:ext>
          </a:extLst>
        </xdr:cNvPr>
        <xdr:cNvSpPr txBox="1"/>
      </xdr:nvSpPr>
      <xdr:spPr>
        <a:xfrm>
          <a:off x="7626350" y="138760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80</xdr:row>
      <xdr:rowOff>138430</xdr:rowOff>
    </xdr:from>
    <xdr:ext cx="463550" cy="259080"/>
    <xdr:sp macro="" textlink="">
      <xdr:nvSpPr>
        <xdr:cNvPr id="366" name="n_4aveValue【公営住宅】&#10;一人当たり面積">
          <a:extLst>
            <a:ext uri="{FF2B5EF4-FFF2-40B4-BE49-F238E27FC236}">
              <a16:creationId xmlns:a16="http://schemas.microsoft.com/office/drawing/2014/main" id="{00000000-0008-0000-0E00-00006E010000}"/>
            </a:ext>
          </a:extLst>
        </xdr:cNvPr>
        <xdr:cNvSpPr txBox="1"/>
      </xdr:nvSpPr>
      <xdr:spPr>
        <a:xfrm>
          <a:off x="6737350" y="138544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76200</xdr:rowOff>
    </xdr:from>
    <xdr:ext cx="469900" cy="252730"/>
    <xdr:sp macro="" textlink="">
      <xdr:nvSpPr>
        <xdr:cNvPr id="367" name="n_1mainValue【公営住宅】&#10;一人当たり面積">
          <a:extLst>
            <a:ext uri="{FF2B5EF4-FFF2-40B4-BE49-F238E27FC236}">
              <a16:creationId xmlns:a16="http://schemas.microsoft.com/office/drawing/2014/main" id="{00000000-0008-0000-0E00-00006F010000}"/>
            </a:ext>
          </a:extLst>
        </xdr:cNvPr>
        <xdr:cNvSpPr txBox="1"/>
      </xdr:nvSpPr>
      <xdr:spPr>
        <a:xfrm>
          <a:off x="9391650" y="143065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86360</xdr:rowOff>
    </xdr:from>
    <xdr:ext cx="463550" cy="252730"/>
    <xdr:sp macro="" textlink="">
      <xdr:nvSpPr>
        <xdr:cNvPr id="368" name="n_2mainValue【公営住宅】&#10;一人当たり面積">
          <a:extLst>
            <a:ext uri="{FF2B5EF4-FFF2-40B4-BE49-F238E27FC236}">
              <a16:creationId xmlns:a16="http://schemas.microsoft.com/office/drawing/2014/main" id="{00000000-0008-0000-0E00-000070010000}"/>
            </a:ext>
          </a:extLst>
        </xdr:cNvPr>
        <xdr:cNvSpPr txBox="1"/>
      </xdr:nvSpPr>
      <xdr:spPr>
        <a:xfrm>
          <a:off x="8515350" y="143167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104775</xdr:rowOff>
    </xdr:from>
    <xdr:ext cx="463550" cy="259080"/>
    <xdr:sp macro="" textlink="">
      <xdr:nvSpPr>
        <xdr:cNvPr id="369" name="n_3mainValue【公営住宅】&#10;一人当たり面積">
          <a:extLst>
            <a:ext uri="{FF2B5EF4-FFF2-40B4-BE49-F238E27FC236}">
              <a16:creationId xmlns:a16="http://schemas.microsoft.com/office/drawing/2014/main" id="{00000000-0008-0000-0E00-000071010000}"/>
            </a:ext>
          </a:extLst>
        </xdr:cNvPr>
        <xdr:cNvSpPr txBox="1"/>
      </xdr:nvSpPr>
      <xdr:spPr>
        <a:xfrm>
          <a:off x="7626350" y="143351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121920</xdr:rowOff>
    </xdr:from>
    <xdr:ext cx="463550" cy="252730"/>
    <xdr:sp macro="" textlink="">
      <xdr:nvSpPr>
        <xdr:cNvPr id="370" name="n_4mainValue【公営住宅】&#10;一人当たり面積">
          <a:extLst>
            <a:ext uri="{FF2B5EF4-FFF2-40B4-BE49-F238E27FC236}">
              <a16:creationId xmlns:a16="http://schemas.microsoft.com/office/drawing/2014/main" id="{00000000-0008-0000-0E00-000072010000}"/>
            </a:ext>
          </a:extLst>
        </xdr:cNvPr>
        <xdr:cNvSpPr txBox="1"/>
      </xdr:nvSpPr>
      <xdr:spPr>
        <a:xfrm>
          <a:off x="6737350" y="143522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134,215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2100" cy="22542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407900" y="514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1010" cy="259080"/>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1978640" y="747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1010" cy="259080"/>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640" y="709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2730"/>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042775" y="6715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2730"/>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775" y="5572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2740" cy="259080"/>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106910" y="5191760"/>
          <a:ext cx="332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00000000-0008-0000-0E00-00009A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167640</xdr:rowOff>
    </xdr:from>
    <xdr:to>
      <xdr:col>85</xdr:col>
      <xdr:colOff>126365</xdr:colOff>
      <xdr:row>41</xdr:row>
      <xdr:rowOff>160020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16318865" y="582549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163830</xdr:rowOff>
    </xdr:from>
    <xdr:ext cx="405130" cy="259080"/>
    <xdr:sp macro="" textlink="">
      <xdr:nvSpPr>
        <xdr:cNvPr id="412" name="【認定こども園・幼稚園・保育所】&#10;有形固定資産減価償却率最小値テキスト">
          <a:extLst>
            <a:ext uri="{FF2B5EF4-FFF2-40B4-BE49-F238E27FC236}">
              <a16:creationId xmlns:a16="http://schemas.microsoft.com/office/drawing/2014/main" id="{00000000-0008-0000-0E00-00009C010000}"/>
            </a:ext>
          </a:extLst>
        </xdr:cNvPr>
        <xdr:cNvSpPr txBox="1"/>
      </xdr:nvSpPr>
      <xdr:spPr>
        <a:xfrm>
          <a:off x="16357600" y="719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6230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114300</xdr:rowOff>
    </xdr:from>
    <xdr:ext cx="405130" cy="259080"/>
    <xdr:sp macro="" textlink="">
      <xdr:nvSpPr>
        <xdr:cNvPr id="414" name="【認定こども園・幼稚園・保育所】&#10;有形固定資産減価償却率最大値テキスト">
          <a:extLst>
            <a:ext uri="{FF2B5EF4-FFF2-40B4-BE49-F238E27FC236}">
              <a16:creationId xmlns:a16="http://schemas.microsoft.com/office/drawing/2014/main" id="{00000000-0008-0000-0E00-00009E010000}"/>
            </a:ext>
          </a:extLst>
        </xdr:cNvPr>
        <xdr:cNvSpPr txBox="1"/>
      </xdr:nvSpPr>
      <xdr:spPr>
        <a:xfrm>
          <a:off x="16357600" y="560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6230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162560</xdr:rowOff>
    </xdr:from>
    <xdr:ext cx="405130" cy="259080"/>
    <xdr:sp macro="" textlink="">
      <xdr:nvSpPr>
        <xdr:cNvPr id="416" name="【認定こども園・幼稚園・保育所】&#10;有形固定資産減価償却率平均値テキスト">
          <a:extLst>
            <a:ext uri="{FF2B5EF4-FFF2-40B4-BE49-F238E27FC236}">
              <a16:creationId xmlns:a16="http://schemas.microsoft.com/office/drawing/2014/main" id="{00000000-0008-0000-0E00-0000A0010000}"/>
            </a:ext>
          </a:extLst>
        </xdr:cNvPr>
        <xdr:cNvSpPr txBox="1"/>
      </xdr:nvSpPr>
      <xdr:spPr>
        <a:xfrm>
          <a:off x="16357600" y="6334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109220</xdr:rowOff>
    </xdr:from>
    <xdr:to>
      <xdr:col>85</xdr:col>
      <xdr:colOff>177800</xdr:colOff>
      <xdr:row>42</xdr:row>
      <xdr:rowOff>39370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6268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24130</xdr:rowOff>
    </xdr:from>
    <xdr:ext cx="405130" cy="259080"/>
    <xdr:sp macro="" textlink="">
      <xdr:nvSpPr>
        <xdr:cNvPr id="428" name="【認定こども園・幼稚園・保育所】&#10;有形固定資産減価償却率該当値テキスト">
          <a:extLst>
            <a:ext uri="{FF2B5EF4-FFF2-40B4-BE49-F238E27FC236}">
              <a16:creationId xmlns:a16="http://schemas.microsoft.com/office/drawing/2014/main" id="{00000000-0008-0000-0E00-0000AC010000}"/>
            </a:ext>
          </a:extLst>
        </xdr:cNvPr>
        <xdr:cNvSpPr txBox="1"/>
      </xdr:nvSpPr>
      <xdr:spPr>
        <a:xfrm>
          <a:off x="16357600" y="7053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90170</xdr:rowOff>
    </xdr:from>
    <xdr:to>
      <xdr:col>81</xdr:col>
      <xdr:colOff>101600</xdr:colOff>
      <xdr:row>42</xdr:row>
      <xdr:rowOff>20320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543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140970</xdr:rowOff>
    </xdr:from>
    <xdr:to>
      <xdr:col>85</xdr:col>
      <xdr:colOff>127000</xdr:colOff>
      <xdr:row>41</xdr:row>
      <xdr:rowOff>160020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5481300" y="71704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38735</xdr:rowOff>
    </xdr:from>
    <xdr:to>
      <xdr:col>76</xdr:col>
      <xdr:colOff>165100</xdr:colOff>
      <xdr:row>41</xdr:row>
      <xdr:rowOff>140335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4541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89535</xdr:rowOff>
    </xdr:from>
    <xdr:to>
      <xdr:col>81</xdr:col>
      <xdr:colOff>50800</xdr:colOff>
      <xdr:row>41</xdr:row>
      <xdr:rowOff>140970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4592300" y="71189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xdr:rowOff>
    </xdr:from>
    <xdr:to>
      <xdr:col>72</xdr:col>
      <xdr:colOff>38100</xdr:colOff>
      <xdr:row>41</xdr:row>
      <xdr:rowOff>109855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3652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59055</xdr:rowOff>
    </xdr:from>
    <xdr:to>
      <xdr:col>76</xdr:col>
      <xdr:colOff>114300</xdr:colOff>
      <xdr:row>41</xdr:row>
      <xdr:rowOff>89535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3703300" y="70885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149225</xdr:rowOff>
    </xdr:from>
    <xdr:to>
      <xdr:col>67</xdr:col>
      <xdr:colOff>101600</xdr:colOff>
      <xdr:row>41</xdr:row>
      <xdr:rowOff>79375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2763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29210</xdr:rowOff>
    </xdr:from>
    <xdr:to>
      <xdr:col>71</xdr:col>
      <xdr:colOff>177800</xdr:colOff>
      <xdr:row>41</xdr:row>
      <xdr:rowOff>59055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814300" y="70586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166370</xdr:rowOff>
    </xdr:from>
    <xdr:ext cx="405130" cy="252730"/>
    <xdr:sp macro="" textlink="">
      <xdr:nvSpPr>
        <xdr:cNvPr id="437" name="n_1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5266035" y="616712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4445</xdr:rowOff>
    </xdr:from>
    <xdr:ext cx="398780" cy="259080"/>
    <xdr:sp macro="" textlink="">
      <xdr:nvSpPr>
        <xdr:cNvPr id="438" name="n_2ave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4389735" y="617664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10160</xdr:rowOff>
    </xdr:from>
    <xdr:ext cx="398780" cy="259080"/>
    <xdr:sp macro="" textlink="">
      <xdr:nvSpPr>
        <xdr:cNvPr id="439" name="n_3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3500735" y="61823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103505</xdr:rowOff>
    </xdr:from>
    <xdr:ext cx="398780" cy="259080"/>
    <xdr:sp macro="" textlink="">
      <xdr:nvSpPr>
        <xdr:cNvPr id="440" name="n_4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2611735" y="610425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42</xdr:row>
      <xdr:rowOff>11430</xdr:rowOff>
    </xdr:from>
    <xdr:ext cx="405130" cy="259080"/>
    <xdr:sp macro="" textlink="">
      <xdr:nvSpPr>
        <xdr:cNvPr id="441" name="n_1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35" y="721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132080</xdr:rowOff>
    </xdr:from>
    <xdr:ext cx="398780" cy="252730"/>
    <xdr:sp macro="" textlink="">
      <xdr:nvSpPr>
        <xdr:cNvPr id="442" name="n_2main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35" y="716153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100965</xdr:rowOff>
    </xdr:from>
    <xdr:ext cx="398780" cy="252730"/>
    <xdr:sp macro="" textlink="">
      <xdr:nvSpPr>
        <xdr:cNvPr id="443" name="n_3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35" y="713041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70485</xdr:rowOff>
    </xdr:from>
    <xdr:ext cx="398780" cy="259080"/>
    <xdr:sp macro="" textlink="">
      <xdr:nvSpPr>
        <xdr:cNvPr id="444" name="n_4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35" y="709993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3535" cy="22542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824990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1010" cy="252730"/>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640" y="715137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1010" cy="259080"/>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7820640" y="68243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1010" cy="252730"/>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640" y="649859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1010" cy="2584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640" y="617156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1010" cy="259080"/>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640" y="58451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1010" cy="252730"/>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640" y="551815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1010" cy="259080"/>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640" y="519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90805</xdr:rowOff>
    </xdr:from>
    <xdr:to>
      <xdr:col>116</xdr:col>
      <xdr:colOff>62865</xdr:colOff>
      <xdr:row>41</xdr:row>
      <xdr:rowOff>64770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5" y="5748655"/>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68580</xdr:rowOff>
    </xdr:from>
    <xdr:ext cx="469900" cy="259080"/>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09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37465</xdr:rowOff>
    </xdr:from>
    <xdr:ext cx="469900" cy="259080"/>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52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90805</xdr:rowOff>
    </xdr:from>
    <xdr:to>
      <xdr:col>116</xdr:col>
      <xdr:colOff>152400</xdr:colOff>
      <xdr:row>33</xdr:row>
      <xdr:rowOff>90805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74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43180</xdr:rowOff>
    </xdr:from>
    <xdr:ext cx="469900" cy="252730"/>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21538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20320</xdr:rowOff>
    </xdr:from>
    <xdr:to>
      <xdr:col>116</xdr:col>
      <xdr:colOff>114300</xdr:colOff>
      <xdr:row>37</xdr:row>
      <xdr:rowOff>121920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156210</xdr:rowOff>
    </xdr:from>
    <xdr:to>
      <xdr:col>112</xdr:col>
      <xdr:colOff>38100</xdr:colOff>
      <xdr:row>37</xdr:row>
      <xdr:rowOff>86360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125095</xdr:rowOff>
    </xdr:from>
    <xdr:to>
      <xdr:col>107</xdr:col>
      <xdr:colOff>101600</xdr:colOff>
      <xdr:row>38</xdr:row>
      <xdr:rowOff>55245</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141605</xdr:rowOff>
    </xdr:from>
    <xdr:to>
      <xdr:col>98</xdr:col>
      <xdr:colOff>38100</xdr:colOff>
      <xdr:row>38</xdr:row>
      <xdr:rowOff>71755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107315</xdr:rowOff>
    </xdr:from>
    <xdr:to>
      <xdr:col>116</xdr:col>
      <xdr:colOff>114300</xdr:colOff>
      <xdr:row>39</xdr:row>
      <xdr:rowOff>37465</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86360</xdr:rowOff>
    </xdr:from>
    <xdr:ext cx="469900" cy="252730"/>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6014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123190</xdr:rowOff>
    </xdr:from>
    <xdr:to>
      <xdr:col>112</xdr:col>
      <xdr:colOff>38100</xdr:colOff>
      <xdr:row>39</xdr:row>
      <xdr:rowOff>53340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158115</xdr:rowOff>
    </xdr:from>
    <xdr:to>
      <xdr:col>116</xdr:col>
      <xdr:colOff>63500</xdr:colOff>
      <xdr:row>39</xdr:row>
      <xdr:rowOff>2540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1323300" y="66732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xdr:rowOff>
    </xdr:from>
    <xdr:to>
      <xdr:col>107</xdr:col>
      <xdr:colOff>101600</xdr:colOff>
      <xdr:row>38</xdr:row>
      <xdr:rowOff>113665</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63500</xdr:rowOff>
    </xdr:from>
    <xdr:to>
      <xdr:col>111</xdr:col>
      <xdr:colOff>177800</xdr:colOff>
      <xdr:row>39</xdr:row>
      <xdr:rowOff>2540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0434300" y="657860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31750</xdr:rowOff>
    </xdr:from>
    <xdr:to>
      <xdr:col>102</xdr:col>
      <xdr:colOff>165100</xdr:colOff>
      <xdr:row>38</xdr:row>
      <xdr:rowOff>133350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63500</xdr:rowOff>
    </xdr:from>
    <xdr:to>
      <xdr:col>107</xdr:col>
      <xdr:colOff>50800</xdr:colOff>
      <xdr:row>38</xdr:row>
      <xdr:rowOff>82550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9545300" y="6578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82550</xdr:rowOff>
    </xdr:from>
    <xdr:to>
      <xdr:col>102</xdr:col>
      <xdr:colOff>114300</xdr:colOff>
      <xdr:row>38</xdr:row>
      <xdr:rowOff>99060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8656300" y="65976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35</xdr:row>
      <xdr:rowOff>102870</xdr:rowOff>
    </xdr:from>
    <xdr:ext cx="469900" cy="259080"/>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650" y="610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71755</xdr:rowOff>
    </xdr:from>
    <xdr:ext cx="463550" cy="259080"/>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350" y="6243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71755</xdr:rowOff>
    </xdr:from>
    <xdr:ext cx="463550" cy="259080"/>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350" y="6243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88265</xdr:rowOff>
    </xdr:from>
    <xdr:ext cx="463550" cy="252730"/>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350" y="62604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44450</xdr:rowOff>
    </xdr:from>
    <xdr:ext cx="469900" cy="259080"/>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650" y="673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104775</xdr:rowOff>
    </xdr:from>
    <xdr:ext cx="463550" cy="259080"/>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350" y="66198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124460</xdr:rowOff>
    </xdr:from>
    <xdr:ext cx="463550" cy="259080"/>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350" y="6639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140970</xdr:rowOff>
    </xdr:from>
    <xdr:ext cx="463550" cy="259080"/>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350" y="66560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100" cy="22542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2730"/>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775" y="11287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2730"/>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775" y="108305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2730"/>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775" y="103733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2730"/>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775" y="99161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2730"/>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775" y="94589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2730"/>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775" y="9001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00000000-0008-0000-0E00-00000D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162560</xdr:rowOff>
    </xdr:from>
    <xdr:to>
      <xdr:col>85</xdr:col>
      <xdr:colOff>126365</xdr:colOff>
      <xdr:row>63</xdr:row>
      <xdr:rowOff>125730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16318865" y="959231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129540</xdr:rowOff>
    </xdr:from>
    <xdr:ext cx="405130" cy="259080"/>
    <xdr:sp macro="" textlink="">
      <xdr:nvSpPr>
        <xdr:cNvPr id="527" name="【学校施設】&#10;有形固定資産減価償却率最小値テキスト">
          <a:extLst>
            <a:ext uri="{FF2B5EF4-FFF2-40B4-BE49-F238E27FC236}">
              <a16:creationId xmlns:a16="http://schemas.microsoft.com/office/drawing/2014/main" id="{00000000-0008-0000-0E00-00000F020000}"/>
            </a:ext>
          </a:extLst>
        </xdr:cNvPr>
        <xdr:cNvSpPr txBox="1"/>
      </xdr:nvSpPr>
      <xdr:spPr>
        <a:xfrm>
          <a:off x="16357600" y="1093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6230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109220</xdr:rowOff>
    </xdr:from>
    <xdr:ext cx="405130" cy="252730"/>
    <xdr:sp macro="" textlink="">
      <xdr:nvSpPr>
        <xdr:cNvPr id="529" name="【学校施設】&#10;有形固定資産減価償却率最大値テキスト">
          <a:extLst>
            <a:ext uri="{FF2B5EF4-FFF2-40B4-BE49-F238E27FC236}">
              <a16:creationId xmlns:a16="http://schemas.microsoft.com/office/drawing/2014/main" id="{00000000-0008-0000-0E00-000011020000}"/>
            </a:ext>
          </a:extLst>
        </xdr:cNvPr>
        <xdr:cNvSpPr txBox="1"/>
      </xdr:nvSpPr>
      <xdr:spPr>
        <a:xfrm>
          <a:off x="16357600" y="936752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162560</xdr:rowOff>
    </xdr:from>
    <xdr:to>
      <xdr:col>86</xdr:col>
      <xdr:colOff>25400</xdr:colOff>
      <xdr:row>55</xdr:row>
      <xdr:rowOff>162560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959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123190</xdr:rowOff>
    </xdr:from>
    <xdr:ext cx="405130" cy="252730"/>
    <xdr:sp macro="" textlink="">
      <xdr:nvSpPr>
        <xdr:cNvPr id="531" name="【学校施設】&#10;有形固定資産減価償却率平均値テキスト">
          <a:extLst>
            <a:ext uri="{FF2B5EF4-FFF2-40B4-BE49-F238E27FC236}">
              <a16:creationId xmlns:a16="http://schemas.microsoft.com/office/drawing/2014/main" id="{00000000-0008-0000-0E00-000013020000}"/>
            </a:ext>
          </a:extLst>
        </xdr:cNvPr>
        <xdr:cNvSpPr txBox="1"/>
      </xdr:nvSpPr>
      <xdr:spPr>
        <a:xfrm>
          <a:off x="16357600" y="1023874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100330</xdr:rowOff>
    </xdr:from>
    <xdr:to>
      <xdr:col>85</xdr:col>
      <xdr:colOff>177800</xdr:colOff>
      <xdr:row>61</xdr:row>
      <xdr:rowOff>30480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62687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22225</xdr:rowOff>
    </xdr:from>
    <xdr:to>
      <xdr:col>81</xdr:col>
      <xdr:colOff>101600</xdr:colOff>
      <xdr:row>60</xdr:row>
      <xdr:rowOff>123825</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5430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77470</xdr:rowOff>
    </xdr:from>
    <xdr:to>
      <xdr:col>76</xdr:col>
      <xdr:colOff>165100</xdr:colOff>
      <xdr:row>61</xdr:row>
      <xdr:rowOff>7620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45415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161925</xdr:rowOff>
    </xdr:from>
    <xdr:to>
      <xdr:col>72</xdr:col>
      <xdr:colOff>38100</xdr:colOff>
      <xdr:row>60</xdr:row>
      <xdr:rowOff>92075</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3652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93345</xdr:rowOff>
    </xdr:from>
    <xdr:to>
      <xdr:col>67</xdr:col>
      <xdr:colOff>101600</xdr:colOff>
      <xdr:row>60</xdr:row>
      <xdr:rowOff>23495</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2763500" y="1020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2730"/>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6129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2730"/>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5290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2730"/>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401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2730"/>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512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2730"/>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23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63</xdr:row>
      <xdr:rowOff>38100</xdr:rowOff>
    </xdr:from>
    <xdr:to>
      <xdr:col>85</xdr:col>
      <xdr:colOff>177800</xdr:colOff>
      <xdr:row>63</xdr:row>
      <xdr:rowOff>139700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62687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124460</xdr:rowOff>
    </xdr:from>
    <xdr:ext cx="405130" cy="259080"/>
    <xdr:sp macro="" textlink="">
      <xdr:nvSpPr>
        <xdr:cNvPr id="543" name="【学校施設】&#10;有形固定資産減価償却率該当値テキスト">
          <a:extLst>
            <a:ext uri="{FF2B5EF4-FFF2-40B4-BE49-F238E27FC236}">
              <a16:creationId xmlns:a16="http://schemas.microsoft.com/office/drawing/2014/main" id="{00000000-0008-0000-0E00-00001F020000}"/>
            </a:ext>
          </a:extLst>
        </xdr:cNvPr>
        <xdr:cNvSpPr txBox="1"/>
      </xdr:nvSpPr>
      <xdr:spPr>
        <a:xfrm>
          <a:off x="16357600" y="10754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88900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5481300" y="108356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67945</xdr:rowOff>
    </xdr:from>
    <xdr:to>
      <xdr:col>76</xdr:col>
      <xdr:colOff>165100</xdr:colOff>
      <xdr:row>62</xdr:row>
      <xdr:rowOff>169545</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45415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118745</xdr:rowOff>
    </xdr:from>
    <xdr:to>
      <xdr:col>81</xdr:col>
      <xdr:colOff>50800</xdr:colOff>
      <xdr:row>63</xdr:row>
      <xdr:rowOff>34290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4592300" y="1074864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3810</xdr:rowOff>
    </xdr:from>
    <xdr:to>
      <xdr:col>72</xdr:col>
      <xdr:colOff>38100</xdr:colOff>
      <xdr:row>62</xdr:row>
      <xdr:rowOff>105410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3652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54610</xdr:rowOff>
    </xdr:from>
    <xdr:to>
      <xdr:col>76</xdr:col>
      <xdr:colOff>114300</xdr:colOff>
      <xdr:row>62</xdr:row>
      <xdr:rowOff>118745</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3703300" y="106845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147955</xdr:rowOff>
    </xdr:from>
    <xdr:to>
      <xdr:col>67</xdr:col>
      <xdr:colOff>101600</xdr:colOff>
      <xdr:row>62</xdr:row>
      <xdr:rowOff>78105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2763500" y="106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27305</xdr:rowOff>
    </xdr:from>
    <xdr:to>
      <xdr:col>71</xdr:col>
      <xdr:colOff>177800</xdr:colOff>
      <xdr:row>62</xdr:row>
      <xdr:rowOff>54610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814300" y="106572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140335</xdr:rowOff>
    </xdr:from>
    <xdr:ext cx="405130" cy="259080"/>
    <xdr:sp macro="" textlink="">
      <xdr:nvSpPr>
        <xdr:cNvPr id="552" name="n_1aveValue【学校施設】&#10;有形固定資産減価償却率">
          <a:extLst>
            <a:ext uri="{FF2B5EF4-FFF2-40B4-BE49-F238E27FC236}">
              <a16:creationId xmlns:a16="http://schemas.microsoft.com/office/drawing/2014/main" id="{00000000-0008-0000-0E00-000028020000}"/>
            </a:ext>
          </a:extLst>
        </xdr:cNvPr>
        <xdr:cNvSpPr txBox="1"/>
      </xdr:nvSpPr>
      <xdr:spPr>
        <a:xfrm>
          <a:off x="15266035" y="10084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24130</xdr:rowOff>
    </xdr:from>
    <xdr:ext cx="398780" cy="259080"/>
    <xdr:sp macro="" textlink="">
      <xdr:nvSpPr>
        <xdr:cNvPr id="553" name="n_2aveValue【学校施設】&#10;有形固定資産減価償却率">
          <a:extLst>
            <a:ext uri="{FF2B5EF4-FFF2-40B4-BE49-F238E27FC236}">
              <a16:creationId xmlns:a16="http://schemas.microsoft.com/office/drawing/2014/main" id="{00000000-0008-0000-0E00-000029020000}"/>
            </a:ext>
          </a:extLst>
        </xdr:cNvPr>
        <xdr:cNvSpPr txBox="1"/>
      </xdr:nvSpPr>
      <xdr:spPr>
        <a:xfrm>
          <a:off x="14389735" y="1013968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109220</xdr:rowOff>
    </xdr:from>
    <xdr:ext cx="398780" cy="252730"/>
    <xdr:sp macro="" textlink="">
      <xdr:nvSpPr>
        <xdr:cNvPr id="554" name="n_3aveValue【学校施設】&#10;有形固定資産減価償却率">
          <a:extLst>
            <a:ext uri="{FF2B5EF4-FFF2-40B4-BE49-F238E27FC236}">
              <a16:creationId xmlns:a16="http://schemas.microsoft.com/office/drawing/2014/main" id="{00000000-0008-0000-0E00-00002A020000}"/>
            </a:ext>
          </a:extLst>
        </xdr:cNvPr>
        <xdr:cNvSpPr txBox="1"/>
      </xdr:nvSpPr>
      <xdr:spPr>
        <a:xfrm>
          <a:off x="13500735" y="1005332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40640</xdr:rowOff>
    </xdr:from>
    <xdr:ext cx="398780" cy="252730"/>
    <xdr:sp macro="" textlink="">
      <xdr:nvSpPr>
        <xdr:cNvPr id="555" name="n_4aveValue【学校施設】&#10;有形固定資産減価償却率">
          <a:extLst>
            <a:ext uri="{FF2B5EF4-FFF2-40B4-BE49-F238E27FC236}">
              <a16:creationId xmlns:a16="http://schemas.microsoft.com/office/drawing/2014/main" id="{00000000-0008-0000-0E00-00002B020000}"/>
            </a:ext>
          </a:extLst>
        </xdr:cNvPr>
        <xdr:cNvSpPr txBox="1"/>
      </xdr:nvSpPr>
      <xdr:spPr>
        <a:xfrm>
          <a:off x="12611735" y="998474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76200</xdr:rowOff>
    </xdr:from>
    <xdr:ext cx="405130" cy="252730"/>
    <xdr:sp macro="" textlink="">
      <xdr:nvSpPr>
        <xdr:cNvPr id="556" name="n_1main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35" y="1087755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160655</xdr:rowOff>
    </xdr:from>
    <xdr:ext cx="398780" cy="259080"/>
    <xdr:sp macro="" textlink="">
      <xdr:nvSpPr>
        <xdr:cNvPr id="557" name="n_2main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35" y="1079055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96520</xdr:rowOff>
    </xdr:from>
    <xdr:ext cx="398780" cy="259080"/>
    <xdr:sp macro="" textlink="">
      <xdr:nvSpPr>
        <xdr:cNvPr id="558" name="n_3main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35" y="1072642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69215</xdr:rowOff>
    </xdr:from>
    <xdr:ext cx="398780" cy="259080"/>
    <xdr:sp macro="" textlink="">
      <xdr:nvSpPr>
        <xdr:cNvPr id="559" name="n_4main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35" y="1069911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3535" cy="22542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249900" y="895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1010" cy="252730"/>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640" y="11287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1010" cy="252730"/>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640" y="108305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1010" cy="252730"/>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640" y="10373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1010" cy="252730"/>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640" y="9916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1010" cy="252730"/>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640" y="9458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010" cy="252730"/>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640" y="9001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00000000-0008-0000-0E00-000045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74930</xdr:rowOff>
    </xdr:from>
    <xdr:to>
      <xdr:col>116</xdr:col>
      <xdr:colOff>62865</xdr:colOff>
      <xdr:row>64</xdr:row>
      <xdr:rowOff>110490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2160865" y="9676130"/>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114300</xdr:rowOff>
    </xdr:from>
    <xdr:ext cx="469900" cy="259080"/>
    <xdr:sp macro="" textlink="">
      <xdr:nvSpPr>
        <xdr:cNvPr id="583" name="【学校施設】&#10;一人当たり面積最小値テキスト">
          <a:extLst>
            <a:ext uri="{FF2B5EF4-FFF2-40B4-BE49-F238E27FC236}">
              <a16:creationId xmlns:a16="http://schemas.microsoft.com/office/drawing/2014/main" id="{00000000-0008-0000-0E00-000047020000}"/>
            </a:ext>
          </a:extLst>
        </xdr:cNvPr>
        <xdr:cNvSpPr txBox="1"/>
      </xdr:nvSpPr>
      <xdr:spPr>
        <a:xfrm>
          <a:off x="22199600" y="11087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2072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20955</xdr:rowOff>
    </xdr:from>
    <xdr:ext cx="469900" cy="252730"/>
    <xdr:sp macro="" textlink="">
      <xdr:nvSpPr>
        <xdr:cNvPr id="585" name="【学校施設】&#10;一人当たり面積最大値テキスト">
          <a:extLst>
            <a:ext uri="{FF2B5EF4-FFF2-40B4-BE49-F238E27FC236}">
              <a16:creationId xmlns:a16="http://schemas.microsoft.com/office/drawing/2014/main" id="{00000000-0008-0000-0E00-000049020000}"/>
            </a:ext>
          </a:extLst>
        </xdr:cNvPr>
        <xdr:cNvSpPr txBox="1"/>
      </xdr:nvSpPr>
      <xdr:spPr>
        <a:xfrm>
          <a:off x="22199600" y="94507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74930</xdr:rowOff>
    </xdr:from>
    <xdr:to>
      <xdr:col>116</xdr:col>
      <xdr:colOff>152400</xdr:colOff>
      <xdr:row>56</xdr:row>
      <xdr:rowOff>74930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47625</xdr:rowOff>
    </xdr:from>
    <xdr:ext cx="469900" cy="259080"/>
    <xdr:sp macro="" textlink="">
      <xdr:nvSpPr>
        <xdr:cNvPr id="587" name="【学校施設】&#10;一人当たり面積平均値テキスト">
          <a:extLst>
            <a:ext uri="{FF2B5EF4-FFF2-40B4-BE49-F238E27FC236}">
              <a16:creationId xmlns:a16="http://schemas.microsoft.com/office/drawing/2014/main" id="{00000000-0008-0000-0E00-00004B020000}"/>
            </a:ext>
          </a:extLst>
        </xdr:cNvPr>
        <xdr:cNvSpPr txBox="1"/>
      </xdr:nvSpPr>
      <xdr:spPr>
        <a:xfrm>
          <a:off x="22199600" y="10506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69215</xdr:rowOff>
    </xdr:from>
    <xdr:to>
      <xdr:col>116</xdr:col>
      <xdr:colOff>114300</xdr:colOff>
      <xdr:row>61</xdr:row>
      <xdr:rowOff>170815</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21107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101600</xdr:rowOff>
    </xdr:from>
    <xdr:to>
      <xdr:col>112</xdr:col>
      <xdr:colOff>38100</xdr:colOff>
      <xdr:row>62</xdr:row>
      <xdr:rowOff>31750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1272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41910</xdr:rowOff>
    </xdr:from>
    <xdr:to>
      <xdr:col>107</xdr:col>
      <xdr:colOff>101600</xdr:colOff>
      <xdr:row>62</xdr:row>
      <xdr:rowOff>143510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0383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103505</xdr:rowOff>
    </xdr:from>
    <xdr:to>
      <xdr:col>102</xdr:col>
      <xdr:colOff>165100</xdr:colOff>
      <xdr:row>63</xdr:row>
      <xdr:rowOff>33655</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9494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140970</xdr:rowOff>
    </xdr:from>
    <xdr:to>
      <xdr:col>98</xdr:col>
      <xdr:colOff>38100</xdr:colOff>
      <xdr:row>63</xdr:row>
      <xdr:rowOff>71120</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8605500" y="107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2730"/>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971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2730"/>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132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2730"/>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0243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2730"/>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9354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2730"/>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8465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36830</xdr:rowOff>
    </xdr:from>
    <xdr:to>
      <xdr:col>116</xdr:col>
      <xdr:colOff>114300</xdr:colOff>
      <xdr:row>61</xdr:row>
      <xdr:rowOff>138430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59690</xdr:rowOff>
    </xdr:from>
    <xdr:ext cx="469900" cy="259080"/>
    <xdr:sp macro="" textlink="">
      <xdr:nvSpPr>
        <xdr:cNvPr id="599" name="【学校施設】&#10;一人当たり面積該当値テキスト">
          <a:extLst>
            <a:ext uri="{FF2B5EF4-FFF2-40B4-BE49-F238E27FC236}">
              <a16:creationId xmlns:a16="http://schemas.microsoft.com/office/drawing/2014/main" id="{00000000-0008-0000-0E00-000057020000}"/>
            </a:ext>
          </a:extLst>
        </xdr:cNvPr>
        <xdr:cNvSpPr txBox="1"/>
      </xdr:nvSpPr>
      <xdr:spPr>
        <a:xfrm>
          <a:off x="22199600" y="1034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75565</xdr:rowOff>
    </xdr:from>
    <xdr:to>
      <xdr:col>112</xdr:col>
      <xdr:colOff>38100</xdr:colOff>
      <xdr:row>62</xdr:row>
      <xdr:rowOff>6350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12725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87630</xdr:rowOff>
    </xdr:from>
    <xdr:to>
      <xdr:col>116</xdr:col>
      <xdr:colOff>63500</xdr:colOff>
      <xdr:row>61</xdr:row>
      <xdr:rowOff>126365</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21323300" y="105460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107950</xdr:rowOff>
    </xdr:from>
    <xdr:to>
      <xdr:col>107</xdr:col>
      <xdr:colOff>101600</xdr:colOff>
      <xdr:row>62</xdr:row>
      <xdr:rowOff>38100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126365</xdr:rowOff>
    </xdr:from>
    <xdr:to>
      <xdr:col>111</xdr:col>
      <xdr:colOff>177800</xdr:colOff>
      <xdr:row>61</xdr:row>
      <xdr:rowOff>158750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0434300" y="10584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144145</xdr:rowOff>
    </xdr:from>
    <xdr:to>
      <xdr:col>102</xdr:col>
      <xdr:colOff>165100</xdr:colOff>
      <xdr:row>62</xdr:row>
      <xdr:rowOff>74930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9494500" y="10602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158750</xdr:rowOff>
    </xdr:from>
    <xdr:to>
      <xdr:col>107</xdr:col>
      <xdr:colOff>50800</xdr:colOff>
      <xdr:row>62</xdr:row>
      <xdr:rowOff>23495</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9545300" y="106172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1270</xdr:rowOff>
    </xdr:from>
    <xdr:to>
      <xdr:col>98</xdr:col>
      <xdr:colOff>38100</xdr:colOff>
      <xdr:row>62</xdr:row>
      <xdr:rowOff>102870</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86055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23495</xdr:rowOff>
    </xdr:from>
    <xdr:to>
      <xdr:col>102</xdr:col>
      <xdr:colOff>114300</xdr:colOff>
      <xdr:row>62</xdr:row>
      <xdr:rowOff>52070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8656300" y="106533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23495</xdr:rowOff>
    </xdr:from>
    <xdr:ext cx="469900" cy="259080"/>
    <xdr:sp macro="" textlink="">
      <xdr:nvSpPr>
        <xdr:cNvPr id="608" name="n_1aveValue【学校施設】&#10;一人当たり面積">
          <a:extLst>
            <a:ext uri="{FF2B5EF4-FFF2-40B4-BE49-F238E27FC236}">
              <a16:creationId xmlns:a16="http://schemas.microsoft.com/office/drawing/2014/main" id="{00000000-0008-0000-0E00-000060020000}"/>
            </a:ext>
          </a:extLst>
        </xdr:cNvPr>
        <xdr:cNvSpPr txBox="1"/>
      </xdr:nvSpPr>
      <xdr:spPr>
        <a:xfrm>
          <a:off x="21075650" y="1065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134620</xdr:rowOff>
    </xdr:from>
    <xdr:ext cx="463550" cy="252730"/>
    <xdr:sp macro="" textlink="">
      <xdr:nvSpPr>
        <xdr:cNvPr id="609" name="n_2aveValue【学校施設】&#10;一人当たり面積">
          <a:extLst>
            <a:ext uri="{FF2B5EF4-FFF2-40B4-BE49-F238E27FC236}">
              <a16:creationId xmlns:a16="http://schemas.microsoft.com/office/drawing/2014/main" id="{00000000-0008-0000-0E00-000061020000}"/>
            </a:ext>
          </a:extLst>
        </xdr:cNvPr>
        <xdr:cNvSpPr txBox="1"/>
      </xdr:nvSpPr>
      <xdr:spPr>
        <a:xfrm>
          <a:off x="20199350" y="107645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24765</xdr:rowOff>
    </xdr:from>
    <xdr:ext cx="463550" cy="259080"/>
    <xdr:sp macro="" textlink="">
      <xdr:nvSpPr>
        <xdr:cNvPr id="610" name="n_3aveValue【学校施設】&#10;一人当たり面積">
          <a:extLst>
            <a:ext uri="{FF2B5EF4-FFF2-40B4-BE49-F238E27FC236}">
              <a16:creationId xmlns:a16="http://schemas.microsoft.com/office/drawing/2014/main" id="{00000000-0008-0000-0E00-000062020000}"/>
            </a:ext>
          </a:extLst>
        </xdr:cNvPr>
        <xdr:cNvSpPr txBox="1"/>
      </xdr:nvSpPr>
      <xdr:spPr>
        <a:xfrm>
          <a:off x="19310350" y="108261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62230</xdr:rowOff>
    </xdr:from>
    <xdr:ext cx="463550" cy="259080"/>
    <xdr:sp macro="" textlink="">
      <xdr:nvSpPr>
        <xdr:cNvPr id="611" name="n_4aveValue【学校施設】&#10;一人当たり面積">
          <a:extLst>
            <a:ext uri="{FF2B5EF4-FFF2-40B4-BE49-F238E27FC236}">
              <a16:creationId xmlns:a16="http://schemas.microsoft.com/office/drawing/2014/main" id="{00000000-0008-0000-0E00-000063020000}"/>
            </a:ext>
          </a:extLst>
        </xdr:cNvPr>
        <xdr:cNvSpPr txBox="1"/>
      </xdr:nvSpPr>
      <xdr:spPr>
        <a:xfrm>
          <a:off x="18421350" y="108635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22225</xdr:rowOff>
    </xdr:from>
    <xdr:ext cx="469900" cy="258445"/>
    <xdr:sp macro="" textlink="">
      <xdr:nvSpPr>
        <xdr:cNvPr id="612" name="n_1mainValue【学校施設】&#10;一人当たり面積">
          <a:extLst>
            <a:ext uri="{FF2B5EF4-FFF2-40B4-BE49-F238E27FC236}">
              <a16:creationId xmlns:a16="http://schemas.microsoft.com/office/drawing/2014/main" id="{00000000-0008-0000-0E00-000064020000}"/>
            </a:ext>
          </a:extLst>
        </xdr:cNvPr>
        <xdr:cNvSpPr txBox="1"/>
      </xdr:nvSpPr>
      <xdr:spPr>
        <a:xfrm>
          <a:off x="21075650" y="10309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54610</xdr:rowOff>
    </xdr:from>
    <xdr:ext cx="463550" cy="252730"/>
    <xdr:sp macro="" textlink="">
      <xdr:nvSpPr>
        <xdr:cNvPr id="613" name="n_2mainValue【学校施設】&#10;一人当たり面積">
          <a:extLst>
            <a:ext uri="{FF2B5EF4-FFF2-40B4-BE49-F238E27FC236}">
              <a16:creationId xmlns:a16="http://schemas.microsoft.com/office/drawing/2014/main" id="{00000000-0008-0000-0E00-000065020000}"/>
            </a:ext>
          </a:extLst>
        </xdr:cNvPr>
        <xdr:cNvSpPr txBox="1"/>
      </xdr:nvSpPr>
      <xdr:spPr>
        <a:xfrm>
          <a:off x="20199350" y="103416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90805</xdr:rowOff>
    </xdr:from>
    <xdr:ext cx="463550" cy="258445"/>
    <xdr:sp macro="" textlink="">
      <xdr:nvSpPr>
        <xdr:cNvPr id="614" name="n_3mainValue【学校施設】&#10;一人当たり面積">
          <a:extLst>
            <a:ext uri="{FF2B5EF4-FFF2-40B4-BE49-F238E27FC236}">
              <a16:creationId xmlns:a16="http://schemas.microsoft.com/office/drawing/2014/main" id="{00000000-0008-0000-0E00-000066020000}"/>
            </a:ext>
          </a:extLst>
        </xdr:cNvPr>
        <xdr:cNvSpPr txBox="1"/>
      </xdr:nvSpPr>
      <xdr:spPr>
        <a:xfrm>
          <a:off x="19310350" y="1037780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119380</xdr:rowOff>
    </xdr:from>
    <xdr:ext cx="463550" cy="259080"/>
    <xdr:sp macro="" textlink="">
      <xdr:nvSpPr>
        <xdr:cNvPr id="615" name="n_4mainValue【学校施設】&#10;一人当たり面積">
          <a:extLst>
            <a:ext uri="{FF2B5EF4-FFF2-40B4-BE49-F238E27FC236}">
              <a16:creationId xmlns:a16="http://schemas.microsoft.com/office/drawing/2014/main" id="{00000000-0008-0000-0E00-000067020000}"/>
            </a:ext>
          </a:extLst>
        </xdr:cNvPr>
        <xdr:cNvSpPr txBox="1"/>
      </xdr:nvSpPr>
      <xdr:spPr>
        <a:xfrm>
          <a:off x="18421350" y="104063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2100" cy="21907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407900" y="12763500"/>
          <a:ext cx="2921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1010" cy="259080"/>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1978640" y="1509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1010" cy="259080"/>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640" y="146405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児童館】&#10;有形固定資産減価償却率グラフ枠">
          <a:extLst>
            <a:ext uri="{FF2B5EF4-FFF2-40B4-BE49-F238E27FC236}">
              <a16:creationId xmlns:a16="http://schemas.microsoft.com/office/drawing/2014/main" id="{00000000-0008-0000-0E00-00007D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63500</xdr:rowOff>
    </xdr:from>
    <xdr:to>
      <xdr:col>85</xdr:col>
      <xdr:colOff>126365</xdr:colOff>
      <xdr:row>86</xdr:row>
      <xdr:rowOff>17780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6318865" y="1360805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21590</xdr:rowOff>
    </xdr:from>
    <xdr:ext cx="405130" cy="259080"/>
    <xdr:sp macro="" textlink="">
      <xdr:nvSpPr>
        <xdr:cNvPr id="639" name="【児童館】&#10;有形固定資産減価償却率最小値テキスト">
          <a:extLst>
            <a:ext uri="{FF2B5EF4-FFF2-40B4-BE49-F238E27FC236}">
              <a16:creationId xmlns:a16="http://schemas.microsoft.com/office/drawing/2014/main" id="{00000000-0008-0000-0E00-00007F020000}"/>
            </a:ext>
          </a:extLst>
        </xdr:cNvPr>
        <xdr:cNvSpPr txBox="1"/>
      </xdr:nvSpPr>
      <xdr:spPr>
        <a:xfrm>
          <a:off x="16357600" y="14766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17780</xdr:rowOff>
    </xdr:from>
    <xdr:to>
      <xdr:col>86</xdr:col>
      <xdr:colOff>25400</xdr:colOff>
      <xdr:row>86</xdr:row>
      <xdr:rowOff>17780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6230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10160</xdr:rowOff>
    </xdr:from>
    <xdr:ext cx="405130" cy="259080"/>
    <xdr:sp macro="" textlink="">
      <xdr:nvSpPr>
        <xdr:cNvPr id="641" name="【児童館】&#10;有形固定資産減価償却率最大値テキスト">
          <a:extLst>
            <a:ext uri="{FF2B5EF4-FFF2-40B4-BE49-F238E27FC236}">
              <a16:creationId xmlns:a16="http://schemas.microsoft.com/office/drawing/2014/main" id="{00000000-0008-0000-0E00-000081020000}"/>
            </a:ext>
          </a:extLst>
        </xdr:cNvPr>
        <xdr:cNvSpPr txBox="1"/>
      </xdr:nvSpPr>
      <xdr:spPr>
        <a:xfrm>
          <a:off x="16357600" y="1338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63500</xdr:rowOff>
    </xdr:from>
    <xdr:to>
      <xdr:col>86</xdr:col>
      <xdr:colOff>25400</xdr:colOff>
      <xdr:row>79</xdr:row>
      <xdr:rowOff>63500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135890</xdr:rowOff>
    </xdr:from>
    <xdr:ext cx="405130" cy="259080"/>
    <xdr:sp macro="" textlink="">
      <xdr:nvSpPr>
        <xdr:cNvPr id="643" name="【児童館】&#10;有形固定資産減価償却率平均値テキスト">
          <a:extLst>
            <a:ext uri="{FF2B5EF4-FFF2-40B4-BE49-F238E27FC236}">
              <a16:creationId xmlns:a16="http://schemas.microsoft.com/office/drawing/2014/main" id="{00000000-0008-0000-0E00-000083020000}"/>
            </a:ext>
          </a:extLst>
        </xdr:cNvPr>
        <xdr:cNvSpPr txBox="1"/>
      </xdr:nvSpPr>
      <xdr:spPr>
        <a:xfrm>
          <a:off x="16357600" y="1402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133350</xdr:rowOff>
    </xdr:from>
    <xdr:to>
      <xdr:col>76</xdr:col>
      <xdr:colOff>165100</xdr:colOff>
      <xdr:row>83</xdr:row>
      <xdr:rowOff>63500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45415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95885</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36525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104140</xdr:rowOff>
    </xdr:from>
    <xdr:to>
      <xdr:col>67</xdr:col>
      <xdr:colOff>101600</xdr:colOff>
      <xdr:row>83</xdr:row>
      <xdr:rowOff>34290</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2763500" y="141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85</xdr:row>
      <xdr:rowOff>138430</xdr:rowOff>
    </xdr:from>
    <xdr:to>
      <xdr:col>85</xdr:col>
      <xdr:colOff>177800</xdr:colOff>
      <xdr:row>86</xdr:row>
      <xdr:rowOff>68580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62687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53340</xdr:rowOff>
    </xdr:from>
    <xdr:ext cx="405130" cy="252730"/>
    <xdr:sp macro="" textlink="">
      <xdr:nvSpPr>
        <xdr:cNvPr id="655" name="【児童館】&#10;有形固定資産減価償却率該当値テキスト">
          <a:extLst>
            <a:ext uri="{FF2B5EF4-FFF2-40B4-BE49-F238E27FC236}">
              <a16:creationId xmlns:a16="http://schemas.microsoft.com/office/drawing/2014/main" id="{00000000-0008-0000-0E00-00008F020000}"/>
            </a:ext>
          </a:extLst>
        </xdr:cNvPr>
        <xdr:cNvSpPr txBox="1"/>
      </xdr:nvSpPr>
      <xdr:spPr>
        <a:xfrm>
          <a:off x="16357600" y="146265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124460</xdr:rowOff>
    </xdr:from>
    <xdr:to>
      <xdr:col>81</xdr:col>
      <xdr:colOff>101600</xdr:colOff>
      <xdr:row>86</xdr:row>
      <xdr:rowOff>54610</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5430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xdr:rowOff>
    </xdr:from>
    <xdr:to>
      <xdr:col>85</xdr:col>
      <xdr:colOff>127000</xdr:colOff>
      <xdr:row>86</xdr:row>
      <xdr:rowOff>17780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5481300" y="147485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106045</xdr:rowOff>
    </xdr:from>
    <xdr:to>
      <xdr:col>76</xdr:col>
      <xdr:colOff>165100</xdr:colOff>
      <xdr:row>86</xdr:row>
      <xdr:rowOff>36195</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4541500" y="146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156845</xdr:rowOff>
    </xdr:from>
    <xdr:to>
      <xdr:col>81</xdr:col>
      <xdr:colOff>50800</xdr:colOff>
      <xdr:row>86</xdr:row>
      <xdr:rowOff>3810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4592300" y="147300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87630</xdr:rowOff>
    </xdr:from>
    <xdr:to>
      <xdr:col>72</xdr:col>
      <xdr:colOff>38100</xdr:colOff>
      <xdr:row>86</xdr:row>
      <xdr:rowOff>17780</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3652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138430</xdr:rowOff>
    </xdr:from>
    <xdr:to>
      <xdr:col>76</xdr:col>
      <xdr:colOff>114300</xdr:colOff>
      <xdr:row>85</xdr:row>
      <xdr:rowOff>156845</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3703300" y="147116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69850</xdr:rowOff>
    </xdr:from>
    <xdr:to>
      <xdr:col>67</xdr:col>
      <xdr:colOff>101600</xdr:colOff>
      <xdr:row>85</xdr:row>
      <xdr:rowOff>171450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276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120650</xdr:rowOff>
    </xdr:from>
    <xdr:to>
      <xdr:col>71</xdr:col>
      <xdr:colOff>177800</xdr:colOff>
      <xdr:row>85</xdr:row>
      <xdr:rowOff>138430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814300" y="146939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59690</xdr:rowOff>
    </xdr:from>
    <xdr:ext cx="405130" cy="259080"/>
    <xdr:sp macro="" textlink="">
      <xdr:nvSpPr>
        <xdr:cNvPr id="664" name="n_1aveValue【児童館】&#10;有形固定資産減価償却率">
          <a:extLst>
            <a:ext uri="{FF2B5EF4-FFF2-40B4-BE49-F238E27FC236}">
              <a16:creationId xmlns:a16="http://schemas.microsoft.com/office/drawing/2014/main" id="{00000000-0008-0000-0E00-000098020000}"/>
            </a:ext>
          </a:extLst>
        </xdr:cNvPr>
        <xdr:cNvSpPr txBox="1"/>
      </xdr:nvSpPr>
      <xdr:spPr>
        <a:xfrm>
          <a:off x="15266035" y="13947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80010</xdr:rowOff>
    </xdr:from>
    <xdr:ext cx="398780" cy="259080"/>
    <xdr:sp macro="" textlink="">
      <xdr:nvSpPr>
        <xdr:cNvPr id="665" name="n_2aveValue【児童館】&#10;有形固定資産減価償却率">
          <a:extLst>
            <a:ext uri="{FF2B5EF4-FFF2-40B4-BE49-F238E27FC236}">
              <a16:creationId xmlns:a16="http://schemas.microsoft.com/office/drawing/2014/main" id="{00000000-0008-0000-0E00-000099020000}"/>
            </a:ext>
          </a:extLst>
        </xdr:cNvPr>
        <xdr:cNvSpPr txBox="1"/>
      </xdr:nvSpPr>
      <xdr:spPr>
        <a:xfrm>
          <a:off x="14389735" y="139674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112395</xdr:rowOff>
    </xdr:from>
    <xdr:ext cx="398780" cy="252730"/>
    <xdr:sp macro="" textlink="">
      <xdr:nvSpPr>
        <xdr:cNvPr id="666" name="n_3aveValue【児童館】&#10;有形固定資産減価償却率">
          <a:extLst>
            <a:ext uri="{FF2B5EF4-FFF2-40B4-BE49-F238E27FC236}">
              <a16:creationId xmlns:a16="http://schemas.microsoft.com/office/drawing/2014/main" id="{00000000-0008-0000-0E00-00009A020000}"/>
            </a:ext>
          </a:extLst>
        </xdr:cNvPr>
        <xdr:cNvSpPr txBox="1"/>
      </xdr:nvSpPr>
      <xdr:spPr>
        <a:xfrm>
          <a:off x="13500735" y="1399984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50800</xdr:rowOff>
    </xdr:from>
    <xdr:ext cx="398780" cy="259080"/>
    <xdr:sp macro="" textlink="">
      <xdr:nvSpPr>
        <xdr:cNvPr id="667" name="n_4aveValue【児童館】&#10;有形固定資産減価償却率">
          <a:extLst>
            <a:ext uri="{FF2B5EF4-FFF2-40B4-BE49-F238E27FC236}">
              <a16:creationId xmlns:a16="http://schemas.microsoft.com/office/drawing/2014/main" id="{00000000-0008-0000-0E00-00009B020000}"/>
            </a:ext>
          </a:extLst>
        </xdr:cNvPr>
        <xdr:cNvSpPr txBox="1"/>
      </xdr:nvSpPr>
      <xdr:spPr>
        <a:xfrm>
          <a:off x="12611735" y="1393825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45720</xdr:rowOff>
    </xdr:from>
    <xdr:ext cx="405130" cy="259080"/>
    <xdr:sp macro="" textlink="">
      <xdr:nvSpPr>
        <xdr:cNvPr id="668" name="n_1mainValue【児童館】&#10;有形固定資産減価償却率">
          <a:extLst>
            <a:ext uri="{FF2B5EF4-FFF2-40B4-BE49-F238E27FC236}">
              <a16:creationId xmlns:a16="http://schemas.microsoft.com/office/drawing/2014/main" id="{00000000-0008-0000-0E00-00009C020000}"/>
            </a:ext>
          </a:extLst>
        </xdr:cNvPr>
        <xdr:cNvSpPr txBox="1"/>
      </xdr:nvSpPr>
      <xdr:spPr>
        <a:xfrm>
          <a:off x="15266035" y="1479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27305</xdr:rowOff>
    </xdr:from>
    <xdr:ext cx="398780" cy="259080"/>
    <xdr:sp macro="" textlink="">
      <xdr:nvSpPr>
        <xdr:cNvPr id="669" name="n_2mainValue【児童館】&#10;有形固定資産減価償却率">
          <a:extLst>
            <a:ext uri="{FF2B5EF4-FFF2-40B4-BE49-F238E27FC236}">
              <a16:creationId xmlns:a16="http://schemas.microsoft.com/office/drawing/2014/main" id="{00000000-0008-0000-0E00-00009D020000}"/>
            </a:ext>
          </a:extLst>
        </xdr:cNvPr>
        <xdr:cNvSpPr txBox="1"/>
      </xdr:nvSpPr>
      <xdr:spPr>
        <a:xfrm>
          <a:off x="14389735" y="1477200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8890</xdr:rowOff>
    </xdr:from>
    <xdr:ext cx="398780" cy="252730"/>
    <xdr:sp macro="" textlink="">
      <xdr:nvSpPr>
        <xdr:cNvPr id="670" name="n_3mainValue【児童館】&#10;有形固定資産減価償却率">
          <a:extLst>
            <a:ext uri="{FF2B5EF4-FFF2-40B4-BE49-F238E27FC236}">
              <a16:creationId xmlns:a16="http://schemas.microsoft.com/office/drawing/2014/main" id="{00000000-0008-0000-0E00-00009E020000}"/>
            </a:ext>
          </a:extLst>
        </xdr:cNvPr>
        <xdr:cNvSpPr txBox="1"/>
      </xdr:nvSpPr>
      <xdr:spPr>
        <a:xfrm>
          <a:off x="13500735" y="1475359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85</xdr:row>
      <xdr:rowOff>162560</xdr:rowOff>
    </xdr:from>
    <xdr:ext cx="398780" cy="259080"/>
    <xdr:sp macro="" textlink="">
      <xdr:nvSpPr>
        <xdr:cNvPr id="671" name="n_4mainValue【児童館】&#10;有形固定資産減価償却率">
          <a:extLst>
            <a:ext uri="{FF2B5EF4-FFF2-40B4-BE49-F238E27FC236}">
              <a16:creationId xmlns:a16="http://schemas.microsoft.com/office/drawing/2014/main" id="{00000000-0008-0000-0E00-00009F020000}"/>
            </a:ext>
          </a:extLst>
        </xdr:cNvPr>
        <xdr:cNvSpPr txBox="1"/>
      </xdr:nvSpPr>
      <xdr:spPr>
        <a:xfrm>
          <a:off x="12611735" y="1473581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3535" cy="21907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8249900" y="1276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1010" cy="252730"/>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640" y="1471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1010" cy="259080"/>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640" y="1433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1010" cy="259080"/>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640" y="1395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1010" cy="252730"/>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640" y="1357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1010" cy="259080"/>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640" y="13192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1010" cy="259080"/>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640" y="1281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00000000-0008-0000-0E00-0000B6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80010</xdr:rowOff>
    </xdr:from>
    <xdr:to>
      <xdr:col>116</xdr:col>
      <xdr:colOff>62865</xdr:colOff>
      <xdr:row>85</xdr:row>
      <xdr:rowOff>163830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flipV="1">
          <a:off x="22160865" y="132816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167640</xdr:rowOff>
    </xdr:from>
    <xdr:ext cx="469900" cy="252730"/>
    <xdr:sp macro="" textlink="">
      <xdr:nvSpPr>
        <xdr:cNvPr id="696" name="【児童館】&#10;一人当たり面積最小値テキスト">
          <a:extLst>
            <a:ext uri="{FF2B5EF4-FFF2-40B4-BE49-F238E27FC236}">
              <a16:creationId xmlns:a16="http://schemas.microsoft.com/office/drawing/2014/main" id="{00000000-0008-0000-0E00-0000B8020000}"/>
            </a:ext>
          </a:extLst>
        </xdr:cNvPr>
        <xdr:cNvSpPr txBox="1"/>
      </xdr:nvSpPr>
      <xdr:spPr>
        <a:xfrm>
          <a:off x="22199600" y="147408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26670</xdr:rowOff>
    </xdr:from>
    <xdr:ext cx="469900" cy="259080"/>
    <xdr:sp macro="" textlink="">
      <xdr:nvSpPr>
        <xdr:cNvPr id="698" name="【児童館】&#10;一人当たり面積最大値テキスト">
          <a:extLst>
            <a:ext uri="{FF2B5EF4-FFF2-40B4-BE49-F238E27FC236}">
              <a16:creationId xmlns:a16="http://schemas.microsoft.com/office/drawing/2014/main" id="{00000000-0008-0000-0E00-0000BA020000}"/>
            </a:ext>
          </a:extLst>
        </xdr:cNvPr>
        <xdr:cNvSpPr txBox="1"/>
      </xdr:nvSpPr>
      <xdr:spPr>
        <a:xfrm>
          <a:off x="22199600" y="13056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0.207</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80010</xdr:rowOff>
    </xdr:from>
    <xdr:to>
      <xdr:col>116</xdr:col>
      <xdr:colOff>152400</xdr:colOff>
      <xdr:row>77</xdr:row>
      <xdr:rowOff>80010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22072600" y="1328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30480</xdr:rowOff>
    </xdr:from>
    <xdr:ext cx="469900" cy="252730"/>
    <xdr:sp macro="" textlink="">
      <xdr:nvSpPr>
        <xdr:cNvPr id="700" name="【児童館】&#10;一人当たり面積平均値テキスト">
          <a:extLst>
            <a:ext uri="{FF2B5EF4-FFF2-40B4-BE49-F238E27FC236}">
              <a16:creationId xmlns:a16="http://schemas.microsoft.com/office/drawing/2014/main" id="{00000000-0008-0000-0E00-0000BC020000}"/>
            </a:ext>
          </a:extLst>
        </xdr:cNvPr>
        <xdr:cNvSpPr txBox="1"/>
      </xdr:nvSpPr>
      <xdr:spPr>
        <a:xfrm>
          <a:off x="22199600" y="1426083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135890</xdr:rowOff>
    </xdr:from>
    <xdr:to>
      <xdr:col>107</xdr:col>
      <xdr:colOff>101600</xdr:colOff>
      <xdr:row>84</xdr:row>
      <xdr:rowOff>66040</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0383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xdr:rowOff>
    </xdr:from>
    <xdr:to>
      <xdr:col>98</xdr:col>
      <xdr:colOff>38100</xdr:colOff>
      <xdr:row>84</xdr:row>
      <xdr:rowOff>104140</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86055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109220</xdr:rowOff>
    </xdr:from>
    <xdr:to>
      <xdr:col>116</xdr:col>
      <xdr:colOff>114300</xdr:colOff>
      <xdr:row>81</xdr:row>
      <xdr:rowOff>39370</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22110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132080</xdr:rowOff>
    </xdr:from>
    <xdr:ext cx="469900" cy="252730"/>
    <xdr:sp macro="" textlink="">
      <xdr:nvSpPr>
        <xdr:cNvPr id="712" name="【児童館】&#10;一人当たり面積該当値テキスト">
          <a:extLst>
            <a:ext uri="{FF2B5EF4-FFF2-40B4-BE49-F238E27FC236}">
              <a16:creationId xmlns:a16="http://schemas.microsoft.com/office/drawing/2014/main" id="{00000000-0008-0000-0E00-0000C8020000}"/>
            </a:ext>
          </a:extLst>
        </xdr:cNvPr>
        <xdr:cNvSpPr txBox="1"/>
      </xdr:nvSpPr>
      <xdr:spPr>
        <a:xfrm>
          <a:off x="22199600" y="136766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160020</xdr:rowOff>
    </xdr:from>
    <xdr:to>
      <xdr:col>116</xdr:col>
      <xdr:colOff>63500</xdr:colOff>
      <xdr:row>81</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21323300" y="138760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162560</xdr:rowOff>
    </xdr:from>
    <xdr:to>
      <xdr:col>107</xdr:col>
      <xdr:colOff>101600</xdr:colOff>
      <xdr:row>81</xdr:row>
      <xdr:rowOff>92710</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203835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41910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20434300" y="13906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xdr:rowOff>
    </xdr:from>
    <xdr:to>
      <xdr:col>102</xdr:col>
      <xdr:colOff>165100</xdr:colOff>
      <xdr:row>81</xdr:row>
      <xdr:rowOff>115570</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9494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41910</xdr:rowOff>
    </xdr:from>
    <xdr:to>
      <xdr:col>107</xdr:col>
      <xdr:colOff>50800</xdr:colOff>
      <xdr:row>81</xdr:row>
      <xdr:rowOff>64770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9545300" y="13929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36830</xdr:rowOff>
    </xdr:from>
    <xdr:to>
      <xdr:col>98</xdr:col>
      <xdr:colOff>38100</xdr:colOff>
      <xdr:row>81</xdr:row>
      <xdr:rowOff>138430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8605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64770</xdr:rowOff>
    </xdr:from>
    <xdr:to>
      <xdr:col>102</xdr:col>
      <xdr:colOff>114300</xdr:colOff>
      <xdr:row>81</xdr:row>
      <xdr:rowOff>87630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8656300" y="13952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76</xdr:row>
      <xdr:rowOff>21590</xdr:rowOff>
    </xdr:from>
    <xdr:ext cx="469900" cy="259080"/>
    <xdr:sp macro="" textlink="">
      <xdr:nvSpPr>
        <xdr:cNvPr id="721" name="n_1aveValue【児童館】&#10;一人当たり面積">
          <a:extLst>
            <a:ext uri="{FF2B5EF4-FFF2-40B4-BE49-F238E27FC236}">
              <a16:creationId xmlns:a16="http://schemas.microsoft.com/office/drawing/2014/main" id="{00000000-0008-0000-0E00-0000D1020000}"/>
            </a:ext>
          </a:extLst>
        </xdr:cNvPr>
        <xdr:cNvSpPr txBox="1"/>
      </xdr:nvSpPr>
      <xdr:spPr>
        <a:xfrm>
          <a:off x="21075650" y="1305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57150</xdr:rowOff>
    </xdr:from>
    <xdr:ext cx="463550" cy="259080"/>
    <xdr:sp macro="" textlink="">
      <xdr:nvSpPr>
        <xdr:cNvPr id="722" name="n_2aveValue【児童館】&#10;一人当たり面積">
          <a:extLst>
            <a:ext uri="{FF2B5EF4-FFF2-40B4-BE49-F238E27FC236}">
              <a16:creationId xmlns:a16="http://schemas.microsoft.com/office/drawing/2014/main" id="{00000000-0008-0000-0E00-0000D2020000}"/>
            </a:ext>
          </a:extLst>
        </xdr:cNvPr>
        <xdr:cNvSpPr txBox="1"/>
      </xdr:nvSpPr>
      <xdr:spPr>
        <a:xfrm>
          <a:off x="20199350" y="144589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110490</xdr:rowOff>
    </xdr:from>
    <xdr:ext cx="463550" cy="252730"/>
    <xdr:sp macro="" textlink="">
      <xdr:nvSpPr>
        <xdr:cNvPr id="723" name="n_3aveValue【児童館】&#10;一人当たり面積">
          <a:extLst>
            <a:ext uri="{FF2B5EF4-FFF2-40B4-BE49-F238E27FC236}">
              <a16:creationId xmlns:a16="http://schemas.microsoft.com/office/drawing/2014/main" id="{00000000-0008-0000-0E00-0000D3020000}"/>
            </a:ext>
          </a:extLst>
        </xdr:cNvPr>
        <xdr:cNvSpPr txBox="1"/>
      </xdr:nvSpPr>
      <xdr:spPr>
        <a:xfrm>
          <a:off x="19310350" y="145122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95250</xdr:rowOff>
    </xdr:from>
    <xdr:ext cx="463550" cy="259080"/>
    <xdr:sp macro="" textlink="">
      <xdr:nvSpPr>
        <xdr:cNvPr id="724" name="n_4aveValue【児童館】&#10;一人当たり面積">
          <a:extLst>
            <a:ext uri="{FF2B5EF4-FFF2-40B4-BE49-F238E27FC236}">
              <a16:creationId xmlns:a16="http://schemas.microsoft.com/office/drawing/2014/main" id="{00000000-0008-0000-0E00-0000D4020000}"/>
            </a:ext>
          </a:extLst>
        </xdr:cNvPr>
        <xdr:cNvSpPr txBox="1"/>
      </xdr:nvSpPr>
      <xdr:spPr>
        <a:xfrm>
          <a:off x="18421350" y="144970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60960</xdr:rowOff>
    </xdr:from>
    <xdr:ext cx="469900" cy="259080"/>
    <xdr:sp macro="" textlink="">
      <xdr:nvSpPr>
        <xdr:cNvPr id="725" name="n_1mainValue【児童館】&#10;一人当たり面積">
          <a:extLst>
            <a:ext uri="{FF2B5EF4-FFF2-40B4-BE49-F238E27FC236}">
              <a16:creationId xmlns:a16="http://schemas.microsoft.com/office/drawing/2014/main" id="{00000000-0008-0000-0E00-0000D5020000}"/>
            </a:ext>
          </a:extLst>
        </xdr:cNvPr>
        <xdr:cNvSpPr txBox="1"/>
      </xdr:nvSpPr>
      <xdr:spPr>
        <a:xfrm>
          <a:off x="21075650" y="13948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109220</xdr:rowOff>
    </xdr:from>
    <xdr:ext cx="463550" cy="252730"/>
    <xdr:sp macro="" textlink="">
      <xdr:nvSpPr>
        <xdr:cNvPr id="726" name="n_2mainValue【児童館】&#10;一人当たり面積">
          <a:extLst>
            <a:ext uri="{FF2B5EF4-FFF2-40B4-BE49-F238E27FC236}">
              <a16:creationId xmlns:a16="http://schemas.microsoft.com/office/drawing/2014/main" id="{00000000-0008-0000-0E00-0000D6020000}"/>
            </a:ext>
          </a:extLst>
        </xdr:cNvPr>
        <xdr:cNvSpPr txBox="1"/>
      </xdr:nvSpPr>
      <xdr:spPr>
        <a:xfrm>
          <a:off x="20199350" y="136537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132080</xdr:rowOff>
    </xdr:from>
    <xdr:ext cx="463550" cy="252730"/>
    <xdr:sp macro="" textlink="">
      <xdr:nvSpPr>
        <xdr:cNvPr id="727" name="n_3mainValue【児童館】&#10;一人当たり面積">
          <a:extLst>
            <a:ext uri="{FF2B5EF4-FFF2-40B4-BE49-F238E27FC236}">
              <a16:creationId xmlns:a16="http://schemas.microsoft.com/office/drawing/2014/main" id="{00000000-0008-0000-0E00-0000D7020000}"/>
            </a:ext>
          </a:extLst>
        </xdr:cNvPr>
        <xdr:cNvSpPr txBox="1"/>
      </xdr:nvSpPr>
      <xdr:spPr>
        <a:xfrm>
          <a:off x="19310350" y="136766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79</xdr:row>
      <xdr:rowOff>154940</xdr:rowOff>
    </xdr:from>
    <xdr:ext cx="463550" cy="252730"/>
    <xdr:sp macro="" textlink="">
      <xdr:nvSpPr>
        <xdr:cNvPr id="728" name="n_4mainValue【児童館】&#10;一人当たり面積">
          <a:extLst>
            <a:ext uri="{FF2B5EF4-FFF2-40B4-BE49-F238E27FC236}">
              <a16:creationId xmlns:a16="http://schemas.microsoft.com/office/drawing/2014/main" id="{00000000-0008-0000-0E00-0000D8020000}"/>
            </a:ext>
          </a:extLst>
        </xdr:cNvPr>
        <xdr:cNvSpPr txBox="1"/>
      </xdr:nvSpPr>
      <xdr:spPr>
        <a:xfrm>
          <a:off x="18421350" y="136994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100" cy="22542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407900" y="1657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1010" cy="259080"/>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1978640" y="189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1010" cy="259080"/>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1978640" y="1852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2730"/>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042775" y="18145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2730"/>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042775" y="17002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2740" cy="259080"/>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106910" y="16621760"/>
          <a:ext cx="332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a:extLst>
            <a:ext uri="{FF2B5EF4-FFF2-40B4-BE49-F238E27FC236}">
              <a16:creationId xmlns:a16="http://schemas.microsoft.com/office/drawing/2014/main" id="{00000000-0008-0000-0E00-0000F0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49530</xdr:rowOff>
    </xdr:from>
    <xdr:to>
      <xdr:col>85</xdr:col>
      <xdr:colOff>126365</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flipV="1">
          <a:off x="16318865" y="1736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2730"/>
    <xdr:sp macro="" textlink="">
      <xdr:nvSpPr>
        <xdr:cNvPr id="754" name="【公民館】&#10;有形固定資産減価償却率最小値テキスト">
          <a:extLst>
            <a:ext uri="{FF2B5EF4-FFF2-40B4-BE49-F238E27FC236}">
              <a16:creationId xmlns:a16="http://schemas.microsoft.com/office/drawing/2014/main" id="{00000000-0008-0000-0E00-0000F2020000}"/>
            </a:ext>
          </a:extLst>
        </xdr:cNvPr>
        <xdr:cNvSpPr txBox="1"/>
      </xdr:nvSpPr>
      <xdr:spPr>
        <a:xfrm>
          <a:off x="16357600" y="186728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167640</xdr:rowOff>
    </xdr:from>
    <xdr:ext cx="405130" cy="252730"/>
    <xdr:sp macro="" textlink="">
      <xdr:nvSpPr>
        <xdr:cNvPr id="756" name="【公民館】&#10;有形固定資産減価償却率最大値テキスト">
          <a:extLst>
            <a:ext uri="{FF2B5EF4-FFF2-40B4-BE49-F238E27FC236}">
              <a16:creationId xmlns:a16="http://schemas.microsoft.com/office/drawing/2014/main" id="{00000000-0008-0000-0E00-0000F4020000}"/>
            </a:ext>
          </a:extLst>
        </xdr:cNvPr>
        <xdr:cNvSpPr txBox="1"/>
      </xdr:nvSpPr>
      <xdr:spPr>
        <a:xfrm>
          <a:off x="16357600" y="171411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6230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146685</xdr:rowOff>
    </xdr:from>
    <xdr:ext cx="405130" cy="252730"/>
    <xdr:sp macro="" textlink="">
      <xdr:nvSpPr>
        <xdr:cNvPr id="758" name="【公民館】&#10;有形固定資産減価償却率平均値テキスト">
          <a:extLst>
            <a:ext uri="{FF2B5EF4-FFF2-40B4-BE49-F238E27FC236}">
              <a16:creationId xmlns:a16="http://schemas.microsoft.com/office/drawing/2014/main" id="{00000000-0008-0000-0E00-0000F6020000}"/>
            </a:ext>
          </a:extLst>
        </xdr:cNvPr>
        <xdr:cNvSpPr txBox="1"/>
      </xdr:nvSpPr>
      <xdr:spPr>
        <a:xfrm>
          <a:off x="16357600" y="17977485"/>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xdr:rowOff>
    </xdr:from>
    <xdr:to>
      <xdr:col>72</xdr:col>
      <xdr:colOff>38100</xdr:colOff>
      <xdr:row>105</xdr:row>
      <xdr:rowOff>113665</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3652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170180</xdr:rowOff>
    </xdr:from>
    <xdr:to>
      <xdr:col>85</xdr:col>
      <xdr:colOff>177800</xdr:colOff>
      <xdr:row>101</xdr:row>
      <xdr:rowOff>100330</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6268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123190</xdr:rowOff>
    </xdr:from>
    <xdr:ext cx="405130" cy="252730"/>
    <xdr:sp macro="" textlink="">
      <xdr:nvSpPr>
        <xdr:cNvPr id="770" name="【公民館】&#10;有形固定資産減価償却率該当値テキスト">
          <a:extLst>
            <a:ext uri="{FF2B5EF4-FFF2-40B4-BE49-F238E27FC236}">
              <a16:creationId xmlns:a16="http://schemas.microsoft.com/office/drawing/2014/main" id="{00000000-0008-0000-0E00-000002030000}"/>
            </a:ext>
          </a:extLst>
        </xdr:cNvPr>
        <xdr:cNvSpPr txBox="1"/>
      </xdr:nvSpPr>
      <xdr:spPr>
        <a:xfrm>
          <a:off x="16357600" y="172681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103505</xdr:rowOff>
    </xdr:from>
    <xdr:to>
      <xdr:col>81</xdr:col>
      <xdr:colOff>101600</xdr:colOff>
      <xdr:row>101</xdr:row>
      <xdr:rowOff>33655</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5430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154940</xdr:rowOff>
    </xdr:from>
    <xdr:to>
      <xdr:col>85</xdr:col>
      <xdr:colOff>127000</xdr:colOff>
      <xdr:row>101</xdr:row>
      <xdr:rowOff>49530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5481300" y="1729994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109220</xdr:rowOff>
    </xdr:from>
    <xdr:to>
      <xdr:col>76</xdr:col>
      <xdr:colOff>165100</xdr:colOff>
      <xdr:row>102</xdr:row>
      <xdr:rowOff>39370</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4541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154940</xdr:rowOff>
    </xdr:from>
    <xdr:to>
      <xdr:col>81</xdr:col>
      <xdr:colOff>50800</xdr:colOff>
      <xdr:row>101</xdr:row>
      <xdr:rowOff>160020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flipV="1">
          <a:off x="14592300" y="1729994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118745</xdr:rowOff>
    </xdr:from>
    <xdr:to>
      <xdr:col>72</xdr:col>
      <xdr:colOff>38100</xdr:colOff>
      <xdr:row>105</xdr:row>
      <xdr:rowOff>48895</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3652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160020</xdr:rowOff>
    </xdr:from>
    <xdr:to>
      <xdr:col>76</xdr:col>
      <xdr:colOff>114300</xdr:colOff>
      <xdr:row>104</xdr:row>
      <xdr:rowOff>169545</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flipV="1">
          <a:off x="13703300" y="17476470"/>
          <a:ext cx="8890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59690</xdr:rowOff>
    </xdr:from>
    <xdr:to>
      <xdr:col>67</xdr:col>
      <xdr:colOff>101600</xdr:colOff>
      <xdr:row>104</xdr:row>
      <xdr:rowOff>161290</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2763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110490</xdr:rowOff>
    </xdr:from>
    <xdr:to>
      <xdr:col>71</xdr:col>
      <xdr:colOff>177800</xdr:colOff>
      <xdr:row>104</xdr:row>
      <xdr:rowOff>169545</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2814300" y="179412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106680</xdr:rowOff>
    </xdr:from>
    <xdr:ext cx="405130" cy="259080"/>
    <xdr:sp macro="" textlink="">
      <xdr:nvSpPr>
        <xdr:cNvPr id="779" name="n_1aveValue【公民館】&#10;有形固定資産減価償却率">
          <a:extLst>
            <a:ext uri="{FF2B5EF4-FFF2-40B4-BE49-F238E27FC236}">
              <a16:creationId xmlns:a16="http://schemas.microsoft.com/office/drawing/2014/main" id="{00000000-0008-0000-0E00-00000B030000}"/>
            </a:ext>
          </a:extLst>
        </xdr:cNvPr>
        <xdr:cNvSpPr txBox="1"/>
      </xdr:nvSpPr>
      <xdr:spPr>
        <a:xfrm>
          <a:off x="15266035" y="1810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137160</xdr:rowOff>
    </xdr:from>
    <xdr:ext cx="398780" cy="259080"/>
    <xdr:sp macro="" textlink="">
      <xdr:nvSpPr>
        <xdr:cNvPr id="780" name="n_2aveValue【公民館】&#10;有形固定資産減価償却率">
          <a:extLst>
            <a:ext uri="{FF2B5EF4-FFF2-40B4-BE49-F238E27FC236}">
              <a16:creationId xmlns:a16="http://schemas.microsoft.com/office/drawing/2014/main" id="{00000000-0008-0000-0E00-00000C030000}"/>
            </a:ext>
          </a:extLst>
        </xdr:cNvPr>
        <xdr:cNvSpPr txBox="1"/>
      </xdr:nvSpPr>
      <xdr:spPr>
        <a:xfrm>
          <a:off x="14389735" y="1813941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104775</xdr:rowOff>
    </xdr:from>
    <xdr:ext cx="398780" cy="259080"/>
    <xdr:sp macro="" textlink="">
      <xdr:nvSpPr>
        <xdr:cNvPr id="781" name="n_3aveValue【公民館】&#10;有形固定資産減価償却率">
          <a:extLst>
            <a:ext uri="{FF2B5EF4-FFF2-40B4-BE49-F238E27FC236}">
              <a16:creationId xmlns:a16="http://schemas.microsoft.com/office/drawing/2014/main" id="{00000000-0008-0000-0E00-00000D030000}"/>
            </a:ext>
          </a:extLst>
        </xdr:cNvPr>
        <xdr:cNvSpPr txBox="1"/>
      </xdr:nvSpPr>
      <xdr:spPr>
        <a:xfrm>
          <a:off x="13500735" y="1810702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80010</xdr:rowOff>
    </xdr:from>
    <xdr:ext cx="398780" cy="259080"/>
    <xdr:sp macro="" textlink="">
      <xdr:nvSpPr>
        <xdr:cNvPr id="782" name="n_4aveValue【公民館】&#10;有形固定資産減価償却率">
          <a:extLst>
            <a:ext uri="{FF2B5EF4-FFF2-40B4-BE49-F238E27FC236}">
              <a16:creationId xmlns:a16="http://schemas.microsoft.com/office/drawing/2014/main" id="{00000000-0008-0000-0E00-00000E030000}"/>
            </a:ext>
          </a:extLst>
        </xdr:cNvPr>
        <xdr:cNvSpPr txBox="1"/>
      </xdr:nvSpPr>
      <xdr:spPr>
        <a:xfrm>
          <a:off x="12611735" y="1808226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50165</xdr:rowOff>
    </xdr:from>
    <xdr:ext cx="405130" cy="259080"/>
    <xdr:sp macro="" textlink="">
      <xdr:nvSpPr>
        <xdr:cNvPr id="783" name="n_1mainValue【公民館】&#10;有形固定資産減価償却率">
          <a:extLst>
            <a:ext uri="{FF2B5EF4-FFF2-40B4-BE49-F238E27FC236}">
              <a16:creationId xmlns:a16="http://schemas.microsoft.com/office/drawing/2014/main" id="{00000000-0008-0000-0E00-00000F030000}"/>
            </a:ext>
          </a:extLst>
        </xdr:cNvPr>
        <xdr:cNvSpPr txBox="1"/>
      </xdr:nvSpPr>
      <xdr:spPr>
        <a:xfrm>
          <a:off x="15266035" y="1702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55880</xdr:rowOff>
    </xdr:from>
    <xdr:ext cx="398780" cy="259080"/>
    <xdr:sp macro="" textlink="">
      <xdr:nvSpPr>
        <xdr:cNvPr id="784" name="n_2mainValue【公民館】&#10;有形固定資産減価償却率">
          <a:extLst>
            <a:ext uri="{FF2B5EF4-FFF2-40B4-BE49-F238E27FC236}">
              <a16:creationId xmlns:a16="http://schemas.microsoft.com/office/drawing/2014/main" id="{00000000-0008-0000-0E00-000010030000}"/>
            </a:ext>
          </a:extLst>
        </xdr:cNvPr>
        <xdr:cNvSpPr txBox="1"/>
      </xdr:nvSpPr>
      <xdr:spPr>
        <a:xfrm>
          <a:off x="14389735" y="1720088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65405</xdr:rowOff>
    </xdr:from>
    <xdr:ext cx="398780" cy="252730"/>
    <xdr:sp macro="" textlink="">
      <xdr:nvSpPr>
        <xdr:cNvPr id="785" name="n_3mainValue【公民館】&#10;有形固定資産減価償却率">
          <a:extLst>
            <a:ext uri="{FF2B5EF4-FFF2-40B4-BE49-F238E27FC236}">
              <a16:creationId xmlns:a16="http://schemas.microsoft.com/office/drawing/2014/main" id="{00000000-0008-0000-0E00-000011030000}"/>
            </a:ext>
          </a:extLst>
        </xdr:cNvPr>
        <xdr:cNvSpPr txBox="1"/>
      </xdr:nvSpPr>
      <xdr:spPr>
        <a:xfrm>
          <a:off x="13500735" y="1772475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6350</xdr:rowOff>
    </xdr:from>
    <xdr:ext cx="398780" cy="252730"/>
    <xdr:sp macro="" textlink="">
      <xdr:nvSpPr>
        <xdr:cNvPr id="786" name="n_4mainValue【公民館】&#10;有形固定資産減価償却率">
          <a:extLst>
            <a:ext uri="{FF2B5EF4-FFF2-40B4-BE49-F238E27FC236}">
              <a16:creationId xmlns:a16="http://schemas.microsoft.com/office/drawing/2014/main" id="{00000000-0008-0000-0E00-000012030000}"/>
            </a:ext>
          </a:extLst>
        </xdr:cNvPr>
        <xdr:cNvSpPr txBox="1"/>
      </xdr:nvSpPr>
      <xdr:spPr>
        <a:xfrm>
          <a:off x="12611735" y="1766570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3535" cy="22542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8249900" y="1657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1010" cy="259080"/>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640" y="1852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1010" cy="252730"/>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640" y="18145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1010" cy="259080"/>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640" y="177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1010" cy="259080"/>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640" y="17383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1010" cy="252730"/>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640" y="17002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010" cy="259080"/>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640" y="1662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00000000-0008-0000-0E00-000029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15240</xdr:rowOff>
    </xdr:from>
    <xdr:to>
      <xdr:col>116</xdr:col>
      <xdr:colOff>62865</xdr:colOff>
      <xdr:row>107</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flipV="1">
          <a:off x="22160865" y="17331690"/>
          <a:ext cx="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80010</xdr:rowOff>
    </xdr:from>
    <xdr:ext cx="469900" cy="259080"/>
    <xdr:sp macro="" textlink="">
      <xdr:nvSpPr>
        <xdr:cNvPr id="811" name="【公民館】&#10;一人当たり面積最小値テキスト">
          <a:extLst>
            <a:ext uri="{FF2B5EF4-FFF2-40B4-BE49-F238E27FC236}">
              <a16:creationId xmlns:a16="http://schemas.microsoft.com/office/drawing/2014/main" id="{00000000-0008-0000-0E00-00002B030000}"/>
            </a:ext>
          </a:extLst>
        </xdr:cNvPr>
        <xdr:cNvSpPr txBox="1"/>
      </xdr:nvSpPr>
      <xdr:spPr>
        <a:xfrm>
          <a:off x="22199600" y="1842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0.130</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22072600" y="1842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133350</xdr:rowOff>
    </xdr:from>
    <xdr:ext cx="469900" cy="252730"/>
    <xdr:sp macro="" textlink="">
      <xdr:nvSpPr>
        <xdr:cNvPr id="813" name="【公民館】&#10;一人当たり面積最大値テキスト">
          <a:extLst>
            <a:ext uri="{FF2B5EF4-FFF2-40B4-BE49-F238E27FC236}">
              <a16:creationId xmlns:a16="http://schemas.microsoft.com/office/drawing/2014/main" id="{00000000-0008-0000-0E00-00002D030000}"/>
            </a:ext>
          </a:extLst>
        </xdr:cNvPr>
        <xdr:cNvSpPr txBox="1"/>
      </xdr:nvSpPr>
      <xdr:spPr>
        <a:xfrm>
          <a:off x="22199600" y="171069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15240</xdr:rowOff>
    </xdr:from>
    <xdr:to>
      <xdr:col>116</xdr:col>
      <xdr:colOff>152400</xdr:colOff>
      <xdr:row>101</xdr:row>
      <xdr:rowOff>15240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22072600" y="1733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156845</xdr:rowOff>
    </xdr:from>
    <xdr:ext cx="469900" cy="252730"/>
    <xdr:sp macro="" textlink="">
      <xdr:nvSpPr>
        <xdr:cNvPr id="815" name="【公民館】&#10;一人当たり面積平均値テキスト">
          <a:extLst>
            <a:ext uri="{FF2B5EF4-FFF2-40B4-BE49-F238E27FC236}">
              <a16:creationId xmlns:a16="http://schemas.microsoft.com/office/drawing/2014/main" id="{00000000-0008-0000-0E00-00002F030000}"/>
            </a:ext>
          </a:extLst>
        </xdr:cNvPr>
        <xdr:cNvSpPr txBox="1"/>
      </xdr:nvSpPr>
      <xdr:spPr>
        <a:xfrm>
          <a:off x="22199600" y="1781619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133985</xdr:rowOff>
    </xdr:from>
    <xdr:to>
      <xdr:col>116</xdr:col>
      <xdr:colOff>114300</xdr:colOff>
      <xdr:row>105</xdr:row>
      <xdr:rowOff>64135</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2110700" y="1796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57785</xdr:rowOff>
    </xdr:from>
    <xdr:to>
      <xdr:col>102</xdr:col>
      <xdr:colOff>165100</xdr:colOff>
      <xdr:row>105</xdr:row>
      <xdr:rowOff>159385</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9494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61595</xdr:rowOff>
    </xdr:from>
    <xdr:to>
      <xdr:col>116</xdr:col>
      <xdr:colOff>114300</xdr:colOff>
      <xdr:row>106</xdr:row>
      <xdr:rowOff>163195</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22110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40640</xdr:rowOff>
    </xdr:from>
    <xdr:ext cx="469900" cy="252730"/>
    <xdr:sp macro="" textlink="">
      <xdr:nvSpPr>
        <xdr:cNvPr id="827" name="【公民館】&#10;一人当たり面積該当値テキスト">
          <a:extLst>
            <a:ext uri="{FF2B5EF4-FFF2-40B4-BE49-F238E27FC236}">
              <a16:creationId xmlns:a16="http://schemas.microsoft.com/office/drawing/2014/main" id="{00000000-0008-0000-0E00-00003B030000}"/>
            </a:ext>
          </a:extLst>
        </xdr:cNvPr>
        <xdr:cNvSpPr txBox="1"/>
      </xdr:nvSpPr>
      <xdr:spPr>
        <a:xfrm>
          <a:off x="22199600" y="182143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73025</xdr:rowOff>
    </xdr:from>
    <xdr:to>
      <xdr:col>112</xdr:col>
      <xdr:colOff>38100</xdr:colOff>
      <xdr:row>107</xdr:row>
      <xdr:rowOff>3175</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2127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112395</xdr:rowOff>
    </xdr:from>
    <xdr:to>
      <xdr:col>116</xdr:col>
      <xdr:colOff>63500</xdr:colOff>
      <xdr:row>106</xdr:row>
      <xdr:rowOff>123825</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flipV="1">
          <a:off x="21323300" y="182860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86360</xdr:rowOff>
    </xdr:from>
    <xdr:to>
      <xdr:col>107</xdr:col>
      <xdr:colOff>101600</xdr:colOff>
      <xdr:row>106</xdr:row>
      <xdr:rowOff>16510</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20383500" y="180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137160</xdr:rowOff>
    </xdr:from>
    <xdr:to>
      <xdr:col>111</xdr:col>
      <xdr:colOff>177800</xdr:colOff>
      <xdr:row>106</xdr:row>
      <xdr:rowOff>123825</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20434300" y="1813941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23495</xdr:rowOff>
    </xdr:from>
    <xdr:to>
      <xdr:col>102</xdr:col>
      <xdr:colOff>165100</xdr:colOff>
      <xdr:row>106</xdr:row>
      <xdr:rowOff>125095</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137160</xdr:rowOff>
    </xdr:from>
    <xdr:to>
      <xdr:col>107</xdr:col>
      <xdr:colOff>50800</xdr:colOff>
      <xdr:row>106</xdr:row>
      <xdr:rowOff>74930</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19545300" y="181394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34925</xdr:rowOff>
    </xdr:from>
    <xdr:to>
      <xdr:col>98</xdr:col>
      <xdr:colOff>38100</xdr:colOff>
      <xdr:row>106</xdr:row>
      <xdr:rowOff>136525</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8605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74930</xdr:rowOff>
    </xdr:from>
    <xdr:to>
      <xdr:col>102</xdr:col>
      <xdr:colOff>114300</xdr:colOff>
      <xdr:row>106</xdr:row>
      <xdr:rowOff>86360</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18656300" y="182486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93980</xdr:rowOff>
    </xdr:from>
    <xdr:ext cx="469900" cy="259080"/>
    <xdr:sp macro="" textlink="">
      <xdr:nvSpPr>
        <xdr:cNvPr id="836" name="n_1aveValue【公民館】&#10;一人当たり面積">
          <a:extLst>
            <a:ext uri="{FF2B5EF4-FFF2-40B4-BE49-F238E27FC236}">
              <a16:creationId xmlns:a16="http://schemas.microsoft.com/office/drawing/2014/main" id="{00000000-0008-0000-0E00-000044030000}"/>
            </a:ext>
          </a:extLst>
        </xdr:cNvPr>
        <xdr:cNvSpPr txBox="1"/>
      </xdr:nvSpPr>
      <xdr:spPr>
        <a:xfrm>
          <a:off x="21075650" y="1792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13335</xdr:rowOff>
    </xdr:from>
    <xdr:ext cx="463550" cy="259080"/>
    <xdr:sp macro="" textlink="">
      <xdr:nvSpPr>
        <xdr:cNvPr id="837" name="n_2aveValue【公民館】&#10;一人当たり面積">
          <a:extLst>
            <a:ext uri="{FF2B5EF4-FFF2-40B4-BE49-F238E27FC236}">
              <a16:creationId xmlns:a16="http://schemas.microsoft.com/office/drawing/2014/main" id="{00000000-0008-0000-0E00-000045030000}"/>
            </a:ext>
          </a:extLst>
        </xdr:cNvPr>
        <xdr:cNvSpPr txBox="1"/>
      </xdr:nvSpPr>
      <xdr:spPr>
        <a:xfrm>
          <a:off x="20199350" y="181870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4445</xdr:rowOff>
    </xdr:from>
    <xdr:ext cx="463550" cy="259080"/>
    <xdr:sp macro="" textlink="">
      <xdr:nvSpPr>
        <xdr:cNvPr id="838" name="n_3aveValue【公民館】&#10;一人当たり面積">
          <a:extLst>
            <a:ext uri="{FF2B5EF4-FFF2-40B4-BE49-F238E27FC236}">
              <a16:creationId xmlns:a16="http://schemas.microsoft.com/office/drawing/2014/main" id="{00000000-0008-0000-0E00-000046030000}"/>
            </a:ext>
          </a:extLst>
        </xdr:cNvPr>
        <xdr:cNvSpPr txBox="1"/>
      </xdr:nvSpPr>
      <xdr:spPr>
        <a:xfrm>
          <a:off x="19310350" y="178352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29210</xdr:rowOff>
    </xdr:from>
    <xdr:ext cx="463550" cy="252730"/>
    <xdr:sp macro="" textlink="">
      <xdr:nvSpPr>
        <xdr:cNvPr id="839" name="n_4aveValue【公民館】&#10;一人当たり面積">
          <a:extLst>
            <a:ext uri="{FF2B5EF4-FFF2-40B4-BE49-F238E27FC236}">
              <a16:creationId xmlns:a16="http://schemas.microsoft.com/office/drawing/2014/main" id="{00000000-0008-0000-0E00-000047030000}"/>
            </a:ext>
          </a:extLst>
        </xdr:cNvPr>
        <xdr:cNvSpPr txBox="1"/>
      </xdr:nvSpPr>
      <xdr:spPr>
        <a:xfrm>
          <a:off x="18421350" y="178600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166370</xdr:rowOff>
    </xdr:from>
    <xdr:ext cx="469900" cy="252730"/>
    <xdr:sp macro="" textlink="">
      <xdr:nvSpPr>
        <xdr:cNvPr id="840" name="n_1mainValue【公民館】&#10;一人当たり面積">
          <a:extLst>
            <a:ext uri="{FF2B5EF4-FFF2-40B4-BE49-F238E27FC236}">
              <a16:creationId xmlns:a16="http://schemas.microsoft.com/office/drawing/2014/main" id="{00000000-0008-0000-0E00-000048030000}"/>
            </a:ext>
          </a:extLst>
        </xdr:cNvPr>
        <xdr:cNvSpPr txBox="1"/>
      </xdr:nvSpPr>
      <xdr:spPr>
        <a:xfrm>
          <a:off x="21075650" y="183400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33020</xdr:rowOff>
    </xdr:from>
    <xdr:ext cx="463550" cy="259080"/>
    <xdr:sp macro="" textlink="">
      <xdr:nvSpPr>
        <xdr:cNvPr id="841" name="n_2mainValue【公民館】&#10;一人当たり面積">
          <a:extLst>
            <a:ext uri="{FF2B5EF4-FFF2-40B4-BE49-F238E27FC236}">
              <a16:creationId xmlns:a16="http://schemas.microsoft.com/office/drawing/2014/main" id="{00000000-0008-0000-0E00-000049030000}"/>
            </a:ext>
          </a:extLst>
        </xdr:cNvPr>
        <xdr:cNvSpPr txBox="1"/>
      </xdr:nvSpPr>
      <xdr:spPr>
        <a:xfrm>
          <a:off x="20199350" y="178638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116205</xdr:rowOff>
    </xdr:from>
    <xdr:ext cx="463550" cy="259080"/>
    <xdr:sp macro="" textlink="">
      <xdr:nvSpPr>
        <xdr:cNvPr id="842" name="n_3mainValue【公民館】&#10;一人当たり面積">
          <a:extLst>
            <a:ext uri="{FF2B5EF4-FFF2-40B4-BE49-F238E27FC236}">
              <a16:creationId xmlns:a16="http://schemas.microsoft.com/office/drawing/2014/main" id="{00000000-0008-0000-0E00-00004A030000}"/>
            </a:ext>
          </a:extLst>
        </xdr:cNvPr>
        <xdr:cNvSpPr txBox="1"/>
      </xdr:nvSpPr>
      <xdr:spPr>
        <a:xfrm>
          <a:off x="19310350" y="182899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127635</xdr:rowOff>
    </xdr:from>
    <xdr:ext cx="463550" cy="259080"/>
    <xdr:sp macro="" textlink="">
      <xdr:nvSpPr>
        <xdr:cNvPr id="843" name="n_4mainValue【公民館】&#10;一人当たり面積">
          <a:extLst>
            <a:ext uri="{FF2B5EF4-FFF2-40B4-BE49-F238E27FC236}">
              <a16:creationId xmlns:a16="http://schemas.microsoft.com/office/drawing/2014/main" id="{00000000-0008-0000-0E00-00004B030000}"/>
            </a:ext>
          </a:extLst>
        </xdr:cNvPr>
        <xdr:cNvSpPr txBox="1"/>
      </xdr:nvSpPr>
      <xdr:spPr>
        <a:xfrm>
          <a:off x="18421350" y="183013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道路、橋りょう等、公民館の有形固定資産減価償却率は類似団体平均と比較して下回っている。これは道路や橋りょう等の長寿命化計画による計画的な整備とＨ２５年度とＲ元年度に支所と公民館の機能を持つ複合施設の建設を行ったためである。</a:t>
          </a:r>
        </a:p>
        <a:p>
          <a:r>
            <a:rPr lang="ja-JP" altLang="en-US" sz="1300">
              <a:latin typeface="ＭＳ Ｐゴシック"/>
              <a:ea typeface="ＭＳ Ｐゴシック"/>
            </a:rPr>
            <a:t>　一方で公営住宅、保育所、学校施設、児童館の有形固定資産減価償却率は類似団体平均を上回っている。公営住宅については、町営住宅長寿命化計画に基づき社会資本整備総合交付金を活用し順次更新を行っているが、保育所、学校施設、児童館については、建設から４０年以上経過している施設もあり、老朽化が目立ってきている。</a:t>
          </a:r>
        </a:p>
        <a:p>
          <a:r>
            <a:rPr lang="ja-JP" altLang="en-US" sz="1300">
              <a:latin typeface="ＭＳ Ｐゴシック"/>
              <a:ea typeface="ＭＳ Ｐゴシック"/>
            </a:rPr>
            <a:t>　今後は三種町公共施設等総合管理計画に基づき、</a:t>
          </a:r>
          <a:r>
            <a:rPr lang="ja-JP" altLang="en-US" sz="1300" u="sng">
              <a:latin typeface="ＭＳ Ｐゴシック"/>
              <a:ea typeface="ＭＳ Ｐゴシック"/>
            </a:rPr>
            <a:t>老朽化が進む児童館などの小規模集会所</a:t>
          </a:r>
          <a:r>
            <a:rPr lang="ja-JP" altLang="en-US" sz="1300">
              <a:latin typeface="ＭＳ Ｐゴシック"/>
              <a:ea typeface="ＭＳ Ｐゴシック"/>
            </a:rPr>
            <a:t>については、地域住民と将来の利用について検証しながら近隣施設との統合を図る。また、学校や保育園の統合による施設改修や建設も進める予定としているが、統合後の空き施設については、施設転用などの利用状況に応じて老朽化対策や施設解体を実施し適切な維持管理に努め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273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100" cy="225425"/>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1010" cy="252730"/>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640" y="11287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2730"/>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775" y="10144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273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58775" y="9001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566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121920</xdr:rowOff>
    </xdr:from>
    <xdr:ext cx="405130" cy="252730"/>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9472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83820</xdr:rowOff>
    </xdr:from>
    <xdr:ext cx="405130" cy="259080"/>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57150</xdr:rowOff>
    </xdr:from>
    <xdr:ext cx="405130" cy="259080"/>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17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2730"/>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2730"/>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2730"/>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2730"/>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2730"/>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17780</xdr:rowOff>
    </xdr:from>
    <xdr:ext cx="405130" cy="252730"/>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979043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118110</xdr:rowOff>
    </xdr:from>
    <xdr:to>
      <xdr:col>24</xdr:col>
      <xdr:colOff>63500</xdr:colOff>
      <xdr:row>58</xdr:row>
      <xdr:rowOff>45720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98907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139700</xdr:rowOff>
    </xdr:from>
    <xdr:to>
      <xdr:col>15</xdr:col>
      <xdr:colOff>101600</xdr:colOff>
      <xdr:row>57</xdr:row>
      <xdr:rowOff>69850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19050</xdr:rowOff>
    </xdr:from>
    <xdr:to>
      <xdr:col>19</xdr:col>
      <xdr:colOff>177800</xdr:colOff>
      <xdr:row>57</xdr:row>
      <xdr:rowOff>118110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97917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142240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91440</xdr:rowOff>
    </xdr:from>
    <xdr:to>
      <xdr:col>15</xdr:col>
      <xdr:colOff>50800</xdr:colOff>
      <xdr:row>57</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96926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154940</xdr:rowOff>
    </xdr:from>
    <xdr:to>
      <xdr:col>6</xdr:col>
      <xdr:colOff>38100</xdr:colOff>
      <xdr:row>56</xdr:row>
      <xdr:rowOff>85090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34290</xdr:rowOff>
    </xdr:from>
    <xdr:to>
      <xdr:col>10</xdr:col>
      <xdr:colOff>114300</xdr:colOff>
      <xdr:row>56</xdr:row>
      <xdr:rowOff>91440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96354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41910</xdr:rowOff>
    </xdr:from>
    <xdr:ext cx="405130" cy="252730"/>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35" y="1015746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49530</xdr:rowOff>
    </xdr:from>
    <xdr:ext cx="398780" cy="259080"/>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35" y="1016508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156210</xdr:rowOff>
    </xdr:from>
    <xdr:ext cx="398780" cy="252730"/>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35" y="1010031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0</xdr:rowOff>
    </xdr:from>
    <xdr:ext cx="398780" cy="259080"/>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35" y="1011555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13970</xdr:rowOff>
    </xdr:from>
    <xdr:ext cx="405130" cy="259080"/>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35" y="961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86360</xdr:rowOff>
    </xdr:from>
    <xdr:ext cx="398780" cy="252730"/>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35" y="951611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54</xdr:row>
      <xdr:rowOff>158750</xdr:rowOff>
    </xdr:from>
    <xdr:ext cx="398780" cy="259080"/>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35" y="941705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54</xdr:row>
      <xdr:rowOff>101600</xdr:rowOff>
    </xdr:from>
    <xdr:ext cx="398780" cy="259080"/>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35" y="935990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3535" cy="22542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1010" cy="259080"/>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640" y="1090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1010" cy="259080"/>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640" y="1052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1010" cy="252730"/>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640" y="10144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101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640" y="9763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101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640" y="9382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1010" cy="25273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640" y="9001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F00-000081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10476865" y="963803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128270</xdr:rowOff>
    </xdr:from>
    <xdr:ext cx="469900" cy="259080"/>
    <xdr:sp macro="" textlink="">
      <xdr:nvSpPr>
        <xdr:cNvPr id="131" name="【体育館・プール】&#10;一人当たり面積最小値テキスト">
          <a:extLst>
            <a:ext uri="{FF2B5EF4-FFF2-40B4-BE49-F238E27FC236}">
              <a16:creationId xmlns:a16="http://schemas.microsoft.com/office/drawing/2014/main" id="{00000000-0008-0000-0F00-000083000000}"/>
            </a:ext>
          </a:extLst>
        </xdr:cNvPr>
        <xdr:cNvSpPr txBox="1"/>
      </xdr:nvSpPr>
      <xdr:spPr>
        <a:xfrm>
          <a:off x="10515600" y="1092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1092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154940</xdr:rowOff>
    </xdr:from>
    <xdr:ext cx="469900" cy="252730"/>
    <xdr:sp macro="" textlink="">
      <xdr:nvSpPr>
        <xdr:cNvPr id="133" name="【体育館・プール】&#10;一人当たり面積最大値テキスト">
          <a:extLst>
            <a:ext uri="{FF2B5EF4-FFF2-40B4-BE49-F238E27FC236}">
              <a16:creationId xmlns:a16="http://schemas.microsoft.com/office/drawing/2014/main" id="{00000000-0008-0000-0F00-000085000000}"/>
            </a:ext>
          </a:extLst>
        </xdr:cNvPr>
        <xdr:cNvSpPr txBox="1"/>
      </xdr:nvSpPr>
      <xdr:spPr>
        <a:xfrm>
          <a:off x="10515600" y="94132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963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118110</xdr:rowOff>
    </xdr:from>
    <xdr:ext cx="469900" cy="259080"/>
    <xdr:sp macro="" textlink="">
      <xdr:nvSpPr>
        <xdr:cNvPr id="135" name="【体育館・プール】&#10;一人当たり面積平均値テキスト">
          <a:extLst>
            <a:ext uri="{FF2B5EF4-FFF2-40B4-BE49-F238E27FC236}">
              <a16:creationId xmlns:a16="http://schemas.microsoft.com/office/drawing/2014/main" id="{00000000-0008-0000-0F00-000087000000}"/>
            </a:ext>
          </a:extLst>
        </xdr:cNvPr>
        <xdr:cNvSpPr txBox="1"/>
      </xdr:nvSpPr>
      <xdr:spPr>
        <a:xfrm>
          <a:off x="10515600" y="10405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2730"/>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10287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2730"/>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9448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2730"/>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8559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2730"/>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670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2730"/>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6781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157480</xdr:rowOff>
    </xdr:from>
    <xdr:to>
      <xdr:col>55</xdr:col>
      <xdr:colOff>50800</xdr:colOff>
      <xdr:row>56</xdr:row>
      <xdr:rowOff>87630</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104267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110490</xdr:rowOff>
    </xdr:from>
    <xdr:ext cx="469900" cy="252730"/>
    <xdr:sp macro="" textlink="">
      <xdr:nvSpPr>
        <xdr:cNvPr id="147" name="【体育館・プール】&#10;一人当たり面積該当値テキスト">
          <a:extLst>
            <a:ext uri="{FF2B5EF4-FFF2-40B4-BE49-F238E27FC236}">
              <a16:creationId xmlns:a16="http://schemas.microsoft.com/office/drawing/2014/main" id="{00000000-0008-0000-0F00-000093000000}"/>
            </a:ext>
          </a:extLst>
        </xdr:cNvPr>
        <xdr:cNvSpPr txBox="1"/>
      </xdr:nvSpPr>
      <xdr:spPr>
        <a:xfrm>
          <a:off x="10515600" y="95402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27940</xdr:rowOff>
    </xdr:from>
    <xdr:to>
      <xdr:col>50</xdr:col>
      <xdr:colOff>165100</xdr:colOff>
      <xdr:row>56</xdr:row>
      <xdr:rowOff>129540</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9588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36830</xdr:rowOff>
    </xdr:from>
    <xdr:to>
      <xdr:col>55</xdr:col>
      <xdr:colOff>0</xdr:colOff>
      <xdr:row>56</xdr:row>
      <xdr:rowOff>78740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9639300" y="96380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60960</xdr:rowOff>
    </xdr:from>
    <xdr:to>
      <xdr:col>46</xdr:col>
      <xdr:colOff>38100</xdr:colOff>
      <xdr:row>56</xdr:row>
      <xdr:rowOff>162560</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8699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78740</xdr:rowOff>
    </xdr:from>
    <xdr:to>
      <xdr:col>50</xdr:col>
      <xdr:colOff>114300</xdr:colOff>
      <xdr:row>56</xdr:row>
      <xdr:rowOff>111760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8750300" y="96799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99060</xdr:rowOff>
    </xdr:from>
    <xdr:to>
      <xdr:col>41</xdr:col>
      <xdr:colOff>101600</xdr:colOff>
      <xdr:row>57</xdr:row>
      <xdr:rowOff>29210</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7810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111760</xdr:rowOff>
    </xdr:from>
    <xdr:to>
      <xdr:col>45</xdr:col>
      <xdr:colOff>177800</xdr:colOff>
      <xdr:row>56</xdr:row>
      <xdr:rowOff>149860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7861300" y="97129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22860</xdr:rowOff>
    </xdr:from>
    <xdr:to>
      <xdr:col>36</xdr:col>
      <xdr:colOff>165100</xdr:colOff>
      <xdr:row>57</xdr:row>
      <xdr:rowOff>124460</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6921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149860</xdr:rowOff>
    </xdr:from>
    <xdr:to>
      <xdr:col>41</xdr:col>
      <xdr:colOff>50800</xdr:colOff>
      <xdr:row>57</xdr:row>
      <xdr:rowOff>73660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6972300" y="97510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0</xdr:rowOff>
    </xdr:from>
    <xdr:ext cx="469900" cy="259080"/>
    <xdr:sp macro="" textlink="">
      <xdr:nvSpPr>
        <xdr:cNvPr id="156" name="n_1aveValue【体育館・プール】&#10;一人当たり面積">
          <a:extLst>
            <a:ext uri="{FF2B5EF4-FFF2-40B4-BE49-F238E27FC236}">
              <a16:creationId xmlns:a16="http://schemas.microsoft.com/office/drawing/2014/main" id="{00000000-0008-0000-0F00-00009C000000}"/>
            </a:ext>
          </a:extLst>
        </xdr:cNvPr>
        <xdr:cNvSpPr txBox="1"/>
      </xdr:nvSpPr>
      <xdr:spPr>
        <a:xfrm>
          <a:off x="9391650" y="1045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116840</xdr:rowOff>
    </xdr:from>
    <xdr:ext cx="463550" cy="259080"/>
    <xdr:sp macro="" textlink="">
      <xdr:nvSpPr>
        <xdr:cNvPr id="157" name="n_2aveValue【体育館・プール】&#10;一人当たり面積">
          <a:extLst>
            <a:ext uri="{FF2B5EF4-FFF2-40B4-BE49-F238E27FC236}">
              <a16:creationId xmlns:a16="http://schemas.microsoft.com/office/drawing/2014/main" id="{00000000-0008-0000-0F00-00009D000000}"/>
            </a:ext>
          </a:extLst>
        </xdr:cNvPr>
        <xdr:cNvSpPr txBox="1"/>
      </xdr:nvSpPr>
      <xdr:spPr>
        <a:xfrm>
          <a:off x="8515350" y="104038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129540</xdr:rowOff>
    </xdr:from>
    <xdr:ext cx="463550" cy="259080"/>
    <xdr:sp macro="" textlink="">
      <xdr:nvSpPr>
        <xdr:cNvPr id="158" name="n_3aveValue【体育館・プール】&#10;一人当たり面積">
          <a:extLst>
            <a:ext uri="{FF2B5EF4-FFF2-40B4-BE49-F238E27FC236}">
              <a16:creationId xmlns:a16="http://schemas.microsoft.com/office/drawing/2014/main" id="{00000000-0008-0000-0F00-00009E000000}"/>
            </a:ext>
          </a:extLst>
        </xdr:cNvPr>
        <xdr:cNvSpPr txBox="1"/>
      </xdr:nvSpPr>
      <xdr:spPr>
        <a:xfrm>
          <a:off x="7626350" y="104165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39370</xdr:rowOff>
    </xdr:from>
    <xdr:ext cx="463550" cy="259080"/>
    <xdr:sp macro="" textlink="">
      <xdr:nvSpPr>
        <xdr:cNvPr id="159" name="n_4aveValue【体育館・プール】&#10;一人当たり面積">
          <a:extLst>
            <a:ext uri="{FF2B5EF4-FFF2-40B4-BE49-F238E27FC236}">
              <a16:creationId xmlns:a16="http://schemas.microsoft.com/office/drawing/2014/main" id="{00000000-0008-0000-0F00-00009F000000}"/>
            </a:ext>
          </a:extLst>
        </xdr:cNvPr>
        <xdr:cNvSpPr txBox="1"/>
      </xdr:nvSpPr>
      <xdr:spPr>
        <a:xfrm>
          <a:off x="6737350" y="104978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54</xdr:row>
      <xdr:rowOff>146050</xdr:rowOff>
    </xdr:from>
    <xdr:ext cx="469900" cy="252730"/>
    <xdr:sp macro="" textlink="">
      <xdr:nvSpPr>
        <xdr:cNvPr id="160" name="n_1mainValue【体育館・プール】&#10;一人当たり面積">
          <a:extLst>
            <a:ext uri="{FF2B5EF4-FFF2-40B4-BE49-F238E27FC236}">
              <a16:creationId xmlns:a16="http://schemas.microsoft.com/office/drawing/2014/main" id="{00000000-0008-0000-0F00-0000A0000000}"/>
            </a:ext>
          </a:extLst>
        </xdr:cNvPr>
        <xdr:cNvSpPr txBox="1"/>
      </xdr:nvSpPr>
      <xdr:spPr>
        <a:xfrm>
          <a:off x="9391650" y="94043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55</xdr:row>
      <xdr:rowOff>7620</xdr:rowOff>
    </xdr:from>
    <xdr:ext cx="463550" cy="252730"/>
    <xdr:sp macro="" textlink="">
      <xdr:nvSpPr>
        <xdr:cNvPr id="161" name="n_2mainValue【体育館・プール】&#10;一人当たり面積">
          <a:extLst>
            <a:ext uri="{FF2B5EF4-FFF2-40B4-BE49-F238E27FC236}">
              <a16:creationId xmlns:a16="http://schemas.microsoft.com/office/drawing/2014/main" id="{00000000-0008-0000-0F00-0000A1000000}"/>
            </a:ext>
          </a:extLst>
        </xdr:cNvPr>
        <xdr:cNvSpPr txBox="1"/>
      </xdr:nvSpPr>
      <xdr:spPr>
        <a:xfrm>
          <a:off x="8515350" y="94373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55</xdr:row>
      <xdr:rowOff>45720</xdr:rowOff>
    </xdr:from>
    <xdr:ext cx="463550" cy="259080"/>
    <xdr:sp macro="" textlink="">
      <xdr:nvSpPr>
        <xdr:cNvPr id="162" name="n_3mainValue【体育館・プール】&#10;一人当たり面積">
          <a:extLst>
            <a:ext uri="{FF2B5EF4-FFF2-40B4-BE49-F238E27FC236}">
              <a16:creationId xmlns:a16="http://schemas.microsoft.com/office/drawing/2014/main" id="{00000000-0008-0000-0F00-0000A2000000}"/>
            </a:ext>
          </a:extLst>
        </xdr:cNvPr>
        <xdr:cNvSpPr txBox="1"/>
      </xdr:nvSpPr>
      <xdr:spPr>
        <a:xfrm>
          <a:off x="7626350" y="94754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55</xdr:row>
      <xdr:rowOff>140970</xdr:rowOff>
    </xdr:from>
    <xdr:ext cx="463550" cy="259080"/>
    <xdr:sp macro="" textlink="">
      <xdr:nvSpPr>
        <xdr:cNvPr id="163" name="n_4mainValue【体育館・プール】&#10;一人当たり面積">
          <a:extLst>
            <a:ext uri="{FF2B5EF4-FFF2-40B4-BE49-F238E27FC236}">
              <a16:creationId xmlns:a16="http://schemas.microsoft.com/office/drawing/2014/main" id="{00000000-0008-0000-0F00-0000A3000000}"/>
            </a:ext>
          </a:extLst>
        </xdr:cNvPr>
        <xdr:cNvSpPr txBox="1"/>
      </xdr:nvSpPr>
      <xdr:spPr>
        <a:xfrm>
          <a:off x="6737350" y="95707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2100" cy="22542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723900" y="1657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1010" cy="259080"/>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294640" y="189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2740" cy="259080"/>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422910" y="16621760"/>
          <a:ext cx="332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1" name="【市民会館】&#10;有形固定資産減価償却率グラフ枠">
          <a:extLst>
            <a:ext uri="{FF2B5EF4-FFF2-40B4-BE49-F238E27FC236}">
              <a16:creationId xmlns:a16="http://schemas.microsoft.com/office/drawing/2014/main" id="{00000000-0008-0000-0F00-0000C900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62230</xdr:rowOff>
    </xdr:from>
    <xdr:to>
      <xdr:col>24</xdr:col>
      <xdr:colOff>62865</xdr:colOff>
      <xdr:row>108</xdr:row>
      <xdr:rowOff>96520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4634865" y="173786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100330</xdr:rowOff>
    </xdr:from>
    <xdr:ext cx="405130" cy="252730"/>
    <xdr:sp macro="" textlink="">
      <xdr:nvSpPr>
        <xdr:cNvPr id="203" name="【市民会館】&#10;有形固定資産減価償却率最小値テキスト">
          <a:extLst>
            <a:ext uri="{FF2B5EF4-FFF2-40B4-BE49-F238E27FC236}">
              <a16:creationId xmlns:a16="http://schemas.microsoft.com/office/drawing/2014/main" id="{00000000-0008-0000-0F00-0000CB000000}"/>
            </a:ext>
          </a:extLst>
        </xdr:cNvPr>
        <xdr:cNvSpPr txBox="1"/>
      </xdr:nvSpPr>
      <xdr:spPr>
        <a:xfrm>
          <a:off x="4673600" y="1861693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96520</xdr:rowOff>
    </xdr:from>
    <xdr:to>
      <xdr:col>24</xdr:col>
      <xdr:colOff>152400</xdr:colOff>
      <xdr:row>108</xdr:row>
      <xdr:rowOff>96520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4546600" y="1861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8890</xdr:rowOff>
    </xdr:from>
    <xdr:ext cx="405130" cy="252730"/>
    <xdr:sp macro="" textlink="">
      <xdr:nvSpPr>
        <xdr:cNvPr id="205" name="【市民会館】&#10;有形固定資産減価償却率最大値テキスト">
          <a:extLst>
            <a:ext uri="{FF2B5EF4-FFF2-40B4-BE49-F238E27FC236}">
              <a16:creationId xmlns:a16="http://schemas.microsoft.com/office/drawing/2014/main" id="{00000000-0008-0000-0F00-0000CD000000}"/>
            </a:ext>
          </a:extLst>
        </xdr:cNvPr>
        <xdr:cNvSpPr txBox="1"/>
      </xdr:nvSpPr>
      <xdr:spPr>
        <a:xfrm>
          <a:off x="4673600" y="171538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62230</xdr:rowOff>
    </xdr:from>
    <xdr:to>
      <xdr:col>24</xdr:col>
      <xdr:colOff>152400</xdr:colOff>
      <xdr:row>101</xdr:row>
      <xdr:rowOff>62230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4546600" y="1737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160020</xdr:rowOff>
    </xdr:from>
    <xdr:ext cx="405130" cy="259080"/>
    <xdr:sp macro="" textlink="">
      <xdr:nvSpPr>
        <xdr:cNvPr id="207" name="【市民会館】&#10;有形固定資産減価償却率平均値テキスト">
          <a:extLst>
            <a:ext uri="{FF2B5EF4-FFF2-40B4-BE49-F238E27FC236}">
              <a16:creationId xmlns:a16="http://schemas.microsoft.com/office/drawing/2014/main" id="{00000000-0008-0000-0F00-0000CF000000}"/>
            </a:ext>
          </a:extLst>
        </xdr:cNvPr>
        <xdr:cNvSpPr txBox="1"/>
      </xdr:nvSpPr>
      <xdr:spPr>
        <a:xfrm>
          <a:off x="4673600" y="1781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137160</xdr:rowOff>
    </xdr:from>
    <xdr:to>
      <xdr:col>24</xdr:col>
      <xdr:colOff>114300</xdr:colOff>
      <xdr:row>105</xdr:row>
      <xdr:rowOff>67310</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4584700" y="179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91440</xdr:rowOff>
    </xdr:from>
    <xdr:to>
      <xdr:col>20</xdr:col>
      <xdr:colOff>38100</xdr:colOff>
      <xdr:row>105</xdr:row>
      <xdr:rowOff>21590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3746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48260</xdr:rowOff>
    </xdr:from>
    <xdr:to>
      <xdr:col>15</xdr:col>
      <xdr:colOff>101600</xdr:colOff>
      <xdr:row>105</xdr:row>
      <xdr:rowOff>149860</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2857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142240</xdr:rowOff>
    </xdr:from>
    <xdr:to>
      <xdr:col>10</xdr:col>
      <xdr:colOff>165100</xdr:colOff>
      <xdr:row>105</xdr:row>
      <xdr:rowOff>72390</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968500" y="179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64135</xdr:rowOff>
    </xdr:from>
    <xdr:to>
      <xdr:col>6</xdr:col>
      <xdr:colOff>38100</xdr:colOff>
      <xdr:row>103</xdr:row>
      <xdr:rowOff>166370</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07950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32385</xdr:rowOff>
    </xdr:from>
    <xdr:to>
      <xdr:col>24</xdr:col>
      <xdr:colOff>114300</xdr:colOff>
      <xdr:row>105</xdr:row>
      <xdr:rowOff>133985</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4584700" y="180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10795</xdr:rowOff>
    </xdr:from>
    <xdr:ext cx="405130" cy="258445"/>
    <xdr:sp macro="" textlink="">
      <xdr:nvSpPr>
        <xdr:cNvPr id="219" name="【市民会館】&#10;有形固定資産減価償却率該当値テキスト">
          <a:extLst>
            <a:ext uri="{FF2B5EF4-FFF2-40B4-BE49-F238E27FC236}">
              <a16:creationId xmlns:a16="http://schemas.microsoft.com/office/drawing/2014/main" id="{00000000-0008-0000-0F00-0000DB000000}"/>
            </a:ext>
          </a:extLst>
        </xdr:cNvPr>
        <xdr:cNvSpPr txBox="1"/>
      </xdr:nvSpPr>
      <xdr:spPr>
        <a:xfrm>
          <a:off x="4673600" y="18013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155575</xdr:rowOff>
    </xdr:from>
    <xdr:to>
      <xdr:col>20</xdr:col>
      <xdr:colOff>38100</xdr:colOff>
      <xdr:row>105</xdr:row>
      <xdr:rowOff>86360</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37465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34925</xdr:rowOff>
    </xdr:from>
    <xdr:to>
      <xdr:col>24</xdr:col>
      <xdr:colOff>63500</xdr:colOff>
      <xdr:row>105</xdr:row>
      <xdr:rowOff>83185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3797300" y="1803717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102870</xdr:rowOff>
    </xdr:from>
    <xdr:to>
      <xdr:col>15</xdr:col>
      <xdr:colOff>101600</xdr:colOff>
      <xdr:row>105</xdr:row>
      <xdr:rowOff>33020</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2857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153670</xdr:rowOff>
    </xdr:from>
    <xdr:to>
      <xdr:col>19</xdr:col>
      <xdr:colOff>177800</xdr:colOff>
      <xdr:row>105</xdr:row>
      <xdr:rowOff>34925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2908300" y="179844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55245</xdr:rowOff>
    </xdr:from>
    <xdr:to>
      <xdr:col>10</xdr:col>
      <xdr:colOff>165100</xdr:colOff>
      <xdr:row>104</xdr:row>
      <xdr:rowOff>156845</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1968500" y="17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106045</xdr:rowOff>
    </xdr:from>
    <xdr:to>
      <xdr:col>15</xdr:col>
      <xdr:colOff>50800</xdr:colOff>
      <xdr:row>104</xdr:row>
      <xdr:rowOff>153670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2019300" y="179368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43815</xdr:rowOff>
    </xdr:from>
    <xdr:to>
      <xdr:col>6</xdr:col>
      <xdr:colOff>38100</xdr:colOff>
      <xdr:row>104</xdr:row>
      <xdr:rowOff>145415</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079500" y="178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94615</xdr:rowOff>
    </xdr:from>
    <xdr:to>
      <xdr:col>10</xdr:col>
      <xdr:colOff>114300</xdr:colOff>
      <xdr:row>104</xdr:row>
      <xdr:rowOff>106045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130300" y="179254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38100</xdr:rowOff>
    </xdr:from>
    <xdr:ext cx="405130" cy="259080"/>
    <xdr:sp macro="" textlink="">
      <xdr:nvSpPr>
        <xdr:cNvPr id="228" name="n_1aveValue【市民会館】&#10;有形固定資産減価償却率">
          <a:extLst>
            <a:ext uri="{FF2B5EF4-FFF2-40B4-BE49-F238E27FC236}">
              <a16:creationId xmlns:a16="http://schemas.microsoft.com/office/drawing/2014/main" id="{00000000-0008-0000-0F00-0000E4000000}"/>
            </a:ext>
          </a:extLst>
        </xdr:cNvPr>
        <xdr:cNvSpPr txBox="1"/>
      </xdr:nvSpPr>
      <xdr:spPr>
        <a:xfrm>
          <a:off x="3582035" y="1769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140970</xdr:rowOff>
    </xdr:from>
    <xdr:ext cx="398780" cy="259080"/>
    <xdr:sp macro="" textlink="">
      <xdr:nvSpPr>
        <xdr:cNvPr id="229" name="n_2aveValue【市民会館】&#10;有形固定資産減価償却率">
          <a:extLst>
            <a:ext uri="{FF2B5EF4-FFF2-40B4-BE49-F238E27FC236}">
              <a16:creationId xmlns:a16="http://schemas.microsoft.com/office/drawing/2014/main" id="{00000000-0008-0000-0F00-0000E5000000}"/>
            </a:ext>
          </a:extLst>
        </xdr:cNvPr>
        <xdr:cNvSpPr txBox="1"/>
      </xdr:nvSpPr>
      <xdr:spPr>
        <a:xfrm>
          <a:off x="2705735" y="1814322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63500</xdr:rowOff>
    </xdr:from>
    <xdr:ext cx="398780" cy="252730"/>
    <xdr:sp macro="" textlink="">
      <xdr:nvSpPr>
        <xdr:cNvPr id="230" name="n_3aveValue【市民会館】&#10;有形固定資産減価償却率">
          <a:extLst>
            <a:ext uri="{FF2B5EF4-FFF2-40B4-BE49-F238E27FC236}">
              <a16:creationId xmlns:a16="http://schemas.microsoft.com/office/drawing/2014/main" id="{00000000-0008-0000-0F00-0000E6000000}"/>
            </a:ext>
          </a:extLst>
        </xdr:cNvPr>
        <xdr:cNvSpPr txBox="1"/>
      </xdr:nvSpPr>
      <xdr:spPr>
        <a:xfrm>
          <a:off x="1816735" y="1806575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10795</xdr:rowOff>
    </xdr:from>
    <xdr:ext cx="398780" cy="258445"/>
    <xdr:sp macro="" textlink="">
      <xdr:nvSpPr>
        <xdr:cNvPr id="231" name="n_4aveValue【市民会館】&#10;有形固定資産減価償却率">
          <a:extLst>
            <a:ext uri="{FF2B5EF4-FFF2-40B4-BE49-F238E27FC236}">
              <a16:creationId xmlns:a16="http://schemas.microsoft.com/office/drawing/2014/main" id="{00000000-0008-0000-0F00-0000E7000000}"/>
            </a:ext>
          </a:extLst>
        </xdr:cNvPr>
        <xdr:cNvSpPr txBox="1"/>
      </xdr:nvSpPr>
      <xdr:spPr>
        <a:xfrm>
          <a:off x="927735" y="17498695"/>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76835</xdr:rowOff>
    </xdr:from>
    <xdr:ext cx="405130" cy="252730"/>
    <xdr:sp macro="" textlink="">
      <xdr:nvSpPr>
        <xdr:cNvPr id="232" name="n_1mainValue【市民会館】&#10;有形固定資産減価償却率">
          <a:extLst>
            <a:ext uri="{FF2B5EF4-FFF2-40B4-BE49-F238E27FC236}">
              <a16:creationId xmlns:a16="http://schemas.microsoft.com/office/drawing/2014/main" id="{00000000-0008-0000-0F00-0000E8000000}"/>
            </a:ext>
          </a:extLst>
        </xdr:cNvPr>
        <xdr:cNvSpPr txBox="1"/>
      </xdr:nvSpPr>
      <xdr:spPr>
        <a:xfrm>
          <a:off x="3582035" y="1807908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49530</xdr:rowOff>
    </xdr:from>
    <xdr:ext cx="398780" cy="259080"/>
    <xdr:sp macro="" textlink="">
      <xdr:nvSpPr>
        <xdr:cNvPr id="233" name="n_2mainValue【市民会館】&#10;有形固定資産減価償却率">
          <a:extLst>
            <a:ext uri="{FF2B5EF4-FFF2-40B4-BE49-F238E27FC236}">
              <a16:creationId xmlns:a16="http://schemas.microsoft.com/office/drawing/2014/main" id="{00000000-0008-0000-0F00-0000E9000000}"/>
            </a:ext>
          </a:extLst>
        </xdr:cNvPr>
        <xdr:cNvSpPr txBox="1"/>
      </xdr:nvSpPr>
      <xdr:spPr>
        <a:xfrm>
          <a:off x="2705735" y="1770888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1905</xdr:rowOff>
    </xdr:from>
    <xdr:ext cx="398780" cy="259080"/>
    <xdr:sp macro="" textlink="">
      <xdr:nvSpPr>
        <xdr:cNvPr id="234" name="n_3mainValue【市民会館】&#10;有形固定資産減価償却率">
          <a:extLst>
            <a:ext uri="{FF2B5EF4-FFF2-40B4-BE49-F238E27FC236}">
              <a16:creationId xmlns:a16="http://schemas.microsoft.com/office/drawing/2014/main" id="{00000000-0008-0000-0F00-0000EA000000}"/>
            </a:ext>
          </a:extLst>
        </xdr:cNvPr>
        <xdr:cNvSpPr txBox="1"/>
      </xdr:nvSpPr>
      <xdr:spPr>
        <a:xfrm>
          <a:off x="1816735" y="1766125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136525</xdr:rowOff>
    </xdr:from>
    <xdr:ext cx="398780" cy="258445"/>
    <xdr:sp macro="" textlink="">
      <xdr:nvSpPr>
        <xdr:cNvPr id="235" name="n_4mainValue【市民会館】&#10;有形固定資産減価償却率">
          <a:extLst>
            <a:ext uri="{FF2B5EF4-FFF2-40B4-BE49-F238E27FC236}">
              <a16:creationId xmlns:a16="http://schemas.microsoft.com/office/drawing/2014/main" id="{00000000-0008-0000-0F00-0000EB000000}"/>
            </a:ext>
          </a:extLst>
        </xdr:cNvPr>
        <xdr:cNvSpPr txBox="1"/>
      </xdr:nvSpPr>
      <xdr:spPr>
        <a:xfrm>
          <a:off x="927735" y="17967325"/>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3535" cy="22542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565900" y="1657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110</xdr:row>
      <xdr:rowOff>48260</xdr:rowOff>
    </xdr:from>
    <xdr:ext cx="461010" cy="259080"/>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640" y="189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1010" cy="259080"/>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136640" y="1852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1010" cy="252730"/>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136640" y="18145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1010" cy="259080"/>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6136640" y="177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1010" cy="259080"/>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136640" y="17383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1010" cy="252730"/>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6136640" y="17002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1010" cy="259080"/>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136640" y="1662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9" name="【市民会館】&#10;一人当たり面積グラフ枠">
          <a:extLst>
            <a:ext uri="{FF2B5EF4-FFF2-40B4-BE49-F238E27FC236}">
              <a16:creationId xmlns:a16="http://schemas.microsoft.com/office/drawing/2014/main" id="{00000000-0008-0000-0F00-000003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10476865" y="1736598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137160</xdr:rowOff>
    </xdr:from>
    <xdr:ext cx="469900" cy="259080"/>
    <xdr:sp macro="" textlink="">
      <xdr:nvSpPr>
        <xdr:cNvPr id="261" name="【市民会館】&#10;一人当たり面積最小値テキスト">
          <a:extLst>
            <a:ext uri="{FF2B5EF4-FFF2-40B4-BE49-F238E27FC236}">
              <a16:creationId xmlns:a16="http://schemas.microsoft.com/office/drawing/2014/main" id="{00000000-0008-0000-0F00-000005010000}"/>
            </a:ext>
          </a:extLst>
        </xdr:cNvPr>
        <xdr:cNvSpPr txBox="1"/>
      </xdr:nvSpPr>
      <xdr:spPr>
        <a:xfrm>
          <a:off x="10515600" y="1865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10388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167640</xdr:rowOff>
    </xdr:from>
    <xdr:ext cx="469900" cy="252730"/>
    <xdr:sp macro="" textlink="">
      <xdr:nvSpPr>
        <xdr:cNvPr id="263" name="【市民会館】&#10;一人当たり面積最大値テキスト">
          <a:extLst>
            <a:ext uri="{FF2B5EF4-FFF2-40B4-BE49-F238E27FC236}">
              <a16:creationId xmlns:a16="http://schemas.microsoft.com/office/drawing/2014/main" id="{00000000-0008-0000-0F00-000007010000}"/>
            </a:ext>
          </a:extLst>
        </xdr:cNvPr>
        <xdr:cNvSpPr txBox="1"/>
      </xdr:nvSpPr>
      <xdr:spPr>
        <a:xfrm>
          <a:off x="10515600" y="171411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0.442</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0388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158750</xdr:rowOff>
    </xdr:from>
    <xdr:ext cx="469900" cy="259080"/>
    <xdr:sp macro="" textlink="">
      <xdr:nvSpPr>
        <xdr:cNvPr id="265" name="【市民会館】&#10;一人当たり面積平均値テキスト">
          <a:extLst>
            <a:ext uri="{FF2B5EF4-FFF2-40B4-BE49-F238E27FC236}">
              <a16:creationId xmlns:a16="http://schemas.microsoft.com/office/drawing/2014/main" id="{00000000-0008-0000-0F00-000009010000}"/>
            </a:ext>
          </a:extLst>
        </xdr:cNvPr>
        <xdr:cNvSpPr txBox="1"/>
      </xdr:nvSpPr>
      <xdr:spPr>
        <a:xfrm>
          <a:off x="10515600" y="17818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135890</xdr:rowOff>
    </xdr:from>
    <xdr:to>
      <xdr:col>55</xdr:col>
      <xdr:colOff>50800</xdr:colOff>
      <xdr:row>105</xdr:row>
      <xdr:rowOff>66040</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10426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124460</xdr:rowOff>
    </xdr:from>
    <xdr:to>
      <xdr:col>46</xdr:col>
      <xdr:colOff>38100</xdr:colOff>
      <xdr:row>106</xdr:row>
      <xdr:rowOff>54610</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8699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82550</xdr:rowOff>
    </xdr:from>
    <xdr:to>
      <xdr:col>55</xdr:col>
      <xdr:colOff>50800</xdr:colOff>
      <xdr:row>109</xdr:row>
      <xdr:rowOff>12700</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10426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168910</xdr:rowOff>
    </xdr:from>
    <xdr:ext cx="469900" cy="252730"/>
    <xdr:sp macro="" textlink="">
      <xdr:nvSpPr>
        <xdr:cNvPr id="277" name="【市民会館】&#10;一人当たり面積該当値テキスト">
          <a:extLst>
            <a:ext uri="{FF2B5EF4-FFF2-40B4-BE49-F238E27FC236}">
              <a16:creationId xmlns:a16="http://schemas.microsoft.com/office/drawing/2014/main" id="{00000000-0008-0000-0F00-000015010000}"/>
            </a:ext>
          </a:extLst>
        </xdr:cNvPr>
        <xdr:cNvSpPr txBox="1"/>
      </xdr:nvSpPr>
      <xdr:spPr>
        <a:xfrm>
          <a:off x="10515600" y="185140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97790</xdr:rowOff>
    </xdr:from>
    <xdr:to>
      <xdr:col>50</xdr:col>
      <xdr:colOff>165100</xdr:colOff>
      <xdr:row>109</xdr:row>
      <xdr:rowOff>27940</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9588500" y="186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133350</xdr:rowOff>
    </xdr:from>
    <xdr:to>
      <xdr:col>55</xdr:col>
      <xdr:colOff>0</xdr:colOff>
      <xdr:row>108</xdr:row>
      <xdr:rowOff>148590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flipV="1">
          <a:off x="9639300" y="186499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105410</xdr:rowOff>
    </xdr:from>
    <xdr:to>
      <xdr:col>46</xdr:col>
      <xdr:colOff>38100</xdr:colOff>
      <xdr:row>109</xdr:row>
      <xdr:rowOff>35560</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8699500" y="186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148590</xdr:rowOff>
    </xdr:from>
    <xdr:to>
      <xdr:col>50</xdr:col>
      <xdr:colOff>114300</xdr:colOff>
      <xdr:row>108</xdr:row>
      <xdr:rowOff>156210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8750300" y="18665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116840</xdr:rowOff>
    </xdr:from>
    <xdr:to>
      <xdr:col>41</xdr:col>
      <xdr:colOff>101600</xdr:colOff>
      <xdr:row>109</xdr:row>
      <xdr:rowOff>46990</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7810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156210</xdr:rowOff>
    </xdr:from>
    <xdr:to>
      <xdr:col>45</xdr:col>
      <xdr:colOff>177800</xdr:colOff>
      <xdr:row>108</xdr:row>
      <xdr:rowOff>167640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7861300" y="186728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124460</xdr:rowOff>
    </xdr:from>
    <xdr:to>
      <xdr:col>36</xdr:col>
      <xdr:colOff>165100</xdr:colOff>
      <xdr:row>109</xdr:row>
      <xdr:rowOff>54610</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6921500" y="186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167640</xdr:rowOff>
    </xdr:from>
    <xdr:to>
      <xdr:col>41</xdr:col>
      <xdr:colOff>50800</xdr:colOff>
      <xdr:row>109</xdr:row>
      <xdr:rowOff>3810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6972300" y="18684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21590</xdr:rowOff>
    </xdr:from>
    <xdr:ext cx="469900" cy="259080"/>
    <xdr:sp macro="" textlink="">
      <xdr:nvSpPr>
        <xdr:cNvPr id="286" name="n_1aveValue【市民会館】&#10;一人当たり面積">
          <a:extLst>
            <a:ext uri="{FF2B5EF4-FFF2-40B4-BE49-F238E27FC236}">
              <a16:creationId xmlns:a16="http://schemas.microsoft.com/office/drawing/2014/main" id="{00000000-0008-0000-0F00-00001E010000}"/>
            </a:ext>
          </a:extLst>
        </xdr:cNvPr>
        <xdr:cNvSpPr txBox="1"/>
      </xdr:nvSpPr>
      <xdr:spPr>
        <a:xfrm>
          <a:off x="9391650" y="1785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71120</xdr:rowOff>
    </xdr:from>
    <xdr:ext cx="463550" cy="259080"/>
    <xdr:sp macro="" textlink="">
      <xdr:nvSpPr>
        <xdr:cNvPr id="287" name="n_2aveValue【市民会館】&#10;一人当たり面積">
          <a:extLst>
            <a:ext uri="{FF2B5EF4-FFF2-40B4-BE49-F238E27FC236}">
              <a16:creationId xmlns:a16="http://schemas.microsoft.com/office/drawing/2014/main" id="{00000000-0008-0000-0F00-00001F010000}"/>
            </a:ext>
          </a:extLst>
        </xdr:cNvPr>
        <xdr:cNvSpPr txBox="1"/>
      </xdr:nvSpPr>
      <xdr:spPr>
        <a:xfrm>
          <a:off x="8515350" y="179019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135890</xdr:rowOff>
    </xdr:from>
    <xdr:ext cx="463550" cy="259080"/>
    <xdr:sp macro="" textlink="">
      <xdr:nvSpPr>
        <xdr:cNvPr id="288" name="n_3aveValue【市民会館】&#10;一人当たり面積">
          <a:extLst>
            <a:ext uri="{FF2B5EF4-FFF2-40B4-BE49-F238E27FC236}">
              <a16:creationId xmlns:a16="http://schemas.microsoft.com/office/drawing/2014/main" id="{00000000-0008-0000-0F00-000020010000}"/>
            </a:ext>
          </a:extLst>
        </xdr:cNvPr>
        <xdr:cNvSpPr txBox="1"/>
      </xdr:nvSpPr>
      <xdr:spPr>
        <a:xfrm>
          <a:off x="7626350" y="179666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132080</xdr:rowOff>
    </xdr:from>
    <xdr:ext cx="463550" cy="252730"/>
    <xdr:sp macro="" textlink="">
      <xdr:nvSpPr>
        <xdr:cNvPr id="289" name="n_4aveValue【市民会館】&#10;一人当たり面積">
          <a:extLst>
            <a:ext uri="{FF2B5EF4-FFF2-40B4-BE49-F238E27FC236}">
              <a16:creationId xmlns:a16="http://schemas.microsoft.com/office/drawing/2014/main" id="{00000000-0008-0000-0F00-000021010000}"/>
            </a:ext>
          </a:extLst>
        </xdr:cNvPr>
        <xdr:cNvSpPr txBox="1"/>
      </xdr:nvSpPr>
      <xdr:spPr>
        <a:xfrm>
          <a:off x="6737350" y="179628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109</xdr:row>
      <xdr:rowOff>19050</xdr:rowOff>
    </xdr:from>
    <xdr:ext cx="469900" cy="252730"/>
    <xdr:sp macro="" textlink="">
      <xdr:nvSpPr>
        <xdr:cNvPr id="290" name="n_1mainValue【市民会館】&#10;一人当たり面積">
          <a:extLst>
            <a:ext uri="{FF2B5EF4-FFF2-40B4-BE49-F238E27FC236}">
              <a16:creationId xmlns:a16="http://schemas.microsoft.com/office/drawing/2014/main" id="{00000000-0008-0000-0F00-000022010000}"/>
            </a:ext>
          </a:extLst>
        </xdr:cNvPr>
        <xdr:cNvSpPr txBox="1"/>
      </xdr:nvSpPr>
      <xdr:spPr>
        <a:xfrm>
          <a:off x="9391650" y="187071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109</xdr:row>
      <xdr:rowOff>26670</xdr:rowOff>
    </xdr:from>
    <xdr:ext cx="463550" cy="259080"/>
    <xdr:sp macro="" textlink="">
      <xdr:nvSpPr>
        <xdr:cNvPr id="291" name="n_2mainValue【市民会館】&#10;一人当たり面積">
          <a:extLst>
            <a:ext uri="{FF2B5EF4-FFF2-40B4-BE49-F238E27FC236}">
              <a16:creationId xmlns:a16="http://schemas.microsoft.com/office/drawing/2014/main" id="{00000000-0008-0000-0F00-000023010000}"/>
            </a:ext>
          </a:extLst>
        </xdr:cNvPr>
        <xdr:cNvSpPr txBox="1"/>
      </xdr:nvSpPr>
      <xdr:spPr>
        <a:xfrm>
          <a:off x="8515350" y="187147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109</xdr:row>
      <xdr:rowOff>38100</xdr:rowOff>
    </xdr:from>
    <xdr:ext cx="463550" cy="259080"/>
    <xdr:sp macro="" textlink="">
      <xdr:nvSpPr>
        <xdr:cNvPr id="292" name="n_3mainValue【市民会館】&#10;一人当たり面積">
          <a:extLst>
            <a:ext uri="{FF2B5EF4-FFF2-40B4-BE49-F238E27FC236}">
              <a16:creationId xmlns:a16="http://schemas.microsoft.com/office/drawing/2014/main" id="{00000000-0008-0000-0F00-000024010000}"/>
            </a:ext>
          </a:extLst>
        </xdr:cNvPr>
        <xdr:cNvSpPr txBox="1"/>
      </xdr:nvSpPr>
      <xdr:spPr>
        <a:xfrm>
          <a:off x="7626350" y="18726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109</xdr:row>
      <xdr:rowOff>45720</xdr:rowOff>
    </xdr:from>
    <xdr:ext cx="463550" cy="259080"/>
    <xdr:sp macro="" textlink="">
      <xdr:nvSpPr>
        <xdr:cNvPr id="293" name="n_4mainValue【市民会館】&#10;一人当たり面積">
          <a:extLst>
            <a:ext uri="{FF2B5EF4-FFF2-40B4-BE49-F238E27FC236}">
              <a16:creationId xmlns:a16="http://schemas.microsoft.com/office/drawing/2014/main" id="{00000000-0008-0000-0F00-000025010000}"/>
            </a:ext>
          </a:extLst>
        </xdr:cNvPr>
        <xdr:cNvSpPr txBox="1"/>
      </xdr:nvSpPr>
      <xdr:spPr>
        <a:xfrm>
          <a:off x="6737350" y="187337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2100" cy="22542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2407900" y="514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101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1978640" y="747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2740" cy="259080"/>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106910" y="5191760"/>
          <a:ext cx="332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00000000-0008-0000-0F00-00003B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114935</xdr:rowOff>
    </xdr:from>
    <xdr:to>
      <xdr:col>85</xdr:col>
      <xdr:colOff>126365</xdr:colOff>
      <xdr:row>42</xdr:row>
      <xdr:rowOff>67310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6318865" y="594423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71120</xdr:rowOff>
    </xdr:from>
    <xdr:ext cx="405130" cy="259080"/>
    <xdr:sp macro="" textlink="">
      <xdr:nvSpPr>
        <xdr:cNvPr id="317" name="【一般廃棄物処理施設】&#10;有形固定資産減価償却率最小値テキスト">
          <a:extLst>
            <a:ext uri="{FF2B5EF4-FFF2-40B4-BE49-F238E27FC236}">
              <a16:creationId xmlns:a16="http://schemas.microsoft.com/office/drawing/2014/main" id="{00000000-0008-0000-0F00-00003D010000}"/>
            </a:ext>
          </a:extLst>
        </xdr:cNvPr>
        <xdr:cNvSpPr txBox="1"/>
      </xdr:nvSpPr>
      <xdr:spPr>
        <a:xfrm>
          <a:off x="16357600" y="727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67310</xdr:rowOff>
    </xdr:from>
    <xdr:to>
      <xdr:col>86</xdr:col>
      <xdr:colOff>25400</xdr:colOff>
      <xdr:row>42</xdr:row>
      <xdr:rowOff>67310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6230600" y="726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61595</xdr:rowOff>
    </xdr:from>
    <xdr:ext cx="405130" cy="259080"/>
    <xdr:sp macro="" textlink="">
      <xdr:nvSpPr>
        <xdr:cNvPr id="319" name="【一般廃棄物処理施設】&#10;有形固定資産減価償却率最大値テキスト">
          <a:extLst>
            <a:ext uri="{FF2B5EF4-FFF2-40B4-BE49-F238E27FC236}">
              <a16:creationId xmlns:a16="http://schemas.microsoft.com/office/drawing/2014/main" id="{00000000-0008-0000-0F00-00003F010000}"/>
            </a:ext>
          </a:extLst>
        </xdr:cNvPr>
        <xdr:cNvSpPr txBox="1"/>
      </xdr:nvSpPr>
      <xdr:spPr>
        <a:xfrm>
          <a:off x="16357600" y="5719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114935</xdr:rowOff>
    </xdr:from>
    <xdr:to>
      <xdr:col>86</xdr:col>
      <xdr:colOff>25400</xdr:colOff>
      <xdr:row>34</xdr:row>
      <xdr:rowOff>114935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6230600" y="59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132715</xdr:rowOff>
    </xdr:from>
    <xdr:ext cx="405130" cy="252730"/>
    <xdr:sp macro="" textlink="">
      <xdr:nvSpPr>
        <xdr:cNvPr id="321" name="【一般廃棄物処理施設】&#10;有形固定資産減価償却率平均値テキスト">
          <a:extLst>
            <a:ext uri="{FF2B5EF4-FFF2-40B4-BE49-F238E27FC236}">
              <a16:creationId xmlns:a16="http://schemas.microsoft.com/office/drawing/2014/main" id="{00000000-0008-0000-0F00-000041010000}"/>
            </a:ext>
          </a:extLst>
        </xdr:cNvPr>
        <xdr:cNvSpPr txBox="1"/>
      </xdr:nvSpPr>
      <xdr:spPr>
        <a:xfrm>
          <a:off x="16357600" y="6476365"/>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109855</xdr:rowOff>
    </xdr:from>
    <xdr:to>
      <xdr:col>85</xdr:col>
      <xdr:colOff>177800</xdr:colOff>
      <xdr:row>39</xdr:row>
      <xdr:rowOff>40640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62687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78105</xdr:rowOff>
    </xdr:from>
    <xdr:to>
      <xdr:col>81</xdr:col>
      <xdr:colOff>101600</xdr:colOff>
      <xdr:row>39</xdr:row>
      <xdr:rowOff>8255</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73660</xdr:rowOff>
    </xdr:from>
    <xdr:to>
      <xdr:col>76</xdr:col>
      <xdr:colOff>165100</xdr:colOff>
      <xdr:row>40</xdr:row>
      <xdr:rowOff>3810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4541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48260</xdr:rowOff>
    </xdr:from>
    <xdr:to>
      <xdr:col>72</xdr:col>
      <xdr:colOff>38100</xdr:colOff>
      <xdr:row>39</xdr:row>
      <xdr:rowOff>149860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36830</xdr:rowOff>
    </xdr:from>
    <xdr:to>
      <xdr:col>67</xdr:col>
      <xdr:colOff>101600</xdr:colOff>
      <xdr:row>39</xdr:row>
      <xdr:rowOff>138430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73660</xdr:rowOff>
    </xdr:from>
    <xdr:to>
      <xdr:col>85</xdr:col>
      <xdr:colOff>177800</xdr:colOff>
      <xdr:row>42</xdr:row>
      <xdr:rowOff>3810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62687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160020</xdr:rowOff>
    </xdr:from>
    <xdr:ext cx="405130" cy="259080"/>
    <xdr:sp macro="" textlink="">
      <xdr:nvSpPr>
        <xdr:cNvPr id="333" name="【一般廃棄物処理施設】&#10;有形固定資産減価償却率該当値テキスト">
          <a:extLst>
            <a:ext uri="{FF2B5EF4-FFF2-40B4-BE49-F238E27FC236}">
              <a16:creationId xmlns:a16="http://schemas.microsoft.com/office/drawing/2014/main" id="{00000000-0008-0000-0F00-00004D010000}"/>
            </a:ext>
          </a:extLst>
        </xdr:cNvPr>
        <xdr:cNvSpPr txBox="1"/>
      </xdr:nvSpPr>
      <xdr:spPr>
        <a:xfrm>
          <a:off x="16357600" y="7018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9525</xdr:rowOff>
    </xdr:from>
    <xdr:to>
      <xdr:col>81</xdr:col>
      <xdr:colOff>101600</xdr:colOff>
      <xdr:row>41</xdr:row>
      <xdr:rowOff>111125</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54305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60325</xdr:rowOff>
    </xdr:from>
    <xdr:to>
      <xdr:col>85</xdr:col>
      <xdr:colOff>127000</xdr:colOff>
      <xdr:row>41</xdr:row>
      <xdr:rowOff>124460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5481300" y="708977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123825</xdr:rowOff>
    </xdr:from>
    <xdr:to>
      <xdr:col>76</xdr:col>
      <xdr:colOff>165100</xdr:colOff>
      <xdr:row>41</xdr:row>
      <xdr:rowOff>53975</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45415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3175</xdr:rowOff>
    </xdr:from>
    <xdr:to>
      <xdr:col>81</xdr:col>
      <xdr:colOff>50800</xdr:colOff>
      <xdr:row>41</xdr:row>
      <xdr:rowOff>60325</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4592300" y="70326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100965</xdr:rowOff>
    </xdr:from>
    <xdr:to>
      <xdr:col>72</xdr:col>
      <xdr:colOff>38100</xdr:colOff>
      <xdr:row>41</xdr:row>
      <xdr:rowOff>31115</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3652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151765</xdr:rowOff>
    </xdr:from>
    <xdr:to>
      <xdr:col>76</xdr:col>
      <xdr:colOff>114300</xdr:colOff>
      <xdr:row>41</xdr:row>
      <xdr:rowOff>3175</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3703300" y="70097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45720</xdr:rowOff>
    </xdr:from>
    <xdr:to>
      <xdr:col>67</xdr:col>
      <xdr:colOff>101600</xdr:colOff>
      <xdr:row>40</xdr:row>
      <xdr:rowOff>147320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2763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96520</xdr:rowOff>
    </xdr:from>
    <xdr:to>
      <xdr:col>71</xdr:col>
      <xdr:colOff>177800</xdr:colOff>
      <xdr:row>40</xdr:row>
      <xdr:rowOff>151765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814300" y="69545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24765</xdr:rowOff>
    </xdr:from>
    <xdr:ext cx="405130" cy="259080"/>
    <xdr:sp macro="" textlink="">
      <xdr:nvSpPr>
        <xdr:cNvPr id="342" name="n_1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5266035" y="6368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20320</xdr:rowOff>
    </xdr:from>
    <xdr:ext cx="398780" cy="252730"/>
    <xdr:sp macro="" textlink="">
      <xdr:nvSpPr>
        <xdr:cNvPr id="343" name="n_2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4389735" y="653542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166370</xdr:rowOff>
    </xdr:from>
    <xdr:ext cx="398780" cy="252730"/>
    <xdr:sp macro="" textlink="">
      <xdr:nvSpPr>
        <xdr:cNvPr id="344" name="n_3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3500735" y="651002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154940</xdr:rowOff>
    </xdr:from>
    <xdr:ext cx="398780" cy="252730"/>
    <xdr:sp macro="" textlink="">
      <xdr:nvSpPr>
        <xdr:cNvPr id="345" name="n_4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2611735" y="649859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102235</xdr:rowOff>
    </xdr:from>
    <xdr:ext cx="405130" cy="258445"/>
    <xdr:sp macro="" textlink="">
      <xdr:nvSpPr>
        <xdr:cNvPr id="346" name="n_1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35" y="7131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45085</xdr:rowOff>
    </xdr:from>
    <xdr:ext cx="398780" cy="258445"/>
    <xdr:sp macro="" textlink="">
      <xdr:nvSpPr>
        <xdr:cNvPr id="347" name="n_2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35" y="7074535"/>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22225</xdr:rowOff>
    </xdr:from>
    <xdr:ext cx="398780" cy="258445"/>
    <xdr:sp macro="" textlink="">
      <xdr:nvSpPr>
        <xdr:cNvPr id="348" name="n_3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35" y="7051675"/>
          <a:ext cx="398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138430</xdr:rowOff>
    </xdr:from>
    <xdr:ext cx="398780" cy="259080"/>
    <xdr:sp macro="" textlink="">
      <xdr:nvSpPr>
        <xdr:cNvPr id="349" name="n_4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11735" y="699643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3535" cy="22542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24990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257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8039080" y="709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89280" cy="252730"/>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7692370" y="671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89280" cy="259080"/>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7692370" y="633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89280" cy="259080"/>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92370" y="595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89280" cy="252730"/>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370" y="557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9280" cy="259080"/>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370" y="519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00000000-0008-0000-0F00-000074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32385</xdr:rowOff>
    </xdr:from>
    <xdr:to>
      <xdr:col>116</xdr:col>
      <xdr:colOff>62865</xdr:colOff>
      <xdr:row>42</xdr:row>
      <xdr:rowOff>24130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22160865" y="586168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27940</xdr:rowOff>
    </xdr:from>
    <xdr:ext cx="469900" cy="259080"/>
    <xdr:sp macro="" textlink="">
      <xdr:nvSpPr>
        <xdr:cNvPr id="374" name="【一般廃棄物処理施設】&#10;一人当たり有形固定資産（償却資産）額最小値テキスト">
          <a:extLst>
            <a:ext uri="{FF2B5EF4-FFF2-40B4-BE49-F238E27FC236}">
              <a16:creationId xmlns:a16="http://schemas.microsoft.com/office/drawing/2014/main" id="{00000000-0008-0000-0F00-000076010000}"/>
            </a:ext>
          </a:extLst>
        </xdr:cNvPr>
        <xdr:cNvSpPr txBox="1"/>
      </xdr:nvSpPr>
      <xdr:spPr>
        <a:xfrm>
          <a:off x="22199600" y="722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24130</xdr:rowOff>
    </xdr:from>
    <xdr:to>
      <xdr:col>116</xdr:col>
      <xdr:colOff>152400</xdr:colOff>
      <xdr:row>42</xdr:row>
      <xdr:rowOff>24130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22072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150495</xdr:rowOff>
    </xdr:from>
    <xdr:ext cx="598805" cy="259080"/>
    <xdr:sp macro="" textlink="">
      <xdr:nvSpPr>
        <xdr:cNvPr id="376" name="【一般廃棄物処理施設】&#10;一人当たり有形固定資産（償却資産）額最大値テキスト">
          <a:extLst>
            <a:ext uri="{FF2B5EF4-FFF2-40B4-BE49-F238E27FC236}">
              <a16:creationId xmlns:a16="http://schemas.microsoft.com/office/drawing/2014/main" id="{00000000-0008-0000-0F00-000078010000}"/>
            </a:ext>
          </a:extLst>
        </xdr:cNvPr>
        <xdr:cNvSpPr txBox="1"/>
      </xdr:nvSpPr>
      <xdr:spPr>
        <a:xfrm>
          <a:off x="22199600" y="5636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361,532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32385</xdr:rowOff>
    </xdr:from>
    <xdr:to>
      <xdr:col>116</xdr:col>
      <xdr:colOff>152400</xdr:colOff>
      <xdr:row>34</xdr:row>
      <xdr:rowOff>32385</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22072600" y="58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102870</xdr:rowOff>
    </xdr:from>
    <xdr:ext cx="534670" cy="259080"/>
    <xdr:sp macro="" textlink="">
      <xdr:nvSpPr>
        <xdr:cNvPr id="378" name="【一般廃棄物処理施設】&#10;一人当たり有形固定資産（償却資産）額平均値テキスト">
          <a:extLst>
            <a:ext uri="{FF2B5EF4-FFF2-40B4-BE49-F238E27FC236}">
              <a16:creationId xmlns:a16="http://schemas.microsoft.com/office/drawing/2014/main" id="{00000000-0008-0000-0F00-00007A010000}"/>
            </a:ext>
          </a:extLst>
        </xdr:cNvPr>
        <xdr:cNvSpPr txBox="1"/>
      </xdr:nvSpPr>
      <xdr:spPr>
        <a:xfrm>
          <a:off x="22199600" y="6789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124460</xdr:rowOff>
    </xdr:from>
    <xdr:to>
      <xdr:col>116</xdr:col>
      <xdr:colOff>114300</xdr:colOff>
      <xdr:row>40</xdr:row>
      <xdr:rowOff>54610</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2110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101600</xdr:rowOff>
    </xdr:from>
    <xdr:to>
      <xdr:col>112</xdr:col>
      <xdr:colOff>38100</xdr:colOff>
      <xdr:row>40</xdr:row>
      <xdr:rowOff>31750</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1272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93345</xdr:rowOff>
    </xdr:from>
    <xdr:to>
      <xdr:col>107</xdr:col>
      <xdr:colOff>101600</xdr:colOff>
      <xdr:row>40</xdr:row>
      <xdr:rowOff>23495</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03835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79375</xdr:rowOff>
    </xdr:from>
    <xdr:to>
      <xdr:col>102</xdr:col>
      <xdr:colOff>165100</xdr:colOff>
      <xdr:row>40</xdr:row>
      <xdr:rowOff>9525</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50165</xdr:rowOff>
    </xdr:from>
    <xdr:to>
      <xdr:col>98</xdr:col>
      <xdr:colOff>38100</xdr:colOff>
      <xdr:row>39</xdr:row>
      <xdr:rowOff>151765</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8605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112395</xdr:rowOff>
    </xdr:from>
    <xdr:to>
      <xdr:col>116</xdr:col>
      <xdr:colOff>114300</xdr:colOff>
      <xdr:row>40</xdr:row>
      <xdr:rowOff>42545</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221107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135255</xdr:rowOff>
    </xdr:from>
    <xdr:ext cx="598805" cy="252730"/>
    <xdr:sp macro="" textlink="">
      <xdr:nvSpPr>
        <xdr:cNvPr id="390" name="【一般廃棄物処理施設】&#10;一人当たり有形固定資産（償却資産）額該当値テキスト">
          <a:extLst>
            <a:ext uri="{FF2B5EF4-FFF2-40B4-BE49-F238E27FC236}">
              <a16:creationId xmlns:a16="http://schemas.microsoft.com/office/drawing/2014/main" id="{00000000-0008-0000-0F00-000086010000}"/>
            </a:ext>
          </a:extLst>
        </xdr:cNvPr>
        <xdr:cNvSpPr txBox="1"/>
      </xdr:nvSpPr>
      <xdr:spPr>
        <a:xfrm>
          <a:off x="22199600" y="66503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102,171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163195</xdr:rowOff>
    </xdr:from>
    <xdr:to>
      <xdr:col>116</xdr:col>
      <xdr:colOff>63500</xdr:colOff>
      <xdr:row>40</xdr:row>
      <xdr:rowOff>7620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21323300" y="68497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126365</xdr:rowOff>
    </xdr:from>
    <xdr:to>
      <xdr:col>107</xdr:col>
      <xdr:colOff>101600</xdr:colOff>
      <xdr:row>40</xdr:row>
      <xdr:rowOff>56515</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0383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6350</xdr:rowOff>
    </xdr:from>
    <xdr:to>
      <xdr:col>111</xdr:col>
      <xdr:colOff>177800</xdr:colOff>
      <xdr:row>40</xdr:row>
      <xdr:rowOff>7620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20434300" y="68643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73025</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94945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6350</xdr:rowOff>
    </xdr:from>
    <xdr:to>
      <xdr:col>107</xdr:col>
      <xdr:colOff>50800</xdr:colOff>
      <xdr:row>40</xdr:row>
      <xdr:rowOff>22225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9545300" y="6864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158115</xdr:rowOff>
    </xdr:from>
    <xdr:to>
      <xdr:col>98</xdr:col>
      <xdr:colOff>38100</xdr:colOff>
      <xdr:row>40</xdr:row>
      <xdr:rowOff>88265</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86055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22225</xdr:rowOff>
    </xdr:from>
    <xdr:to>
      <xdr:col>102</xdr:col>
      <xdr:colOff>114300</xdr:colOff>
      <xdr:row>40</xdr:row>
      <xdr:rowOff>37465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8656300" y="68802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48260</xdr:rowOff>
    </xdr:from>
    <xdr:ext cx="592455" cy="259080"/>
    <xdr:sp macro="" textlink="">
      <xdr:nvSpPr>
        <xdr:cNvPr id="399" name="n_1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1010880" y="65633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104,994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40640</xdr:rowOff>
    </xdr:from>
    <xdr:ext cx="592455" cy="252730"/>
    <xdr:sp macro="" textlink="">
      <xdr:nvSpPr>
        <xdr:cNvPr id="400" name="n_2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0134580" y="65557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26035</xdr:rowOff>
    </xdr:from>
    <xdr:ext cx="592455" cy="259080"/>
    <xdr:sp macro="" textlink="">
      <xdr:nvSpPr>
        <xdr:cNvPr id="401" name="n_3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9245580" y="654113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110,863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37</xdr:row>
      <xdr:rowOff>168910</xdr:rowOff>
    </xdr:from>
    <xdr:ext cx="592455" cy="252730"/>
    <xdr:sp macro="" textlink="">
      <xdr:nvSpPr>
        <xdr:cNvPr id="402" name="n_4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8356580" y="65125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49530</xdr:rowOff>
    </xdr:from>
    <xdr:ext cx="534670" cy="259080"/>
    <xdr:sp macro="" textlink="">
      <xdr:nvSpPr>
        <xdr:cNvPr id="403" name="n_1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1043265" y="6907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98,019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47625</xdr:rowOff>
    </xdr:from>
    <xdr:ext cx="528320" cy="259080"/>
    <xdr:sp macro="" textlink="">
      <xdr:nvSpPr>
        <xdr:cNvPr id="404" name="n_2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0166965" y="69056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64770</xdr:rowOff>
    </xdr:from>
    <xdr:ext cx="528320" cy="252730"/>
    <xdr:sp macro="" textlink="">
      <xdr:nvSpPr>
        <xdr:cNvPr id="405" name="n_3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9277965" y="69227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94,086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79375</xdr:rowOff>
    </xdr:from>
    <xdr:ext cx="528320" cy="258445"/>
    <xdr:sp macro="" textlink="">
      <xdr:nvSpPr>
        <xdr:cNvPr id="406" name="n_4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8388965" y="69373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100" cy="22542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407900" y="895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1010" cy="25273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1978640" y="11287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2730"/>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775" y="1014476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2740" cy="259080"/>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106910" y="9382760"/>
          <a:ext cx="332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00000000-0008-0000-0F00-0000AD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83820</xdr:rowOff>
    </xdr:from>
    <xdr:to>
      <xdr:col>85</xdr:col>
      <xdr:colOff>126365</xdr:colOff>
      <xdr:row>64</xdr:row>
      <xdr:rowOff>152400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6318865" y="96850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156210</xdr:rowOff>
    </xdr:from>
    <xdr:ext cx="405130" cy="252730"/>
    <xdr:sp macro="" textlink="">
      <xdr:nvSpPr>
        <xdr:cNvPr id="431" name="【保健センター・保健所】&#10;有形固定資産減価償却率最小値テキスト">
          <a:extLst>
            <a:ext uri="{FF2B5EF4-FFF2-40B4-BE49-F238E27FC236}">
              <a16:creationId xmlns:a16="http://schemas.microsoft.com/office/drawing/2014/main" id="{00000000-0008-0000-0F00-0000AF010000}"/>
            </a:ext>
          </a:extLst>
        </xdr:cNvPr>
        <xdr:cNvSpPr txBox="1"/>
      </xdr:nvSpPr>
      <xdr:spPr>
        <a:xfrm>
          <a:off x="16357600" y="111290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6230600" y="1112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30480</xdr:rowOff>
    </xdr:from>
    <xdr:ext cx="340360" cy="252730"/>
    <xdr:sp macro="" textlink="">
      <xdr:nvSpPr>
        <xdr:cNvPr id="433" name="【保健センター・保健所】&#10;有形固定資産減価償却率最大値テキスト">
          <a:extLst>
            <a:ext uri="{FF2B5EF4-FFF2-40B4-BE49-F238E27FC236}">
              <a16:creationId xmlns:a16="http://schemas.microsoft.com/office/drawing/2014/main" id="{00000000-0008-0000-0F00-0000B1010000}"/>
            </a:ext>
          </a:extLst>
        </xdr:cNvPr>
        <xdr:cNvSpPr txBox="1"/>
      </xdr:nvSpPr>
      <xdr:spPr>
        <a:xfrm>
          <a:off x="16357600" y="9460230"/>
          <a:ext cx="340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57150</xdr:rowOff>
    </xdr:from>
    <xdr:ext cx="405130" cy="259080"/>
    <xdr:sp macro="" textlink="">
      <xdr:nvSpPr>
        <xdr:cNvPr id="435" name="【保健センター・保健所】&#10;有形固定資産減価償却率平均値テキスト">
          <a:extLst>
            <a:ext uri="{FF2B5EF4-FFF2-40B4-BE49-F238E27FC236}">
              <a16:creationId xmlns:a16="http://schemas.microsoft.com/office/drawing/2014/main" id="{00000000-0008-0000-0F00-0000B3010000}"/>
            </a:ext>
          </a:extLst>
        </xdr:cNvPr>
        <xdr:cNvSpPr txBox="1"/>
      </xdr:nvSpPr>
      <xdr:spPr>
        <a:xfrm>
          <a:off x="16357600" y="10515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2730"/>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6129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2730"/>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5290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273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4401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2730"/>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3512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273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623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25400</xdr:rowOff>
    </xdr:from>
    <xdr:ext cx="405130" cy="259080"/>
    <xdr:sp macro="" textlink="">
      <xdr:nvSpPr>
        <xdr:cNvPr id="447" name="【保健センター・保健所】&#10;有形固定資産減価償却率該当値テキスト">
          <a:extLst>
            <a:ext uri="{FF2B5EF4-FFF2-40B4-BE49-F238E27FC236}">
              <a16:creationId xmlns:a16="http://schemas.microsoft.com/office/drawing/2014/main" id="{00000000-0008-0000-0F00-0000BF010000}"/>
            </a:ext>
          </a:extLst>
        </xdr:cNvPr>
        <xdr:cNvSpPr txBox="1"/>
      </xdr:nvSpPr>
      <xdr:spPr>
        <a:xfrm>
          <a:off x="16357600" y="1031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53340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5481300" y="104889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30480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4592300" y="104470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160020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3703300" y="10405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118110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814300" y="103632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62</xdr:row>
      <xdr:rowOff>1905</xdr:rowOff>
    </xdr:from>
    <xdr:ext cx="405130" cy="259080"/>
    <xdr:sp macro="" textlink="">
      <xdr:nvSpPr>
        <xdr:cNvPr id="456" name="n_1ave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5266035" y="10631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62</xdr:row>
      <xdr:rowOff>83820</xdr:rowOff>
    </xdr:from>
    <xdr:ext cx="398780" cy="259080"/>
    <xdr:sp macro="" textlink="">
      <xdr:nvSpPr>
        <xdr:cNvPr id="457" name="n_2ave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4389735" y="1071372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62</xdr:row>
      <xdr:rowOff>43815</xdr:rowOff>
    </xdr:from>
    <xdr:ext cx="398780" cy="252730"/>
    <xdr:sp macro="" textlink="">
      <xdr:nvSpPr>
        <xdr:cNvPr id="458" name="n_3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3500735" y="1067371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61</xdr:row>
      <xdr:rowOff>137160</xdr:rowOff>
    </xdr:from>
    <xdr:ext cx="398780" cy="259080"/>
    <xdr:sp macro="" textlink="">
      <xdr:nvSpPr>
        <xdr:cNvPr id="459" name="n_4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2611735" y="1059561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97790</xdr:rowOff>
    </xdr:from>
    <xdr:ext cx="405130" cy="252730"/>
    <xdr:sp macro="" textlink="">
      <xdr:nvSpPr>
        <xdr:cNvPr id="460" name="n_1main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5266035" y="1021334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55880</xdr:rowOff>
    </xdr:from>
    <xdr:ext cx="398780" cy="259080"/>
    <xdr:sp macro="" textlink="">
      <xdr:nvSpPr>
        <xdr:cNvPr id="461" name="n_2main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4389735" y="1017143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13970</xdr:rowOff>
    </xdr:from>
    <xdr:ext cx="398780" cy="259080"/>
    <xdr:sp macro="" textlink="">
      <xdr:nvSpPr>
        <xdr:cNvPr id="462" name="n_3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3500735" y="1012952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143510</xdr:rowOff>
    </xdr:from>
    <xdr:ext cx="398780" cy="252730"/>
    <xdr:sp macro="" textlink="">
      <xdr:nvSpPr>
        <xdr:cNvPr id="463" name="n_4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2611735" y="1008761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3535" cy="22542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8249900" y="895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1010" cy="252730"/>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640" y="108305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1010" cy="252730"/>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640" y="10373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1010" cy="252730"/>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640" y="9916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1010" cy="252730"/>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640" y="9458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010" cy="252730"/>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640" y="9001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00000000-0008-0000-0F00-0000E4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107315</xdr:rowOff>
    </xdr:from>
    <xdr:to>
      <xdr:col>116</xdr:col>
      <xdr:colOff>62865</xdr:colOff>
      <xdr:row>63</xdr:row>
      <xdr:rowOff>107315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22160865" y="953706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111125</xdr:rowOff>
    </xdr:from>
    <xdr:ext cx="469900" cy="252730"/>
    <xdr:sp macro="" textlink="">
      <xdr:nvSpPr>
        <xdr:cNvPr id="486" name="【保健センター・保健所】&#10;一人当たり面積最小値テキスト">
          <a:extLst>
            <a:ext uri="{FF2B5EF4-FFF2-40B4-BE49-F238E27FC236}">
              <a16:creationId xmlns:a16="http://schemas.microsoft.com/office/drawing/2014/main" id="{00000000-0008-0000-0F00-0000E6010000}"/>
            </a:ext>
          </a:extLst>
        </xdr:cNvPr>
        <xdr:cNvSpPr txBox="1"/>
      </xdr:nvSpPr>
      <xdr:spPr>
        <a:xfrm>
          <a:off x="22199600" y="109124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107315</xdr:rowOff>
    </xdr:from>
    <xdr:to>
      <xdr:col>116</xdr:col>
      <xdr:colOff>152400</xdr:colOff>
      <xdr:row>63</xdr:row>
      <xdr:rowOff>107315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22072600" y="1090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53975</xdr:rowOff>
    </xdr:from>
    <xdr:ext cx="469900" cy="252730"/>
    <xdr:sp macro="" textlink="">
      <xdr:nvSpPr>
        <xdr:cNvPr id="488" name="【保健センター・保健所】&#10;一人当たり面積最大値テキスト">
          <a:extLst>
            <a:ext uri="{FF2B5EF4-FFF2-40B4-BE49-F238E27FC236}">
              <a16:creationId xmlns:a16="http://schemas.microsoft.com/office/drawing/2014/main" id="{00000000-0008-0000-0F00-0000E8010000}"/>
            </a:ext>
          </a:extLst>
        </xdr:cNvPr>
        <xdr:cNvSpPr txBox="1"/>
      </xdr:nvSpPr>
      <xdr:spPr>
        <a:xfrm>
          <a:off x="22199600" y="93122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107315</xdr:rowOff>
    </xdr:from>
    <xdr:to>
      <xdr:col>116</xdr:col>
      <xdr:colOff>152400</xdr:colOff>
      <xdr:row>55</xdr:row>
      <xdr:rowOff>107315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2072600" y="953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132080</xdr:rowOff>
    </xdr:from>
    <xdr:ext cx="469900" cy="252730"/>
    <xdr:sp macro="" textlink="">
      <xdr:nvSpPr>
        <xdr:cNvPr id="490" name="【保健センター・保健所】&#10;一人当たり面積平均値テキスト">
          <a:extLst>
            <a:ext uri="{FF2B5EF4-FFF2-40B4-BE49-F238E27FC236}">
              <a16:creationId xmlns:a16="http://schemas.microsoft.com/office/drawing/2014/main" id="{00000000-0008-0000-0F00-0000EA010000}"/>
            </a:ext>
          </a:extLst>
        </xdr:cNvPr>
        <xdr:cNvSpPr txBox="1"/>
      </xdr:nvSpPr>
      <xdr:spPr>
        <a:xfrm>
          <a:off x="22199600" y="1041908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139065</xdr:rowOff>
    </xdr:from>
    <xdr:to>
      <xdr:col>112</xdr:col>
      <xdr:colOff>38100</xdr:colOff>
      <xdr:row>62</xdr:row>
      <xdr:rowOff>69215</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1272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54610</xdr:rowOff>
    </xdr:from>
    <xdr:to>
      <xdr:col>107</xdr:col>
      <xdr:colOff>101600</xdr:colOff>
      <xdr:row>62</xdr:row>
      <xdr:rowOff>156210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0383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31750</xdr:rowOff>
    </xdr:from>
    <xdr:to>
      <xdr:col>102</xdr:col>
      <xdr:colOff>165100</xdr:colOff>
      <xdr:row>62</xdr:row>
      <xdr:rowOff>133350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94945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170815</xdr:rowOff>
    </xdr:from>
    <xdr:to>
      <xdr:col>98</xdr:col>
      <xdr:colOff>38100</xdr:colOff>
      <xdr:row>62</xdr:row>
      <xdr:rowOff>100965</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8605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2730"/>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9710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2730"/>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132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2730"/>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0243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2730"/>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9354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273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465800" y="1142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43180</xdr:rowOff>
    </xdr:from>
    <xdr:to>
      <xdr:col>116</xdr:col>
      <xdr:colOff>114300</xdr:colOff>
      <xdr:row>63</xdr:row>
      <xdr:rowOff>144780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21107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129540</xdr:rowOff>
    </xdr:from>
    <xdr:ext cx="469900" cy="259080"/>
    <xdr:sp macro="" textlink="">
      <xdr:nvSpPr>
        <xdr:cNvPr id="502" name="【保健センター・保健所】&#10;一人当たり面積該当値テキスト">
          <a:extLst>
            <a:ext uri="{FF2B5EF4-FFF2-40B4-BE49-F238E27FC236}">
              <a16:creationId xmlns:a16="http://schemas.microsoft.com/office/drawing/2014/main" id="{00000000-0008-0000-0F00-0000F6010000}"/>
            </a:ext>
          </a:extLst>
        </xdr:cNvPr>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45085</xdr:rowOff>
    </xdr:from>
    <xdr:to>
      <xdr:col>112</xdr:col>
      <xdr:colOff>38100</xdr:colOff>
      <xdr:row>63</xdr:row>
      <xdr:rowOff>146685</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1272500" y="10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93980</xdr:rowOff>
    </xdr:from>
    <xdr:to>
      <xdr:col>116</xdr:col>
      <xdr:colOff>63500</xdr:colOff>
      <xdr:row>63</xdr:row>
      <xdr:rowOff>95885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21323300" y="1089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47625</xdr:rowOff>
    </xdr:from>
    <xdr:to>
      <xdr:col>107</xdr:col>
      <xdr:colOff>101600</xdr:colOff>
      <xdr:row>63</xdr:row>
      <xdr:rowOff>149225</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0383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95885</xdr:rowOff>
    </xdr:from>
    <xdr:to>
      <xdr:col>111</xdr:col>
      <xdr:colOff>177800</xdr:colOff>
      <xdr:row>63</xdr:row>
      <xdr:rowOff>98425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0434300" y="10897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47625</xdr:rowOff>
    </xdr:from>
    <xdr:to>
      <xdr:col>102</xdr:col>
      <xdr:colOff>165100</xdr:colOff>
      <xdr:row>63</xdr:row>
      <xdr:rowOff>149225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9494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98425</xdr:rowOff>
    </xdr:from>
    <xdr:to>
      <xdr:col>107</xdr:col>
      <xdr:colOff>50800</xdr:colOff>
      <xdr:row>63</xdr:row>
      <xdr:rowOff>98425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9545300" y="1089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49530</xdr:rowOff>
    </xdr:from>
    <xdr:to>
      <xdr:col>98</xdr:col>
      <xdr:colOff>38100</xdr:colOff>
      <xdr:row>63</xdr:row>
      <xdr:rowOff>151130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8605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98425</xdr:rowOff>
    </xdr:from>
    <xdr:to>
      <xdr:col>102</xdr:col>
      <xdr:colOff>114300</xdr:colOff>
      <xdr:row>63</xdr:row>
      <xdr:rowOff>100330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8656300" y="10899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86360</xdr:rowOff>
    </xdr:from>
    <xdr:ext cx="469900" cy="252730"/>
    <xdr:sp macro="" textlink="">
      <xdr:nvSpPr>
        <xdr:cNvPr id="511" name="n_1aveValue【保健センター・保健所】&#10;一人当たり面積">
          <a:extLst>
            <a:ext uri="{FF2B5EF4-FFF2-40B4-BE49-F238E27FC236}">
              <a16:creationId xmlns:a16="http://schemas.microsoft.com/office/drawing/2014/main" id="{00000000-0008-0000-0F00-0000FF010000}"/>
            </a:ext>
          </a:extLst>
        </xdr:cNvPr>
        <xdr:cNvSpPr txBox="1"/>
      </xdr:nvSpPr>
      <xdr:spPr>
        <a:xfrm>
          <a:off x="21075650" y="103733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1270</xdr:rowOff>
    </xdr:from>
    <xdr:ext cx="463550" cy="259080"/>
    <xdr:sp macro="" textlink="">
      <xdr:nvSpPr>
        <xdr:cNvPr id="512" name="n_2aveValue【保健センター・保健所】&#10;一人当たり面積">
          <a:extLst>
            <a:ext uri="{FF2B5EF4-FFF2-40B4-BE49-F238E27FC236}">
              <a16:creationId xmlns:a16="http://schemas.microsoft.com/office/drawing/2014/main" id="{00000000-0008-0000-0F00-000000020000}"/>
            </a:ext>
          </a:extLst>
        </xdr:cNvPr>
        <xdr:cNvSpPr txBox="1"/>
      </xdr:nvSpPr>
      <xdr:spPr>
        <a:xfrm>
          <a:off x="20199350" y="104597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149860</xdr:rowOff>
    </xdr:from>
    <xdr:ext cx="463550" cy="259080"/>
    <xdr:sp macro="" textlink="">
      <xdr:nvSpPr>
        <xdr:cNvPr id="513" name="n_3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19310350" y="10436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117475</xdr:rowOff>
    </xdr:from>
    <xdr:ext cx="463550" cy="259080"/>
    <xdr:sp macro="" textlink="">
      <xdr:nvSpPr>
        <xdr:cNvPr id="514" name="n_4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18421350" y="104044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137795</xdr:rowOff>
    </xdr:from>
    <xdr:ext cx="469900" cy="259080"/>
    <xdr:sp macro="" textlink="">
      <xdr:nvSpPr>
        <xdr:cNvPr id="515" name="n_1mainValue【保健センター・保健所】&#10;一人当たり面積">
          <a:extLst>
            <a:ext uri="{FF2B5EF4-FFF2-40B4-BE49-F238E27FC236}">
              <a16:creationId xmlns:a16="http://schemas.microsoft.com/office/drawing/2014/main" id="{00000000-0008-0000-0F00-000003020000}"/>
            </a:ext>
          </a:extLst>
        </xdr:cNvPr>
        <xdr:cNvSpPr txBox="1"/>
      </xdr:nvSpPr>
      <xdr:spPr>
        <a:xfrm>
          <a:off x="21075650" y="1093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140335</xdr:rowOff>
    </xdr:from>
    <xdr:ext cx="463550" cy="259080"/>
    <xdr:sp macro="" textlink="">
      <xdr:nvSpPr>
        <xdr:cNvPr id="516" name="n_2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20199350" y="109416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140335</xdr:rowOff>
    </xdr:from>
    <xdr:ext cx="463550" cy="259080"/>
    <xdr:sp macro="" textlink="">
      <xdr:nvSpPr>
        <xdr:cNvPr id="517" name="n_3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19310350" y="109416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142240</xdr:rowOff>
    </xdr:from>
    <xdr:ext cx="463550" cy="259080"/>
    <xdr:sp macro="" textlink="">
      <xdr:nvSpPr>
        <xdr:cNvPr id="518" name="n_4mainValue【保健センター・保健所】&#10;一人当たり面積">
          <a:extLst>
            <a:ext uri="{FF2B5EF4-FFF2-40B4-BE49-F238E27FC236}">
              <a16:creationId xmlns:a16="http://schemas.microsoft.com/office/drawing/2014/main" id="{00000000-0008-0000-0F00-000006020000}"/>
            </a:ext>
          </a:extLst>
        </xdr:cNvPr>
        <xdr:cNvSpPr txBox="1"/>
      </xdr:nvSpPr>
      <xdr:spPr>
        <a:xfrm>
          <a:off x="18421350" y="109435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2100" cy="21907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407900" y="12763500"/>
          <a:ext cx="2921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1010" cy="259080"/>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1978640" y="1509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1010" cy="25908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978640" y="146405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00000000-0008-0000-0F00-00001C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113665</xdr:rowOff>
    </xdr:from>
    <xdr:to>
      <xdr:col>85</xdr:col>
      <xdr:colOff>126365</xdr:colOff>
      <xdr:row>84</xdr:row>
      <xdr:rowOff>79375</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6318865" y="1331531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83185</xdr:rowOff>
    </xdr:from>
    <xdr:ext cx="405130" cy="259080"/>
    <xdr:sp macro="" textlink="">
      <xdr:nvSpPr>
        <xdr:cNvPr id="542" name="【消防施設】&#10;有形固定資産減価償却率最小値テキスト">
          <a:extLst>
            <a:ext uri="{FF2B5EF4-FFF2-40B4-BE49-F238E27FC236}">
              <a16:creationId xmlns:a16="http://schemas.microsoft.com/office/drawing/2014/main" id="{00000000-0008-0000-0F00-00001E020000}"/>
            </a:ext>
          </a:extLst>
        </xdr:cNvPr>
        <xdr:cNvSpPr txBox="1"/>
      </xdr:nvSpPr>
      <xdr:spPr>
        <a:xfrm>
          <a:off x="16357600" y="14484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84</xdr:row>
      <xdr:rowOff>79375</xdr:rowOff>
    </xdr:from>
    <xdr:to>
      <xdr:col>86</xdr:col>
      <xdr:colOff>25400</xdr:colOff>
      <xdr:row>84</xdr:row>
      <xdr:rowOff>79375</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1448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60325</xdr:rowOff>
    </xdr:from>
    <xdr:ext cx="405130" cy="259080"/>
    <xdr:sp macro="" textlink="">
      <xdr:nvSpPr>
        <xdr:cNvPr id="544" name="【消防施設】&#10;有形固定資産減価償却率最大値テキスト">
          <a:extLst>
            <a:ext uri="{FF2B5EF4-FFF2-40B4-BE49-F238E27FC236}">
              <a16:creationId xmlns:a16="http://schemas.microsoft.com/office/drawing/2014/main" id="{00000000-0008-0000-0F00-000020020000}"/>
            </a:ext>
          </a:extLst>
        </xdr:cNvPr>
        <xdr:cNvSpPr txBox="1"/>
      </xdr:nvSpPr>
      <xdr:spPr>
        <a:xfrm>
          <a:off x="16357600" y="13090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113665</xdr:rowOff>
    </xdr:from>
    <xdr:to>
      <xdr:col>86</xdr:col>
      <xdr:colOff>25400</xdr:colOff>
      <xdr:row>77</xdr:row>
      <xdr:rowOff>113665</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230600" y="1331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90170</xdr:rowOff>
    </xdr:from>
    <xdr:ext cx="405130" cy="259080"/>
    <xdr:sp macro="" textlink="">
      <xdr:nvSpPr>
        <xdr:cNvPr id="546" name="【消防施設】&#10;有形固定資産減価償却率平均値テキスト">
          <a:extLst>
            <a:ext uri="{FF2B5EF4-FFF2-40B4-BE49-F238E27FC236}">
              <a16:creationId xmlns:a16="http://schemas.microsoft.com/office/drawing/2014/main" id="{00000000-0008-0000-0F00-000022020000}"/>
            </a:ext>
          </a:extLst>
        </xdr:cNvPr>
        <xdr:cNvSpPr txBox="1"/>
      </xdr:nvSpPr>
      <xdr:spPr>
        <a:xfrm>
          <a:off x="16357600" y="13634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67310</xdr:rowOff>
    </xdr:from>
    <xdr:to>
      <xdr:col>85</xdr:col>
      <xdr:colOff>177800</xdr:colOff>
      <xdr:row>80</xdr:row>
      <xdr:rowOff>168910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6268700" y="1378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97790</xdr:rowOff>
    </xdr:from>
    <xdr:to>
      <xdr:col>81</xdr:col>
      <xdr:colOff>101600</xdr:colOff>
      <xdr:row>81</xdr:row>
      <xdr:rowOff>27305</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5430500" y="13813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1270</xdr:rowOff>
    </xdr:from>
    <xdr:to>
      <xdr:col>76</xdr:col>
      <xdr:colOff>165100</xdr:colOff>
      <xdr:row>80</xdr:row>
      <xdr:rowOff>102870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454150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110490</xdr:rowOff>
    </xdr:from>
    <xdr:to>
      <xdr:col>72</xdr:col>
      <xdr:colOff>38100</xdr:colOff>
      <xdr:row>80</xdr:row>
      <xdr:rowOff>40640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36525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71755</xdr:rowOff>
    </xdr:from>
    <xdr:to>
      <xdr:col>67</xdr:col>
      <xdr:colOff>101600</xdr:colOff>
      <xdr:row>80</xdr:row>
      <xdr:rowOff>1905</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2763500" y="136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41910</xdr:rowOff>
    </xdr:from>
    <xdr:to>
      <xdr:col>85</xdr:col>
      <xdr:colOff>177800</xdr:colOff>
      <xdr:row>83</xdr:row>
      <xdr:rowOff>143510</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6268700" y="142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20320</xdr:rowOff>
    </xdr:from>
    <xdr:ext cx="405130" cy="252730"/>
    <xdr:sp macro="" textlink="">
      <xdr:nvSpPr>
        <xdr:cNvPr id="558" name="【消防施設】&#10;有形固定資産減価償却率該当値テキスト">
          <a:extLst>
            <a:ext uri="{FF2B5EF4-FFF2-40B4-BE49-F238E27FC236}">
              <a16:creationId xmlns:a16="http://schemas.microsoft.com/office/drawing/2014/main" id="{00000000-0008-0000-0F00-00002E020000}"/>
            </a:ext>
          </a:extLst>
        </xdr:cNvPr>
        <xdr:cNvSpPr txBox="1"/>
      </xdr:nvSpPr>
      <xdr:spPr>
        <a:xfrm>
          <a:off x="16357600" y="1425067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40640</xdr:rowOff>
    </xdr:from>
    <xdr:to>
      <xdr:col>81</xdr:col>
      <xdr:colOff>101600</xdr:colOff>
      <xdr:row>83</xdr:row>
      <xdr:rowOff>141605</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54305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90805</xdr:rowOff>
    </xdr:from>
    <xdr:to>
      <xdr:col>85</xdr:col>
      <xdr:colOff>127000</xdr:colOff>
      <xdr:row>83</xdr:row>
      <xdr:rowOff>92710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5481300" y="143211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7620</xdr:rowOff>
    </xdr:from>
    <xdr:to>
      <xdr:col>76</xdr:col>
      <xdr:colOff>165100</xdr:colOff>
      <xdr:row>83</xdr:row>
      <xdr:rowOff>109220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4541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58420</xdr:rowOff>
    </xdr:from>
    <xdr:to>
      <xdr:col>81</xdr:col>
      <xdr:colOff>50800</xdr:colOff>
      <xdr:row>83</xdr:row>
      <xdr:rowOff>90805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4592300" y="14288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1270</xdr:rowOff>
    </xdr:from>
    <xdr:to>
      <xdr:col>72</xdr:col>
      <xdr:colOff>38100</xdr:colOff>
      <xdr:row>83</xdr:row>
      <xdr:rowOff>102870</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36525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52070</xdr:rowOff>
    </xdr:from>
    <xdr:to>
      <xdr:col>76</xdr:col>
      <xdr:colOff>114300</xdr:colOff>
      <xdr:row>83</xdr:row>
      <xdr:rowOff>58420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3703300" y="14282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7620</xdr:rowOff>
    </xdr:from>
    <xdr:to>
      <xdr:col>67</xdr:col>
      <xdr:colOff>101600</xdr:colOff>
      <xdr:row>83</xdr:row>
      <xdr:rowOff>109220</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2763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52070</xdr:rowOff>
    </xdr:from>
    <xdr:to>
      <xdr:col>71</xdr:col>
      <xdr:colOff>177800</xdr:colOff>
      <xdr:row>83</xdr:row>
      <xdr:rowOff>58420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2814300" y="14282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43815</xdr:rowOff>
    </xdr:from>
    <xdr:ext cx="405130" cy="252730"/>
    <xdr:sp macro="" textlink="">
      <xdr:nvSpPr>
        <xdr:cNvPr id="567" name="n_1aveValue【消防施設】&#10;有形固定資産減価償却率">
          <a:extLst>
            <a:ext uri="{FF2B5EF4-FFF2-40B4-BE49-F238E27FC236}">
              <a16:creationId xmlns:a16="http://schemas.microsoft.com/office/drawing/2014/main" id="{00000000-0008-0000-0F00-000037020000}"/>
            </a:ext>
          </a:extLst>
        </xdr:cNvPr>
        <xdr:cNvSpPr txBox="1"/>
      </xdr:nvSpPr>
      <xdr:spPr>
        <a:xfrm>
          <a:off x="15266035" y="1358836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78</xdr:row>
      <xdr:rowOff>119380</xdr:rowOff>
    </xdr:from>
    <xdr:ext cx="398780" cy="259080"/>
    <xdr:sp macro="" textlink="">
      <xdr:nvSpPr>
        <xdr:cNvPr id="568" name="n_2aveValue【消防施設】&#10;有形固定資産減価償却率">
          <a:extLst>
            <a:ext uri="{FF2B5EF4-FFF2-40B4-BE49-F238E27FC236}">
              <a16:creationId xmlns:a16="http://schemas.microsoft.com/office/drawing/2014/main" id="{00000000-0008-0000-0F00-000038020000}"/>
            </a:ext>
          </a:extLst>
        </xdr:cNvPr>
        <xdr:cNvSpPr txBox="1"/>
      </xdr:nvSpPr>
      <xdr:spPr>
        <a:xfrm>
          <a:off x="14389735" y="1349248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78</xdr:row>
      <xdr:rowOff>57150</xdr:rowOff>
    </xdr:from>
    <xdr:ext cx="398780" cy="259080"/>
    <xdr:sp macro="" textlink="">
      <xdr:nvSpPr>
        <xdr:cNvPr id="569" name="n_3aveValue【消防施設】&#10;有形固定資産減価償却率">
          <a:extLst>
            <a:ext uri="{FF2B5EF4-FFF2-40B4-BE49-F238E27FC236}">
              <a16:creationId xmlns:a16="http://schemas.microsoft.com/office/drawing/2014/main" id="{00000000-0008-0000-0F00-000039020000}"/>
            </a:ext>
          </a:extLst>
        </xdr:cNvPr>
        <xdr:cNvSpPr txBox="1"/>
      </xdr:nvSpPr>
      <xdr:spPr>
        <a:xfrm>
          <a:off x="13500735" y="1343025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18415</xdr:rowOff>
    </xdr:from>
    <xdr:ext cx="398780" cy="252730"/>
    <xdr:sp macro="" textlink="">
      <xdr:nvSpPr>
        <xdr:cNvPr id="570" name="n_4aveValue【消防施設】&#10;有形固定資産減価償却率">
          <a:extLst>
            <a:ext uri="{FF2B5EF4-FFF2-40B4-BE49-F238E27FC236}">
              <a16:creationId xmlns:a16="http://schemas.microsoft.com/office/drawing/2014/main" id="{00000000-0008-0000-0F00-00003A020000}"/>
            </a:ext>
          </a:extLst>
        </xdr:cNvPr>
        <xdr:cNvSpPr txBox="1"/>
      </xdr:nvSpPr>
      <xdr:spPr>
        <a:xfrm>
          <a:off x="12611735" y="1339151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132715</xdr:rowOff>
    </xdr:from>
    <xdr:ext cx="405130" cy="252730"/>
    <xdr:sp macro="" textlink="">
      <xdr:nvSpPr>
        <xdr:cNvPr id="571" name="n_1mainValue【消防施設】&#10;有形固定資産減価償却率">
          <a:extLst>
            <a:ext uri="{FF2B5EF4-FFF2-40B4-BE49-F238E27FC236}">
              <a16:creationId xmlns:a16="http://schemas.microsoft.com/office/drawing/2014/main" id="{00000000-0008-0000-0F00-00003B020000}"/>
            </a:ext>
          </a:extLst>
        </xdr:cNvPr>
        <xdr:cNvSpPr txBox="1"/>
      </xdr:nvSpPr>
      <xdr:spPr>
        <a:xfrm>
          <a:off x="15266035" y="1436306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100330</xdr:rowOff>
    </xdr:from>
    <xdr:ext cx="398780" cy="252730"/>
    <xdr:sp macro="" textlink="">
      <xdr:nvSpPr>
        <xdr:cNvPr id="572" name="n_2mainValue【消防施設】&#10;有形固定資産減価償却率">
          <a:extLst>
            <a:ext uri="{FF2B5EF4-FFF2-40B4-BE49-F238E27FC236}">
              <a16:creationId xmlns:a16="http://schemas.microsoft.com/office/drawing/2014/main" id="{00000000-0008-0000-0F00-00003C020000}"/>
            </a:ext>
          </a:extLst>
        </xdr:cNvPr>
        <xdr:cNvSpPr txBox="1"/>
      </xdr:nvSpPr>
      <xdr:spPr>
        <a:xfrm>
          <a:off x="14389735" y="1433068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93980</xdr:rowOff>
    </xdr:from>
    <xdr:ext cx="398780" cy="259080"/>
    <xdr:sp macro="" textlink="">
      <xdr:nvSpPr>
        <xdr:cNvPr id="573" name="n_3mainValue【消防施設】&#10;有形固定資産減価償却率">
          <a:extLst>
            <a:ext uri="{FF2B5EF4-FFF2-40B4-BE49-F238E27FC236}">
              <a16:creationId xmlns:a16="http://schemas.microsoft.com/office/drawing/2014/main" id="{00000000-0008-0000-0F00-00003D020000}"/>
            </a:ext>
          </a:extLst>
        </xdr:cNvPr>
        <xdr:cNvSpPr txBox="1"/>
      </xdr:nvSpPr>
      <xdr:spPr>
        <a:xfrm>
          <a:off x="13500735" y="1432433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100330</xdr:rowOff>
    </xdr:from>
    <xdr:ext cx="398780" cy="252730"/>
    <xdr:sp macro="" textlink="">
      <xdr:nvSpPr>
        <xdr:cNvPr id="574" name="n_4mainValue【消防施設】&#10;有形固定資産減価償却率">
          <a:extLst>
            <a:ext uri="{FF2B5EF4-FFF2-40B4-BE49-F238E27FC236}">
              <a16:creationId xmlns:a16="http://schemas.microsoft.com/office/drawing/2014/main" id="{00000000-0008-0000-0F00-00003E020000}"/>
            </a:ext>
          </a:extLst>
        </xdr:cNvPr>
        <xdr:cNvSpPr txBox="1"/>
      </xdr:nvSpPr>
      <xdr:spPr>
        <a:xfrm>
          <a:off x="12611735" y="14330680"/>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3535" cy="21907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249900" y="1276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1010" cy="25908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640" y="146405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1010" cy="25908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640" y="141833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1010" cy="25908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640" y="137261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1010" cy="259080"/>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640" y="132689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1010" cy="259080"/>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640" y="1281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id="{00000000-0008-0000-0F00-000053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97790</xdr:rowOff>
    </xdr:from>
    <xdr:to>
      <xdr:col>116</xdr:col>
      <xdr:colOff>62865</xdr:colOff>
      <xdr:row>85</xdr:row>
      <xdr:rowOff>136525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2160865" y="1329944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140335</xdr:rowOff>
    </xdr:from>
    <xdr:ext cx="469900" cy="259080"/>
    <xdr:sp macro="" textlink="">
      <xdr:nvSpPr>
        <xdr:cNvPr id="597" name="【消防施設】&#10;一人当たり面積最小値テキスト">
          <a:extLst>
            <a:ext uri="{FF2B5EF4-FFF2-40B4-BE49-F238E27FC236}">
              <a16:creationId xmlns:a16="http://schemas.microsoft.com/office/drawing/2014/main" id="{00000000-0008-0000-0F00-000055020000}"/>
            </a:ext>
          </a:extLst>
        </xdr:cNvPr>
        <xdr:cNvSpPr txBox="1"/>
      </xdr:nvSpPr>
      <xdr:spPr>
        <a:xfrm>
          <a:off x="22199600" y="1471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136525</xdr:rowOff>
    </xdr:from>
    <xdr:to>
      <xdr:col>116</xdr:col>
      <xdr:colOff>152400</xdr:colOff>
      <xdr:row>85</xdr:row>
      <xdr:rowOff>136525</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1470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44450</xdr:rowOff>
    </xdr:from>
    <xdr:ext cx="469900" cy="259080"/>
    <xdr:sp macro="" textlink="">
      <xdr:nvSpPr>
        <xdr:cNvPr id="599" name="【消防施設】&#10;一人当たり面積最大値テキスト">
          <a:extLst>
            <a:ext uri="{FF2B5EF4-FFF2-40B4-BE49-F238E27FC236}">
              <a16:creationId xmlns:a16="http://schemas.microsoft.com/office/drawing/2014/main" id="{00000000-0008-0000-0F00-000057020000}"/>
            </a:ext>
          </a:extLst>
        </xdr:cNvPr>
        <xdr:cNvSpPr txBox="1"/>
      </xdr:nvSpPr>
      <xdr:spPr>
        <a:xfrm>
          <a:off x="22199600" y="1307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0.649</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97790</xdr:rowOff>
    </xdr:from>
    <xdr:to>
      <xdr:col>116</xdr:col>
      <xdr:colOff>152400</xdr:colOff>
      <xdr:row>77</xdr:row>
      <xdr:rowOff>97790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14605</xdr:rowOff>
    </xdr:from>
    <xdr:ext cx="469900" cy="259080"/>
    <xdr:sp macro="" textlink="">
      <xdr:nvSpPr>
        <xdr:cNvPr id="601" name="【消防施設】&#10;一人当たり面積平均値テキスト">
          <a:extLst>
            <a:ext uri="{FF2B5EF4-FFF2-40B4-BE49-F238E27FC236}">
              <a16:creationId xmlns:a16="http://schemas.microsoft.com/office/drawing/2014/main" id="{00000000-0008-0000-0F00-000059020000}"/>
            </a:ext>
          </a:extLst>
        </xdr:cNvPr>
        <xdr:cNvSpPr txBox="1"/>
      </xdr:nvSpPr>
      <xdr:spPr>
        <a:xfrm>
          <a:off x="22199600" y="14073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163195</xdr:rowOff>
    </xdr:from>
    <xdr:to>
      <xdr:col>116</xdr:col>
      <xdr:colOff>114300</xdr:colOff>
      <xdr:row>83</xdr:row>
      <xdr:rowOff>93345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2110700" y="1422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104140</xdr:rowOff>
    </xdr:from>
    <xdr:to>
      <xdr:col>112</xdr:col>
      <xdr:colOff>38100</xdr:colOff>
      <xdr:row>84</xdr:row>
      <xdr:rowOff>34290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12725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124460</xdr:rowOff>
    </xdr:from>
    <xdr:to>
      <xdr:col>102</xdr:col>
      <xdr:colOff>165100</xdr:colOff>
      <xdr:row>84</xdr:row>
      <xdr:rowOff>54610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9494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124460</xdr:rowOff>
    </xdr:from>
    <xdr:to>
      <xdr:col>98</xdr:col>
      <xdr:colOff>38100</xdr:colOff>
      <xdr:row>84</xdr:row>
      <xdr:rowOff>54610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8605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55880</xdr:rowOff>
    </xdr:from>
    <xdr:to>
      <xdr:col>116</xdr:col>
      <xdr:colOff>114300</xdr:colOff>
      <xdr:row>83</xdr:row>
      <xdr:rowOff>157480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34290</xdr:rowOff>
    </xdr:from>
    <xdr:ext cx="469900" cy="259080"/>
    <xdr:sp macro="" textlink="">
      <xdr:nvSpPr>
        <xdr:cNvPr id="613" name="【消防施設】&#10;一人当たり面積該当値テキスト">
          <a:extLst>
            <a:ext uri="{FF2B5EF4-FFF2-40B4-BE49-F238E27FC236}">
              <a16:creationId xmlns:a16="http://schemas.microsoft.com/office/drawing/2014/main" id="{00000000-0008-0000-0F00-000065020000}"/>
            </a:ext>
          </a:extLst>
        </xdr:cNvPr>
        <xdr:cNvSpPr txBox="1"/>
      </xdr:nvSpPr>
      <xdr:spPr>
        <a:xfrm>
          <a:off x="22199600" y="1426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69850</xdr:rowOff>
    </xdr:from>
    <xdr:to>
      <xdr:col>112</xdr:col>
      <xdr:colOff>38100</xdr:colOff>
      <xdr:row>83</xdr:row>
      <xdr:rowOff>171450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106680</xdr:rowOff>
    </xdr:from>
    <xdr:to>
      <xdr:col>116</xdr:col>
      <xdr:colOff>63500</xdr:colOff>
      <xdr:row>83</xdr:row>
      <xdr:rowOff>120650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1323300" y="143370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76200</xdr:rowOff>
    </xdr:from>
    <xdr:to>
      <xdr:col>107</xdr:col>
      <xdr:colOff>101600</xdr:colOff>
      <xdr:row>84</xdr:row>
      <xdr:rowOff>6350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03835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127000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20434300" y="14351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86360</xdr:rowOff>
    </xdr:from>
    <xdr:to>
      <xdr:col>102</xdr:col>
      <xdr:colOff>165100</xdr:colOff>
      <xdr:row>84</xdr:row>
      <xdr:rowOff>15875</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94945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127000</xdr:rowOff>
    </xdr:from>
    <xdr:to>
      <xdr:col>107</xdr:col>
      <xdr:colOff>50800</xdr:colOff>
      <xdr:row>83</xdr:row>
      <xdr:rowOff>136525</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9545300" y="14357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97790</xdr:rowOff>
    </xdr:from>
    <xdr:to>
      <xdr:col>98</xdr:col>
      <xdr:colOff>38100</xdr:colOff>
      <xdr:row>84</xdr:row>
      <xdr:rowOff>27305</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8605500" y="1432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136525</xdr:rowOff>
    </xdr:from>
    <xdr:to>
      <xdr:col>102</xdr:col>
      <xdr:colOff>114300</xdr:colOff>
      <xdr:row>83</xdr:row>
      <xdr:rowOff>147955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8656300" y="143668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25400</xdr:rowOff>
    </xdr:from>
    <xdr:ext cx="469900" cy="259080"/>
    <xdr:sp macro="" textlink="">
      <xdr:nvSpPr>
        <xdr:cNvPr id="622" name="n_1aveValue【消防施設】&#10;一人当たり面積">
          <a:extLst>
            <a:ext uri="{FF2B5EF4-FFF2-40B4-BE49-F238E27FC236}">
              <a16:creationId xmlns:a16="http://schemas.microsoft.com/office/drawing/2014/main" id="{00000000-0008-0000-0F00-00006E020000}"/>
            </a:ext>
          </a:extLst>
        </xdr:cNvPr>
        <xdr:cNvSpPr txBox="1"/>
      </xdr:nvSpPr>
      <xdr:spPr>
        <a:xfrm>
          <a:off x="2107565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34290</xdr:rowOff>
    </xdr:from>
    <xdr:ext cx="463550" cy="259080"/>
    <xdr:sp macro="" textlink="">
      <xdr:nvSpPr>
        <xdr:cNvPr id="623" name="n_2aveValue【消防施設】&#10;一人当たり面積">
          <a:extLst>
            <a:ext uri="{FF2B5EF4-FFF2-40B4-BE49-F238E27FC236}">
              <a16:creationId xmlns:a16="http://schemas.microsoft.com/office/drawing/2014/main" id="{00000000-0008-0000-0F00-00006F020000}"/>
            </a:ext>
          </a:extLst>
        </xdr:cNvPr>
        <xdr:cNvSpPr txBox="1"/>
      </xdr:nvSpPr>
      <xdr:spPr>
        <a:xfrm>
          <a:off x="20199350" y="144360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45720</xdr:rowOff>
    </xdr:from>
    <xdr:ext cx="463550" cy="259080"/>
    <xdr:sp macro="" textlink="">
      <xdr:nvSpPr>
        <xdr:cNvPr id="624" name="n_3aveValue【消防施設】&#10;一人当たり面積">
          <a:extLst>
            <a:ext uri="{FF2B5EF4-FFF2-40B4-BE49-F238E27FC236}">
              <a16:creationId xmlns:a16="http://schemas.microsoft.com/office/drawing/2014/main" id="{00000000-0008-0000-0F00-000070020000}"/>
            </a:ext>
          </a:extLst>
        </xdr:cNvPr>
        <xdr:cNvSpPr txBox="1"/>
      </xdr:nvSpPr>
      <xdr:spPr>
        <a:xfrm>
          <a:off x="19310350" y="14447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45720</xdr:rowOff>
    </xdr:from>
    <xdr:ext cx="463550" cy="259080"/>
    <xdr:sp macro="" textlink="">
      <xdr:nvSpPr>
        <xdr:cNvPr id="625" name="n_4aveValue【消防施設】&#10;一人当たり面積">
          <a:extLst>
            <a:ext uri="{FF2B5EF4-FFF2-40B4-BE49-F238E27FC236}">
              <a16:creationId xmlns:a16="http://schemas.microsoft.com/office/drawing/2014/main" id="{00000000-0008-0000-0F00-000071020000}"/>
            </a:ext>
          </a:extLst>
        </xdr:cNvPr>
        <xdr:cNvSpPr txBox="1"/>
      </xdr:nvSpPr>
      <xdr:spPr>
        <a:xfrm>
          <a:off x="18421350" y="14447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16510</xdr:rowOff>
    </xdr:from>
    <xdr:ext cx="469900" cy="259080"/>
    <xdr:sp macro="" textlink="">
      <xdr:nvSpPr>
        <xdr:cNvPr id="626" name="n_1mainValue【消防施設】&#10;一人当たり面積">
          <a:extLst>
            <a:ext uri="{FF2B5EF4-FFF2-40B4-BE49-F238E27FC236}">
              <a16:creationId xmlns:a16="http://schemas.microsoft.com/office/drawing/2014/main" id="{00000000-0008-0000-0F00-000072020000}"/>
            </a:ext>
          </a:extLst>
        </xdr:cNvPr>
        <xdr:cNvSpPr txBox="1"/>
      </xdr:nvSpPr>
      <xdr:spPr>
        <a:xfrm>
          <a:off x="21075650" y="1407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22860</xdr:rowOff>
    </xdr:from>
    <xdr:ext cx="463550" cy="259080"/>
    <xdr:sp macro="" textlink="">
      <xdr:nvSpPr>
        <xdr:cNvPr id="627" name="n_2mainValue【消防施設】&#10;一人当たり面積">
          <a:extLst>
            <a:ext uri="{FF2B5EF4-FFF2-40B4-BE49-F238E27FC236}">
              <a16:creationId xmlns:a16="http://schemas.microsoft.com/office/drawing/2014/main" id="{00000000-0008-0000-0F00-000073020000}"/>
            </a:ext>
          </a:extLst>
        </xdr:cNvPr>
        <xdr:cNvSpPr txBox="1"/>
      </xdr:nvSpPr>
      <xdr:spPr>
        <a:xfrm>
          <a:off x="20199350" y="1408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32385</xdr:rowOff>
    </xdr:from>
    <xdr:ext cx="463550" cy="252730"/>
    <xdr:sp macro="" textlink="">
      <xdr:nvSpPr>
        <xdr:cNvPr id="628" name="n_3mainValue【消防施設】&#10;一人当たり面積">
          <a:extLst>
            <a:ext uri="{FF2B5EF4-FFF2-40B4-BE49-F238E27FC236}">
              <a16:creationId xmlns:a16="http://schemas.microsoft.com/office/drawing/2014/main" id="{00000000-0008-0000-0F00-000074020000}"/>
            </a:ext>
          </a:extLst>
        </xdr:cNvPr>
        <xdr:cNvSpPr txBox="1"/>
      </xdr:nvSpPr>
      <xdr:spPr>
        <a:xfrm>
          <a:off x="19310350" y="140912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43815</xdr:rowOff>
    </xdr:from>
    <xdr:ext cx="463550" cy="252730"/>
    <xdr:sp macro="" textlink="">
      <xdr:nvSpPr>
        <xdr:cNvPr id="629" name="n_4mainValue【消防施設】&#10;一人当たり面積">
          <a:extLst>
            <a:ext uri="{FF2B5EF4-FFF2-40B4-BE49-F238E27FC236}">
              <a16:creationId xmlns:a16="http://schemas.microsoft.com/office/drawing/2014/main" id="{00000000-0008-0000-0F00-000075020000}"/>
            </a:ext>
          </a:extLst>
        </xdr:cNvPr>
        <xdr:cNvSpPr txBox="1"/>
      </xdr:nvSpPr>
      <xdr:spPr>
        <a:xfrm>
          <a:off x="18421350" y="141027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100" cy="22542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407900" y="165735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1010" cy="25908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1978640" y="189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1010" cy="252730"/>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1978640" y="1858137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273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775" y="1792859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2740" cy="252730"/>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106910" y="16948150"/>
          <a:ext cx="3327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a:extLst>
            <a:ext uri="{FF2B5EF4-FFF2-40B4-BE49-F238E27FC236}">
              <a16:creationId xmlns:a16="http://schemas.microsoft.com/office/drawing/2014/main" id="{00000000-0008-0000-0F00-00008E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151130</xdr:rowOff>
    </xdr:from>
    <xdr:to>
      <xdr:col>85</xdr:col>
      <xdr:colOff>126365</xdr:colOff>
      <xdr:row>108</xdr:row>
      <xdr:rowOff>133350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6318865" y="1712468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656" name="【庁舎】&#10;有形固定資産減価償却率最小値テキスト">
          <a:extLst>
            <a:ext uri="{FF2B5EF4-FFF2-40B4-BE49-F238E27FC236}">
              <a16:creationId xmlns:a16="http://schemas.microsoft.com/office/drawing/2014/main" id="{00000000-0008-0000-0F00-000090020000}"/>
            </a:ext>
          </a:extLst>
        </xdr:cNvPr>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97790</xdr:rowOff>
    </xdr:from>
    <xdr:ext cx="340360" cy="252730"/>
    <xdr:sp macro="" textlink="">
      <xdr:nvSpPr>
        <xdr:cNvPr id="658" name="【庁舎】&#10;有形固定資産減価償却率最大値テキスト">
          <a:extLst>
            <a:ext uri="{FF2B5EF4-FFF2-40B4-BE49-F238E27FC236}">
              <a16:creationId xmlns:a16="http://schemas.microsoft.com/office/drawing/2014/main" id="{00000000-0008-0000-0F00-000092020000}"/>
            </a:ext>
          </a:extLst>
        </xdr:cNvPr>
        <xdr:cNvSpPr txBox="1"/>
      </xdr:nvSpPr>
      <xdr:spPr>
        <a:xfrm>
          <a:off x="16357600" y="16899890"/>
          <a:ext cx="340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151130</xdr:rowOff>
    </xdr:from>
    <xdr:to>
      <xdr:col>86</xdr:col>
      <xdr:colOff>25400</xdr:colOff>
      <xdr:row>99</xdr:row>
      <xdr:rowOff>151130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6230600" y="1712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72390</xdr:rowOff>
    </xdr:from>
    <xdr:ext cx="405130" cy="259080"/>
    <xdr:sp macro="" textlink="">
      <xdr:nvSpPr>
        <xdr:cNvPr id="660" name="【庁舎】&#10;有形固定資産減価償却率平均値テキスト">
          <a:extLst>
            <a:ext uri="{FF2B5EF4-FFF2-40B4-BE49-F238E27FC236}">
              <a16:creationId xmlns:a16="http://schemas.microsoft.com/office/drawing/2014/main" id="{00000000-0008-0000-0F00-000094020000}"/>
            </a:ext>
          </a:extLst>
        </xdr:cNvPr>
        <xdr:cNvSpPr txBox="1"/>
      </xdr:nvSpPr>
      <xdr:spPr>
        <a:xfrm>
          <a:off x="16357600" y="1790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40640</xdr:rowOff>
    </xdr:from>
    <xdr:to>
      <xdr:col>72</xdr:col>
      <xdr:colOff>38100</xdr:colOff>
      <xdr:row>104</xdr:row>
      <xdr:rowOff>141605</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3652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103505</xdr:rowOff>
    </xdr:from>
    <xdr:to>
      <xdr:col>67</xdr:col>
      <xdr:colOff>101600</xdr:colOff>
      <xdr:row>105</xdr:row>
      <xdr:rowOff>33655</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2763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162560</xdr:rowOff>
    </xdr:from>
    <xdr:ext cx="405130" cy="259080"/>
    <xdr:sp macro="" textlink="">
      <xdr:nvSpPr>
        <xdr:cNvPr id="672" name="【庁舎】&#10;有形固定資産減価償却率該当値テキスト">
          <a:extLst>
            <a:ext uri="{FF2B5EF4-FFF2-40B4-BE49-F238E27FC236}">
              <a16:creationId xmlns:a16="http://schemas.microsoft.com/office/drawing/2014/main" id="{00000000-0008-0000-0F00-0000A0020000}"/>
            </a:ext>
          </a:extLst>
        </xdr:cNvPr>
        <xdr:cNvSpPr txBox="1"/>
      </xdr:nvSpPr>
      <xdr:spPr>
        <a:xfrm>
          <a:off x="16357600" y="1765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30480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15481300" y="178498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50165</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4541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170815</xdr:rowOff>
    </xdr:from>
    <xdr:to>
      <xdr:col>81</xdr:col>
      <xdr:colOff>50800</xdr:colOff>
      <xdr:row>104</xdr:row>
      <xdr:rowOff>30480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4592300" y="178301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132080</xdr:rowOff>
    </xdr:from>
    <xdr:to>
      <xdr:col>72</xdr:col>
      <xdr:colOff>38100</xdr:colOff>
      <xdr:row>105</xdr:row>
      <xdr:rowOff>61595</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36525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170815</xdr:rowOff>
    </xdr:from>
    <xdr:to>
      <xdr:col>76</xdr:col>
      <xdr:colOff>114300</xdr:colOff>
      <xdr:row>105</xdr:row>
      <xdr:rowOff>10795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3703300" y="1783016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100330</xdr:rowOff>
    </xdr:from>
    <xdr:to>
      <xdr:col>67</xdr:col>
      <xdr:colOff>101600</xdr:colOff>
      <xdr:row>105</xdr:row>
      <xdr:rowOff>30480</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2763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151130</xdr:rowOff>
    </xdr:from>
    <xdr:to>
      <xdr:col>71</xdr:col>
      <xdr:colOff>177800</xdr:colOff>
      <xdr:row>105</xdr:row>
      <xdr:rowOff>10795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814300" y="179819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154940</xdr:rowOff>
    </xdr:from>
    <xdr:ext cx="405130" cy="252730"/>
    <xdr:sp macro="" textlink="">
      <xdr:nvSpPr>
        <xdr:cNvPr id="681" name="n_1aveValue【庁舎】&#10;有形固定資産減価償却率">
          <a:extLst>
            <a:ext uri="{FF2B5EF4-FFF2-40B4-BE49-F238E27FC236}">
              <a16:creationId xmlns:a16="http://schemas.microsoft.com/office/drawing/2014/main" id="{00000000-0008-0000-0F00-0000A9020000}"/>
            </a:ext>
          </a:extLst>
        </xdr:cNvPr>
        <xdr:cNvSpPr txBox="1"/>
      </xdr:nvSpPr>
      <xdr:spPr>
        <a:xfrm>
          <a:off x="15266035" y="1798574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163830</xdr:rowOff>
    </xdr:from>
    <xdr:ext cx="398780" cy="259080"/>
    <xdr:sp macro="" textlink="">
      <xdr:nvSpPr>
        <xdr:cNvPr id="682" name="n_2aveValue【庁舎】&#10;有形固定資産減価償却率">
          <a:extLst>
            <a:ext uri="{FF2B5EF4-FFF2-40B4-BE49-F238E27FC236}">
              <a16:creationId xmlns:a16="http://schemas.microsoft.com/office/drawing/2014/main" id="{00000000-0008-0000-0F00-0000AA020000}"/>
            </a:ext>
          </a:extLst>
        </xdr:cNvPr>
        <xdr:cNvSpPr txBox="1"/>
      </xdr:nvSpPr>
      <xdr:spPr>
        <a:xfrm>
          <a:off x="14389735" y="1799463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158115</xdr:rowOff>
    </xdr:from>
    <xdr:ext cx="398780" cy="252730"/>
    <xdr:sp macro="" textlink="">
      <xdr:nvSpPr>
        <xdr:cNvPr id="683" name="n_3aveValue【庁舎】&#10;有形固定資産減価償却率">
          <a:extLst>
            <a:ext uri="{FF2B5EF4-FFF2-40B4-BE49-F238E27FC236}">
              <a16:creationId xmlns:a16="http://schemas.microsoft.com/office/drawing/2014/main" id="{00000000-0008-0000-0F00-0000AB020000}"/>
            </a:ext>
          </a:extLst>
        </xdr:cNvPr>
        <xdr:cNvSpPr txBox="1"/>
      </xdr:nvSpPr>
      <xdr:spPr>
        <a:xfrm>
          <a:off x="13500735" y="1764601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24765</xdr:rowOff>
    </xdr:from>
    <xdr:ext cx="398780" cy="259080"/>
    <xdr:sp macro="" textlink="">
      <xdr:nvSpPr>
        <xdr:cNvPr id="684" name="n_4aveValue【庁舎】&#10;有形固定資産減価償却率">
          <a:extLst>
            <a:ext uri="{FF2B5EF4-FFF2-40B4-BE49-F238E27FC236}">
              <a16:creationId xmlns:a16="http://schemas.microsoft.com/office/drawing/2014/main" id="{00000000-0008-0000-0F00-0000AC020000}"/>
            </a:ext>
          </a:extLst>
        </xdr:cNvPr>
        <xdr:cNvSpPr txBox="1"/>
      </xdr:nvSpPr>
      <xdr:spPr>
        <a:xfrm>
          <a:off x="12611735" y="18027015"/>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97790</xdr:rowOff>
    </xdr:from>
    <xdr:ext cx="405130" cy="252730"/>
    <xdr:sp macro="" textlink="">
      <xdr:nvSpPr>
        <xdr:cNvPr id="685" name="n_1mainValue【庁舎】&#10;有形固定資産減価償却率">
          <a:extLst>
            <a:ext uri="{FF2B5EF4-FFF2-40B4-BE49-F238E27FC236}">
              <a16:creationId xmlns:a16="http://schemas.microsoft.com/office/drawing/2014/main" id="{00000000-0008-0000-0F00-0000AD020000}"/>
            </a:ext>
          </a:extLst>
        </xdr:cNvPr>
        <xdr:cNvSpPr txBox="1"/>
      </xdr:nvSpPr>
      <xdr:spPr>
        <a:xfrm>
          <a:off x="15266035" y="175856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66675</xdr:rowOff>
    </xdr:from>
    <xdr:ext cx="398780" cy="252730"/>
    <xdr:sp macro="" textlink="">
      <xdr:nvSpPr>
        <xdr:cNvPr id="686" name="n_2mainValue【庁舎】&#10;有形固定資産減価償却率">
          <a:extLst>
            <a:ext uri="{FF2B5EF4-FFF2-40B4-BE49-F238E27FC236}">
              <a16:creationId xmlns:a16="http://schemas.microsoft.com/office/drawing/2014/main" id="{00000000-0008-0000-0F00-0000AE020000}"/>
            </a:ext>
          </a:extLst>
        </xdr:cNvPr>
        <xdr:cNvSpPr txBox="1"/>
      </xdr:nvSpPr>
      <xdr:spPr>
        <a:xfrm>
          <a:off x="14389735" y="1755457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52705</xdr:rowOff>
    </xdr:from>
    <xdr:ext cx="398780" cy="252730"/>
    <xdr:sp macro="" textlink="">
      <xdr:nvSpPr>
        <xdr:cNvPr id="687" name="n_3mainValue【庁舎】&#10;有形固定資産減価償却率">
          <a:extLst>
            <a:ext uri="{FF2B5EF4-FFF2-40B4-BE49-F238E27FC236}">
              <a16:creationId xmlns:a16="http://schemas.microsoft.com/office/drawing/2014/main" id="{00000000-0008-0000-0F00-0000AF020000}"/>
            </a:ext>
          </a:extLst>
        </xdr:cNvPr>
        <xdr:cNvSpPr txBox="1"/>
      </xdr:nvSpPr>
      <xdr:spPr>
        <a:xfrm>
          <a:off x="13500735" y="18054955"/>
          <a:ext cx="398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46990</xdr:rowOff>
    </xdr:from>
    <xdr:ext cx="398780" cy="259080"/>
    <xdr:sp macro="" textlink="">
      <xdr:nvSpPr>
        <xdr:cNvPr id="688" name="n_4mainValue【庁舎】&#10;有形固定資産減価償却率">
          <a:extLst>
            <a:ext uri="{FF2B5EF4-FFF2-40B4-BE49-F238E27FC236}">
              <a16:creationId xmlns:a16="http://schemas.microsoft.com/office/drawing/2014/main" id="{00000000-0008-0000-0F00-0000B0020000}"/>
            </a:ext>
          </a:extLst>
        </xdr:cNvPr>
        <xdr:cNvSpPr txBox="1"/>
      </xdr:nvSpPr>
      <xdr:spPr>
        <a:xfrm>
          <a:off x="12611735" y="17706340"/>
          <a:ext cx="398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3535" cy="22542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249900" y="1657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1010" cy="259080"/>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640" y="189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1010" cy="25273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640" y="1858137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1010" cy="259080"/>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640" y="182543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1010" cy="252730"/>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640" y="1792859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1010" cy="2584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640" y="1760156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1010" cy="259080"/>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640" y="172751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1010" cy="252730"/>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640" y="1694815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010" cy="259080"/>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640" y="1662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00000000-0008-0000-0F00-0000CA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135255</xdr:rowOff>
    </xdr:from>
    <xdr:to>
      <xdr:col>116</xdr:col>
      <xdr:colOff>62865</xdr:colOff>
      <xdr:row>109</xdr:row>
      <xdr:rowOff>48260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2160865" y="1728025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52070</xdr:rowOff>
    </xdr:from>
    <xdr:ext cx="469900" cy="252730"/>
    <xdr:sp macro="" textlink="">
      <xdr:nvSpPr>
        <xdr:cNvPr id="716" name="【庁舎】&#10;一人当たり面積最小値テキスト">
          <a:extLst>
            <a:ext uri="{FF2B5EF4-FFF2-40B4-BE49-F238E27FC236}">
              <a16:creationId xmlns:a16="http://schemas.microsoft.com/office/drawing/2014/main" id="{00000000-0008-0000-0F00-0000CC020000}"/>
            </a:ext>
          </a:extLst>
        </xdr:cNvPr>
        <xdr:cNvSpPr txBox="1"/>
      </xdr:nvSpPr>
      <xdr:spPr>
        <a:xfrm>
          <a:off x="22199600" y="187401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48260</xdr:rowOff>
    </xdr:from>
    <xdr:to>
      <xdr:col>116</xdr:col>
      <xdr:colOff>152400</xdr:colOff>
      <xdr:row>109</xdr:row>
      <xdr:rowOff>48260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2072600" y="1873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81915</xdr:rowOff>
    </xdr:from>
    <xdr:ext cx="469900" cy="259080"/>
    <xdr:sp macro="" textlink="">
      <xdr:nvSpPr>
        <xdr:cNvPr id="718" name="【庁舎】&#10;一人当たり面積最大値テキスト">
          <a:extLst>
            <a:ext uri="{FF2B5EF4-FFF2-40B4-BE49-F238E27FC236}">
              <a16:creationId xmlns:a16="http://schemas.microsoft.com/office/drawing/2014/main" id="{00000000-0008-0000-0F00-0000CE020000}"/>
            </a:ext>
          </a:extLst>
        </xdr:cNvPr>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153035</xdr:rowOff>
    </xdr:from>
    <xdr:ext cx="469900" cy="259080"/>
    <xdr:sp macro="" textlink="">
      <xdr:nvSpPr>
        <xdr:cNvPr id="720" name="【庁舎】&#10;一人当たり面積平均値テキスト">
          <a:extLst>
            <a:ext uri="{FF2B5EF4-FFF2-40B4-BE49-F238E27FC236}">
              <a16:creationId xmlns:a16="http://schemas.microsoft.com/office/drawing/2014/main" id="{00000000-0008-0000-0F00-0000D0020000}"/>
            </a:ext>
          </a:extLst>
        </xdr:cNvPr>
        <xdr:cNvSpPr txBox="1"/>
      </xdr:nvSpPr>
      <xdr:spPr>
        <a:xfrm>
          <a:off x="22199600" y="17812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149225</xdr:rowOff>
    </xdr:from>
    <xdr:to>
      <xdr:col>112</xdr:col>
      <xdr:colOff>38100</xdr:colOff>
      <xdr:row>105</xdr:row>
      <xdr:rowOff>79375</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127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79375</xdr:rowOff>
    </xdr:from>
    <xdr:to>
      <xdr:col>107</xdr:col>
      <xdr:colOff>101600</xdr:colOff>
      <xdr:row>106</xdr:row>
      <xdr:rowOff>9525</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0383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121920</xdr:rowOff>
    </xdr:from>
    <xdr:to>
      <xdr:col>102</xdr:col>
      <xdr:colOff>165100</xdr:colOff>
      <xdr:row>106</xdr:row>
      <xdr:rowOff>52070</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9494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61595</xdr:rowOff>
    </xdr:from>
    <xdr:to>
      <xdr:col>98</xdr:col>
      <xdr:colOff>38100</xdr:colOff>
      <xdr:row>106</xdr:row>
      <xdr:rowOff>163195</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8605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27305</xdr:rowOff>
    </xdr:from>
    <xdr:to>
      <xdr:col>116</xdr:col>
      <xdr:colOff>114300</xdr:colOff>
      <xdr:row>105</xdr:row>
      <xdr:rowOff>128905</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22110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6350</xdr:rowOff>
    </xdr:from>
    <xdr:ext cx="469900" cy="252730"/>
    <xdr:sp macro="" textlink="">
      <xdr:nvSpPr>
        <xdr:cNvPr id="732" name="【庁舎】&#10;一人当たり面積該当値テキスト">
          <a:extLst>
            <a:ext uri="{FF2B5EF4-FFF2-40B4-BE49-F238E27FC236}">
              <a16:creationId xmlns:a16="http://schemas.microsoft.com/office/drawing/2014/main" id="{00000000-0008-0000-0F00-0000DC020000}"/>
            </a:ext>
          </a:extLst>
        </xdr:cNvPr>
        <xdr:cNvSpPr txBox="1"/>
      </xdr:nvSpPr>
      <xdr:spPr>
        <a:xfrm>
          <a:off x="22199600" y="180086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19050</xdr:rowOff>
    </xdr:from>
    <xdr:to>
      <xdr:col>112</xdr:col>
      <xdr:colOff>38100</xdr:colOff>
      <xdr:row>106</xdr:row>
      <xdr:rowOff>120650</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1272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78105</xdr:rowOff>
    </xdr:from>
    <xdr:to>
      <xdr:col>116</xdr:col>
      <xdr:colOff>63500</xdr:colOff>
      <xdr:row>106</xdr:row>
      <xdr:rowOff>69850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21323300" y="1808035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69850</xdr:rowOff>
    </xdr:from>
    <xdr:to>
      <xdr:col>111</xdr:col>
      <xdr:colOff>177800</xdr:colOff>
      <xdr:row>106</xdr:row>
      <xdr:rowOff>144780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20434300" y="1824355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64770</xdr:rowOff>
    </xdr:from>
    <xdr:to>
      <xdr:col>102</xdr:col>
      <xdr:colOff>165100</xdr:colOff>
      <xdr:row>106</xdr:row>
      <xdr:rowOff>166370</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94945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115570</xdr:rowOff>
    </xdr:from>
    <xdr:to>
      <xdr:col>107</xdr:col>
      <xdr:colOff>50800</xdr:colOff>
      <xdr:row>106</xdr:row>
      <xdr:rowOff>144780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9545300" y="182892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90805</xdr:rowOff>
    </xdr:from>
    <xdr:to>
      <xdr:col>98</xdr:col>
      <xdr:colOff>38100</xdr:colOff>
      <xdr:row>107</xdr:row>
      <xdr:rowOff>20955</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86055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115570</xdr:rowOff>
    </xdr:from>
    <xdr:to>
      <xdr:col>102</xdr:col>
      <xdr:colOff>114300</xdr:colOff>
      <xdr:row>106</xdr:row>
      <xdr:rowOff>141605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8656300" y="182892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95885</xdr:rowOff>
    </xdr:from>
    <xdr:ext cx="469900" cy="259080"/>
    <xdr:sp macro="" textlink="">
      <xdr:nvSpPr>
        <xdr:cNvPr id="741" name="n_1aveValue【庁舎】&#10;一人当たり面積">
          <a:extLst>
            <a:ext uri="{FF2B5EF4-FFF2-40B4-BE49-F238E27FC236}">
              <a16:creationId xmlns:a16="http://schemas.microsoft.com/office/drawing/2014/main" id="{00000000-0008-0000-0F00-0000E5020000}"/>
            </a:ext>
          </a:extLst>
        </xdr:cNvPr>
        <xdr:cNvSpPr txBox="1"/>
      </xdr:nvSpPr>
      <xdr:spPr>
        <a:xfrm>
          <a:off x="21075650" y="17755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26035</xdr:rowOff>
    </xdr:from>
    <xdr:ext cx="463550" cy="259080"/>
    <xdr:sp macro="" textlink="">
      <xdr:nvSpPr>
        <xdr:cNvPr id="742" name="n_2aveValue【庁舎】&#10;一人当たり面積">
          <a:extLst>
            <a:ext uri="{FF2B5EF4-FFF2-40B4-BE49-F238E27FC236}">
              <a16:creationId xmlns:a16="http://schemas.microsoft.com/office/drawing/2014/main" id="{00000000-0008-0000-0F00-0000E6020000}"/>
            </a:ext>
          </a:extLst>
        </xdr:cNvPr>
        <xdr:cNvSpPr txBox="1"/>
      </xdr:nvSpPr>
      <xdr:spPr>
        <a:xfrm>
          <a:off x="20199350" y="178568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68580</xdr:rowOff>
    </xdr:from>
    <xdr:ext cx="463550" cy="259080"/>
    <xdr:sp macro="" textlink="">
      <xdr:nvSpPr>
        <xdr:cNvPr id="743" name="n_3aveValue【庁舎】&#10;一人当たり面積">
          <a:extLst>
            <a:ext uri="{FF2B5EF4-FFF2-40B4-BE49-F238E27FC236}">
              <a16:creationId xmlns:a16="http://schemas.microsoft.com/office/drawing/2014/main" id="{00000000-0008-0000-0F00-0000E7020000}"/>
            </a:ext>
          </a:extLst>
        </xdr:cNvPr>
        <xdr:cNvSpPr txBox="1"/>
      </xdr:nvSpPr>
      <xdr:spPr>
        <a:xfrm>
          <a:off x="19310350" y="178993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8255</xdr:rowOff>
    </xdr:from>
    <xdr:ext cx="463550" cy="252730"/>
    <xdr:sp macro="" textlink="">
      <xdr:nvSpPr>
        <xdr:cNvPr id="744" name="n_4aveValue【庁舎】&#10;一人当たり面積">
          <a:extLst>
            <a:ext uri="{FF2B5EF4-FFF2-40B4-BE49-F238E27FC236}">
              <a16:creationId xmlns:a16="http://schemas.microsoft.com/office/drawing/2014/main" id="{00000000-0008-0000-0F00-0000E8020000}"/>
            </a:ext>
          </a:extLst>
        </xdr:cNvPr>
        <xdr:cNvSpPr txBox="1"/>
      </xdr:nvSpPr>
      <xdr:spPr>
        <a:xfrm>
          <a:off x="18421350" y="180105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111760</xdr:rowOff>
    </xdr:from>
    <xdr:ext cx="469900" cy="252730"/>
    <xdr:sp macro="" textlink="">
      <xdr:nvSpPr>
        <xdr:cNvPr id="745" name="n_1mainValue【庁舎】&#10;一人当たり面積">
          <a:extLst>
            <a:ext uri="{FF2B5EF4-FFF2-40B4-BE49-F238E27FC236}">
              <a16:creationId xmlns:a16="http://schemas.microsoft.com/office/drawing/2014/main" id="{00000000-0008-0000-0F00-0000E9020000}"/>
            </a:ext>
          </a:extLst>
        </xdr:cNvPr>
        <xdr:cNvSpPr txBox="1"/>
      </xdr:nvSpPr>
      <xdr:spPr>
        <a:xfrm>
          <a:off x="21075650" y="182854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15240</xdr:rowOff>
    </xdr:from>
    <xdr:ext cx="463550" cy="259080"/>
    <xdr:sp macro="" textlink="">
      <xdr:nvSpPr>
        <xdr:cNvPr id="746" name="n_2mainValue【庁舎】&#10;一人当たり面積">
          <a:extLst>
            <a:ext uri="{FF2B5EF4-FFF2-40B4-BE49-F238E27FC236}">
              <a16:creationId xmlns:a16="http://schemas.microsoft.com/office/drawing/2014/main" id="{00000000-0008-0000-0F00-0000EA020000}"/>
            </a:ext>
          </a:extLst>
        </xdr:cNvPr>
        <xdr:cNvSpPr txBox="1"/>
      </xdr:nvSpPr>
      <xdr:spPr>
        <a:xfrm>
          <a:off x="20199350" y="183603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157480</xdr:rowOff>
    </xdr:from>
    <xdr:ext cx="463550" cy="252730"/>
    <xdr:sp macro="" textlink="">
      <xdr:nvSpPr>
        <xdr:cNvPr id="747" name="n_3mainValue【庁舎】&#10;一人当たり面積">
          <a:extLst>
            <a:ext uri="{FF2B5EF4-FFF2-40B4-BE49-F238E27FC236}">
              <a16:creationId xmlns:a16="http://schemas.microsoft.com/office/drawing/2014/main" id="{00000000-0008-0000-0F00-0000EB020000}"/>
            </a:ext>
          </a:extLst>
        </xdr:cNvPr>
        <xdr:cNvSpPr txBox="1"/>
      </xdr:nvSpPr>
      <xdr:spPr>
        <a:xfrm>
          <a:off x="19310350" y="183311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12065</xdr:rowOff>
    </xdr:from>
    <xdr:ext cx="463550" cy="259080"/>
    <xdr:sp macro="" textlink="">
      <xdr:nvSpPr>
        <xdr:cNvPr id="748" name="n_4mainValue【庁舎】&#10;一人当たり面積">
          <a:extLst>
            <a:ext uri="{FF2B5EF4-FFF2-40B4-BE49-F238E27FC236}">
              <a16:creationId xmlns:a16="http://schemas.microsoft.com/office/drawing/2014/main" id="{00000000-0008-0000-0F00-0000EC020000}"/>
            </a:ext>
          </a:extLst>
        </xdr:cNvPr>
        <xdr:cNvSpPr txBox="1"/>
      </xdr:nvSpPr>
      <xdr:spPr>
        <a:xfrm>
          <a:off x="18421350" y="183572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体育館・プールの有形固定資産減価償却率は類似団体平均を下回っている。これはＨ１６年度に琴丘総合体育館の建設とＨ３０年度に八竜体育館の大規模改修を行ったためである。</a:t>
          </a:r>
        </a:p>
        <a:p>
          <a:r>
            <a:rPr lang="ja-JP" altLang="en-US" sz="1300">
              <a:latin typeface="ＭＳ Ｐゴシック"/>
              <a:ea typeface="ＭＳ Ｐゴシック"/>
            </a:rPr>
            <a:t>　一方で</a:t>
          </a:r>
          <a:r>
            <a:rPr lang="ja-JP" altLang="en-US" sz="1300" b="1" u="sng">
              <a:solidFill>
                <a:schemeClr val="accent5"/>
              </a:solidFill>
              <a:latin typeface="ＭＳ Ｐゴシック"/>
              <a:ea typeface="ＭＳ Ｐゴシック"/>
            </a:rPr>
            <a:t>、</a:t>
          </a:r>
          <a:r>
            <a:rPr lang="ja-JP" altLang="en-US" sz="1300">
              <a:latin typeface="ＭＳ Ｐゴシック"/>
              <a:ea typeface="ＭＳ Ｐゴシック"/>
            </a:rPr>
            <a:t>一般廃棄物処理施設、消防施設の有形固定資産減価償却率は類似団体平均を上回っている。一般廃棄物処理施設については能代山本広域市町村圏組合で保有している施設であり、今後改修を予定しているため数値は下がる見込みである。</a:t>
          </a:r>
        </a:p>
        <a:p>
          <a:r>
            <a:rPr lang="ja-JP" altLang="en-US" sz="1300">
              <a:latin typeface="ＭＳ Ｐゴシック"/>
              <a:ea typeface="ＭＳ Ｐゴシック"/>
            </a:rPr>
            <a:t>　消防施設については、車庫や資材置き場などの非常備消防施設の多くが耐用年数を経過しており、数値を上げる原因となっている。今後は老朽化による改修費用の増加が見込まれるため、消防団の再編及び適正配置を検討しながら施設の適正管理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1100-000006000000}"/>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1100-00000A000000}"/>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1100-00000B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2" name="正方形/長方形 11">
          <a:extLst>
            <a:ext uri="{FF2B5EF4-FFF2-40B4-BE49-F238E27FC236}">
              <a16:creationId xmlns:a16="http://schemas.microsoft.com/office/drawing/2014/main" id="{00000000-0008-0000-1100-00000C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3" name="正方形/長方形 12">
          <a:extLst>
            <a:ext uri="{FF2B5EF4-FFF2-40B4-BE49-F238E27FC236}">
              <a16:creationId xmlns:a16="http://schemas.microsoft.com/office/drawing/2014/main" id="{00000000-0008-0000-1100-00000D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4" name="正方形/長方形 13">
          <a:extLst>
            <a:ext uri="{FF2B5EF4-FFF2-40B4-BE49-F238E27FC236}">
              <a16:creationId xmlns:a16="http://schemas.microsoft.com/office/drawing/2014/main" id="{00000000-0008-0000-1100-00000E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5" name="正方形/長方形 14">
          <a:extLst>
            <a:ext uri="{FF2B5EF4-FFF2-40B4-BE49-F238E27FC236}">
              <a16:creationId xmlns:a16="http://schemas.microsoft.com/office/drawing/2014/main" id="{00000000-0008-0000-1100-00000F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6" name="正方形/長方形 15">
          <a:extLst>
            <a:ext uri="{FF2B5EF4-FFF2-40B4-BE49-F238E27FC236}">
              <a16:creationId xmlns:a16="http://schemas.microsoft.com/office/drawing/2014/main" id="{00000000-0008-0000-1100-000010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7" name="正方形/長方形 16">
          <a:extLst>
            <a:ext uri="{FF2B5EF4-FFF2-40B4-BE49-F238E27FC236}">
              <a16:creationId xmlns:a16="http://schemas.microsoft.com/office/drawing/2014/main" id="{00000000-0008-0000-1100-000011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8" name="正方形/長方形 17">
          <a:extLst>
            <a:ext uri="{FF2B5EF4-FFF2-40B4-BE49-F238E27FC236}">
              <a16:creationId xmlns:a16="http://schemas.microsoft.com/office/drawing/2014/main" id="{00000000-0008-0000-1100-000012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1100-000013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1100-000014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1100-000015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1100-000016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1100-000017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1100-000018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1100-000019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1100-00001A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1100-00001B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1100-00001C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1100-00001D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1100-00001E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1100-00001F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2" name="直線コネクタ 31">
          <a:extLst>
            <a:ext uri="{FF2B5EF4-FFF2-40B4-BE49-F238E27FC236}">
              <a16:creationId xmlns:a16="http://schemas.microsoft.com/office/drawing/2014/main" id="{00000000-0008-0000-1100-000020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3" name="楕円 32">
          <a:extLst>
            <a:ext uri="{FF2B5EF4-FFF2-40B4-BE49-F238E27FC236}">
              <a16:creationId xmlns:a16="http://schemas.microsoft.com/office/drawing/2014/main" id="{00000000-0008-0000-1100-000021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11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1100-000023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6" name="直線コネクタ 35">
          <a:extLst>
            <a:ext uri="{FF2B5EF4-FFF2-40B4-BE49-F238E27FC236}">
              <a16:creationId xmlns:a16="http://schemas.microsoft.com/office/drawing/2014/main" id="{00000000-0008-0000-1100-000024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1100-000025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1100-000026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9" name="テキスト ボックス 38">
          <a:extLst>
            <a:ext uri="{FF2B5EF4-FFF2-40B4-BE49-F238E27FC236}">
              <a16:creationId xmlns:a16="http://schemas.microsoft.com/office/drawing/2014/main" id="{00000000-0008-0000-1100-000027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0" name="テキスト ボックス 39">
          <a:extLst>
            <a:ext uri="{FF2B5EF4-FFF2-40B4-BE49-F238E27FC236}">
              <a16:creationId xmlns:a16="http://schemas.microsoft.com/office/drawing/2014/main" id="{00000000-0008-0000-1100-000028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1" name="テキスト ボックス 40">
          <a:extLst>
            <a:ext uri="{FF2B5EF4-FFF2-40B4-BE49-F238E27FC236}">
              <a16:creationId xmlns:a16="http://schemas.microsoft.com/office/drawing/2014/main" id="{00000000-0008-0000-1100-000029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2" name="テキスト ボックス 41">
          <a:extLst>
            <a:ext uri="{FF2B5EF4-FFF2-40B4-BE49-F238E27FC236}">
              <a16:creationId xmlns:a16="http://schemas.microsoft.com/office/drawing/2014/main" id="{00000000-0008-0000-1100-00002A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43" name="テキスト ボックス 42">
          <a:extLst>
            <a:ext uri="{FF2B5EF4-FFF2-40B4-BE49-F238E27FC236}">
              <a16:creationId xmlns:a16="http://schemas.microsoft.com/office/drawing/2014/main" id="{00000000-0008-0000-1100-00002B000000}"/>
            </a:ext>
          </a:extLst>
        </xdr:cNvPr>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4" name="正方形/長方形 43">
          <a:extLst>
            <a:ext uri="{FF2B5EF4-FFF2-40B4-BE49-F238E27FC236}">
              <a16:creationId xmlns:a16="http://schemas.microsoft.com/office/drawing/2014/main" id="{00000000-0008-0000-1100-00002C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5" name="正方形/長方形 44">
          <a:extLst>
            <a:ext uri="{FF2B5EF4-FFF2-40B4-BE49-F238E27FC236}">
              <a16:creationId xmlns:a16="http://schemas.microsoft.com/office/drawing/2014/main" id="{00000000-0008-0000-1100-00002D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6" name="正方形/長方形 45">
          <a:extLst>
            <a:ext uri="{FF2B5EF4-FFF2-40B4-BE49-F238E27FC236}">
              <a16:creationId xmlns:a16="http://schemas.microsoft.com/office/drawing/2014/main" id="{00000000-0008-0000-1100-00002E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1100-00002F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1100-000030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1100-000031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1100-000032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1100-000033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1100-000034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11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11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1100-000037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1100-000038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Ｒ３年度の有形固定資産減価償却率は、類似団体平均を上回っている。Ｈ２９年度から１０％、前年度から１．７％増加しており、施設の老朽化が目立ってきている。道路や橋梁等は長寿命化計画により計画的に整備を進めてきたものの、保育所、学校等の教育施設については統廃合の方針が明確になるまで大規模改修を実施しなかったことにより老朽化が進み数値増加の原因となっている。</a:t>
          </a:r>
        </a:p>
        <a:p>
          <a:r>
            <a:rPr kumimoji="1" lang="ja-JP" altLang="en-US" sz="1100">
              <a:latin typeface="ＭＳ Ｐゴシック"/>
              <a:ea typeface="ＭＳ Ｐゴシック"/>
            </a:rPr>
            <a:t>　今後は、三種町公共施設等総合管理計画に基づき、施設の長寿命化及び統廃合を進め、公共施設等の適正管理に努める。</a:t>
          </a:r>
        </a:p>
      </xdr:txBody>
    </xdr:sp>
    <xdr:clientData/>
  </xdr:twoCellAnchor>
  <xdr:oneCellAnchor>
    <xdr:from>
      <xdr:col>4</xdr:col>
      <xdr:colOff>174625</xdr:colOff>
      <xdr:row>23</xdr:row>
      <xdr:rowOff>47625</xdr:rowOff>
    </xdr:from>
    <xdr:ext cx="349885" cy="225425"/>
    <xdr:sp macro="" textlink="">
      <xdr:nvSpPr>
        <xdr:cNvPr id="57" name="テキスト ボックス 56">
          <a:extLst>
            <a:ext uri="{FF2B5EF4-FFF2-40B4-BE49-F238E27FC236}">
              <a16:creationId xmlns:a16="http://schemas.microsoft.com/office/drawing/2014/main" id="{00000000-0008-0000-1100-000039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1100-00003A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9" name="テキスト ボックス 58">
          <a:extLst>
            <a:ext uri="{FF2B5EF4-FFF2-40B4-BE49-F238E27FC236}">
              <a16:creationId xmlns:a16="http://schemas.microsoft.com/office/drawing/2014/main" id="{00000000-0008-0000-1100-00003B000000}"/>
            </a:ext>
          </a:extLst>
        </xdr:cNvPr>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75.0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1100-00003C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140" cy="224155"/>
    <xdr:sp macro="" textlink="">
      <xdr:nvSpPr>
        <xdr:cNvPr id="61" name="テキスト ボックス 60">
          <a:extLst>
            <a:ext uri="{FF2B5EF4-FFF2-40B4-BE49-F238E27FC236}">
              <a16:creationId xmlns:a16="http://schemas.microsoft.com/office/drawing/2014/main" id="{00000000-0008-0000-1100-00003D000000}"/>
            </a:ext>
          </a:extLst>
        </xdr:cNvPr>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1100-00003E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63" name="テキスト ボックス 62">
          <a:extLst>
            <a:ext uri="{FF2B5EF4-FFF2-40B4-BE49-F238E27FC236}">
              <a16:creationId xmlns:a16="http://schemas.microsoft.com/office/drawing/2014/main" id="{00000000-0008-0000-1100-00003F000000}"/>
            </a:ext>
          </a:extLst>
        </xdr:cNvPr>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65.0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1100-000040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65" name="テキスト ボックス 64">
          <a:extLst>
            <a:ext uri="{FF2B5EF4-FFF2-40B4-BE49-F238E27FC236}">
              <a16:creationId xmlns:a16="http://schemas.microsoft.com/office/drawing/2014/main" id="{00000000-0008-0000-1100-000041000000}"/>
            </a:ext>
          </a:extLst>
        </xdr:cNvPr>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1100-000042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67" name="テキスト ボックス 66">
          <a:extLst>
            <a:ext uri="{FF2B5EF4-FFF2-40B4-BE49-F238E27FC236}">
              <a16:creationId xmlns:a16="http://schemas.microsoft.com/office/drawing/2014/main" id="{00000000-0008-0000-1100-000043000000}"/>
            </a:ext>
          </a:extLst>
        </xdr:cNvPr>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55.0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1100-000044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9" name="テキスト ボックス 68">
          <a:extLst>
            <a:ext uri="{FF2B5EF4-FFF2-40B4-BE49-F238E27FC236}">
              <a16:creationId xmlns:a16="http://schemas.microsoft.com/office/drawing/2014/main" id="{00000000-0008-0000-1100-000045000000}"/>
            </a:ext>
          </a:extLst>
        </xdr:cNvPr>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1100-000046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95250</xdr:rowOff>
    </xdr:from>
    <xdr:to>
      <xdr:col>23</xdr:col>
      <xdr:colOff>85090</xdr:colOff>
      <xdr:row>34</xdr:row>
      <xdr:rowOff>105410</xdr:rowOff>
    </xdr:to>
    <xdr:cxnSp macro="">
      <xdr:nvCxnSpPr>
        <xdr:cNvPr id="71" name="直線コネクタ 70">
          <a:extLst>
            <a:ext uri="{FF2B5EF4-FFF2-40B4-BE49-F238E27FC236}">
              <a16:creationId xmlns:a16="http://schemas.microsoft.com/office/drawing/2014/main" id="{00000000-0008-0000-1100-000047000000}"/>
            </a:ext>
          </a:extLst>
        </xdr:cNvPr>
        <xdr:cNvCxnSpPr/>
      </xdr:nvCxnSpPr>
      <xdr:spPr>
        <a:xfrm flipV="1">
          <a:off x="4760595" y="53244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109220</xdr:rowOff>
    </xdr:from>
    <xdr:ext cx="403860" cy="257810"/>
    <xdr:sp macro="" textlink="">
      <xdr:nvSpPr>
        <xdr:cNvPr id="72" name="有形固定資産減価償却率最小値テキスト">
          <a:extLst>
            <a:ext uri="{FF2B5EF4-FFF2-40B4-BE49-F238E27FC236}">
              <a16:creationId xmlns:a16="http://schemas.microsoft.com/office/drawing/2014/main" id="{00000000-0008-0000-1100-000048000000}"/>
            </a:ext>
          </a:extLst>
        </xdr:cNvPr>
        <xdr:cNvSpPr txBox="1"/>
      </xdr:nvSpPr>
      <xdr:spPr>
        <a:xfrm>
          <a:off x="4813300" y="6710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105410</xdr:rowOff>
    </xdr:from>
    <xdr:to>
      <xdr:col>23</xdr:col>
      <xdr:colOff>174625</xdr:colOff>
      <xdr:row>34</xdr:row>
      <xdr:rowOff>105410</xdr:rowOff>
    </xdr:to>
    <xdr:cxnSp macro="">
      <xdr:nvCxnSpPr>
        <xdr:cNvPr id="73" name="直線コネクタ 72">
          <a:extLst>
            <a:ext uri="{FF2B5EF4-FFF2-40B4-BE49-F238E27FC236}">
              <a16:creationId xmlns:a16="http://schemas.microsoft.com/office/drawing/2014/main" id="{00000000-0008-0000-1100-000049000000}"/>
            </a:ext>
          </a:extLst>
        </xdr:cNvPr>
        <xdr:cNvCxnSpPr/>
      </xdr:nvCxnSpPr>
      <xdr:spPr>
        <a:xfrm>
          <a:off x="4673600" y="670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41910</xdr:rowOff>
    </xdr:from>
    <xdr:ext cx="403860" cy="257810"/>
    <xdr:sp macro="" textlink="">
      <xdr:nvSpPr>
        <xdr:cNvPr id="74" name="有形固定資産減価償却率最大値テキスト">
          <a:extLst>
            <a:ext uri="{FF2B5EF4-FFF2-40B4-BE49-F238E27FC236}">
              <a16:creationId xmlns:a16="http://schemas.microsoft.com/office/drawing/2014/main" id="{00000000-0008-0000-1100-00004A000000}"/>
            </a:ext>
          </a:extLst>
        </xdr:cNvPr>
        <xdr:cNvSpPr txBox="1"/>
      </xdr:nvSpPr>
      <xdr:spPr>
        <a:xfrm>
          <a:off x="4813300" y="5099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95250</xdr:rowOff>
    </xdr:from>
    <xdr:to>
      <xdr:col>23</xdr:col>
      <xdr:colOff>174625</xdr:colOff>
      <xdr:row>26</xdr:row>
      <xdr:rowOff>95250</xdr:rowOff>
    </xdr:to>
    <xdr:cxnSp macro="">
      <xdr:nvCxnSpPr>
        <xdr:cNvPr id="75" name="直線コネクタ 74">
          <a:extLst>
            <a:ext uri="{FF2B5EF4-FFF2-40B4-BE49-F238E27FC236}">
              <a16:creationId xmlns:a16="http://schemas.microsoft.com/office/drawing/2014/main" id="{00000000-0008-0000-1100-00004B000000}"/>
            </a:ext>
          </a:extLst>
        </xdr:cNvPr>
        <xdr:cNvCxnSpPr/>
      </xdr:nvCxnSpPr>
      <xdr:spPr>
        <a:xfrm>
          <a:off x="4673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141605</xdr:rowOff>
    </xdr:from>
    <xdr:ext cx="403860" cy="259080"/>
    <xdr:sp macro="" textlink="">
      <xdr:nvSpPr>
        <xdr:cNvPr id="76" name="有形固定資産減価償却率平均値テキスト">
          <a:extLst>
            <a:ext uri="{FF2B5EF4-FFF2-40B4-BE49-F238E27FC236}">
              <a16:creationId xmlns:a16="http://schemas.microsoft.com/office/drawing/2014/main" id="{00000000-0008-0000-1100-00004C000000}"/>
            </a:ext>
          </a:extLst>
        </xdr:cNvPr>
        <xdr:cNvSpPr txBox="1"/>
      </xdr:nvSpPr>
      <xdr:spPr>
        <a:xfrm>
          <a:off x="4813300" y="588518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118745</xdr:rowOff>
    </xdr:from>
    <xdr:to>
      <xdr:col>23</xdr:col>
      <xdr:colOff>136525</xdr:colOff>
      <xdr:row>31</xdr:row>
      <xdr:rowOff>48895</xdr:rowOff>
    </xdr:to>
    <xdr:sp macro="" textlink="">
      <xdr:nvSpPr>
        <xdr:cNvPr id="77" name="フローチャート: 判断 76">
          <a:extLst>
            <a:ext uri="{FF2B5EF4-FFF2-40B4-BE49-F238E27FC236}">
              <a16:creationId xmlns:a16="http://schemas.microsoft.com/office/drawing/2014/main" id="{00000000-0008-0000-1100-00004D000000}"/>
            </a:ext>
          </a:extLst>
        </xdr:cNvPr>
        <xdr:cNvSpPr/>
      </xdr:nvSpPr>
      <xdr:spPr>
        <a:xfrm>
          <a:off x="4711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117475</xdr:rowOff>
    </xdr:from>
    <xdr:to>
      <xdr:col>19</xdr:col>
      <xdr:colOff>187325</xdr:colOff>
      <xdr:row>30</xdr:row>
      <xdr:rowOff>47625</xdr:rowOff>
    </xdr:to>
    <xdr:sp macro="" textlink="">
      <xdr:nvSpPr>
        <xdr:cNvPr id="78" name="フローチャート: 判断 77">
          <a:extLst>
            <a:ext uri="{FF2B5EF4-FFF2-40B4-BE49-F238E27FC236}">
              <a16:creationId xmlns:a16="http://schemas.microsoft.com/office/drawing/2014/main" id="{00000000-0008-0000-1100-00004E000000}"/>
            </a:ext>
          </a:extLst>
        </xdr:cNvPr>
        <xdr:cNvSpPr/>
      </xdr:nvSpPr>
      <xdr:spPr>
        <a:xfrm>
          <a:off x="4000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82550</xdr:rowOff>
    </xdr:from>
    <xdr:to>
      <xdr:col>15</xdr:col>
      <xdr:colOff>187325</xdr:colOff>
      <xdr:row>30</xdr:row>
      <xdr:rowOff>12700</xdr:rowOff>
    </xdr:to>
    <xdr:sp macro="" textlink="">
      <xdr:nvSpPr>
        <xdr:cNvPr id="79" name="フローチャート: 判断 78">
          <a:extLst>
            <a:ext uri="{FF2B5EF4-FFF2-40B4-BE49-F238E27FC236}">
              <a16:creationId xmlns:a16="http://schemas.microsoft.com/office/drawing/2014/main" id="{00000000-0008-0000-1100-00004F000000}"/>
            </a:ext>
          </a:extLst>
        </xdr:cNvPr>
        <xdr:cNvSpPr/>
      </xdr:nvSpPr>
      <xdr:spPr>
        <a:xfrm>
          <a:off x="32385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167640</xdr:rowOff>
    </xdr:from>
    <xdr:to>
      <xdr:col>11</xdr:col>
      <xdr:colOff>187325</xdr:colOff>
      <xdr:row>29</xdr:row>
      <xdr:rowOff>97790</xdr:rowOff>
    </xdr:to>
    <xdr:sp macro="" textlink="">
      <xdr:nvSpPr>
        <xdr:cNvPr id="80" name="フローチャート: 判断 79">
          <a:extLst>
            <a:ext uri="{FF2B5EF4-FFF2-40B4-BE49-F238E27FC236}">
              <a16:creationId xmlns:a16="http://schemas.microsoft.com/office/drawing/2014/main" id="{00000000-0008-0000-1100-000050000000}"/>
            </a:ext>
          </a:extLst>
        </xdr:cNvPr>
        <xdr:cNvSpPr/>
      </xdr:nvSpPr>
      <xdr:spPr>
        <a:xfrm>
          <a:off x="2476500" y="573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73025</xdr:rowOff>
    </xdr:from>
    <xdr:to>
      <xdr:col>7</xdr:col>
      <xdr:colOff>187325</xdr:colOff>
      <xdr:row>29</xdr:row>
      <xdr:rowOff>3175</xdr:rowOff>
    </xdr:to>
    <xdr:sp macro="" textlink="">
      <xdr:nvSpPr>
        <xdr:cNvPr id="81" name="フローチャート: 判断 80">
          <a:extLst>
            <a:ext uri="{FF2B5EF4-FFF2-40B4-BE49-F238E27FC236}">
              <a16:creationId xmlns:a16="http://schemas.microsoft.com/office/drawing/2014/main" id="{00000000-0008-0000-1100-000051000000}"/>
            </a:ext>
          </a:extLst>
        </xdr:cNvPr>
        <xdr:cNvSpPr/>
      </xdr:nvSpPr>
      <xdr:spPr>
        <a:xfrm>
          <a:off x="1714500" y="56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2" name="テキスト ボックス 81">
          <a:extLst>
            <a:ext uri="{FF2B5EF4-FFF2-40B4-BE49-F238E27FC236}">
              <a16:creationId xmlns:a16="http://schemas.microsoft.com/office/drawing/2014/main" id="{00000000-0008-0000-1100-000052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3" name="テキスト ボックス 82">
          <a:extLst>
            <a:ext uri="{FF2B5EF4-FFF2-40B4-BE49-F238E27FC236}">
              <a16:creationId xmlns:a16="http://schemas.microsoft.com/office/drawing/2014/main" id="{00000000-0008-0000-1100-000053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84" name="テキスト ボックス 83">
          <a:extLst>
            <a:ext uri="{FF2B5EF4-FFF2-40B4-BE49-F238E27FC236}">
              <a16:creationId xmlns:a16="http://schemas.microsoft.com/office/drawing/2014/main" id="{00000000-0008-0000-1100-000054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85" name="テキスト ボックス 84">
          <a:extLst>
            <a:ext uri="{FF2B5EF4-FFF2-40B4-BE49-F238E27FC236}">
              <a16:creationId xmlns:a16="http://schemas.microsoft.com/office/drawing/2014/main" id="{00000000-0008-0000-1100-000055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6" name="テキスト ボックス 85">
          <a:extLst>
            <a:ext uri="{FF2B5EF4-FFF2-40B4-BE49-F238E27FC236}">
              <a16:creationId xmlns:a16="http://schemas.microsoft.com/office/drawing/2014/main" id="{00000000-0008-0000-1100-000056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7" name="楕円 86">
          <a:extLst>
            <a:ext uri="{FF2B5EF4-FFF2-40B4-BE49-F238E27FC236}">
              <a16:creationId xmlns:a16="http://schemas.microsoft.com/office/drawing/2014/main" id="{00000000-0008-0000-1100-000057000000}"/>
            </a:ext>
          </a:extLst>
        </xdr:cNvPr>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90805</xdr:rowOff>
    </xdr:from>
    <xdr:ext cx="403860" cy="258445"/>
    <xdr:sp macro="" textlink="">
      <xdr:nvSpPr>
        <xdr:cNvPr id="88" name="有形固定資産減価償却率該当値テキスト">
          <a:extLst>
            <a:ext uri="{FF2B5EF4-FFF2-40B4-BE49-F238E27FC236}">
              <a16:creationId xmlns:a16="http://schemas.microsoft.com/office/drawing/2014/main" id="{00000000-0008-0000-1100-000058000000}"/>
            </a:ext>
          </a:extLst>
        </xdr:cNvPr>
        <xdr:cNvSpPr txBox="1"/>
      </xdr:nvSpPr>
      <xdr:spPr>
        <a:xfrm>
          <a:off x="4813300" y="63487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137160</xdr:rowOff>
    </xdr:from>
    <xdr:to>
      <xdr:col>19</xdr:col>
      <xdr:colOff>187325</xdr:colOff>
      <xdr:row>32</xdr:row>
      <xdr:rowOff>67310</xdr:rowOff>
    </xdr:to>
    <xdr:sp macro="" textlink="">
      <xdr:nvSpPr>
        <xdr:cNvPr id="89" name="楕円 88">
          <a:extLst>
            <a:ext uri="{FF2B5EF4-FFF2-40B4-BE49-F238E27FC236}">
              <a16:creationId xmlns:a16="http://schemas.microsoft.com/office/drawing/2014/main" id="{00000000-0008-0000-1100-000059000000}"/>
            </a:ext>
          </a:extLst>
        </xdr:cNvPr>
        <xdr:cNvSpPr/>
      </xdr:nvSpPr>
      <xdr:spPr>
        <a:xfrm>
          <a:off x="4000500" y="62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16510</xdr:rowOff>
    </xdr:from>
    <xdr:to>
      <xdr:col>23</xdr:col>
      <xdr:colOff>85725</xdr:colOff>
      <xdr:row>32</xdr:row>
      <xdr:rowOff>163195</xdr:rowOff>
    </xdr:to>
    <xdr:cxnSp macro="">
      <xdr:nvCxnSpPr>
        <xdr:cNvPr id="90" name="直線コネクタ 89">
          <a:extLst>
            <a:ext uri="{FF2B5EF4-FFF2-40B4-BE49-F238E27FC236}">
              <a16:creationId xmlns:a16="http://schemas.microsoft.com/office/drawing/2014/main" id="{00000000-0008-0000-1100-00005A000000}"/>
            </a:ext>
          </a:extLst>
        </xdr:cNvPr>
        <xdr:cNvCxnSpPr/>
      </xdr:nvCxnSpPr>
      <xdr:spPr>
        <a:xfrm>
          <a:off x="4051300" y="6274435"/>
          <a:ext cx="711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102235</xdr:rowOff>
    </xdr:from>
    <xdr:to>
      <xdr:col>15</xdr:col>
      <xdr:colOff>187325</xdr:colOff>
      <xdr:row>32</xdr:row>
      <xdr:rowOff>32385</xdr:rowOff>
    </xdr:to>
    <xdr:sp macro="" textlink="">
      <xdr:nvSpPr>
        <xdr:cNvPr id="91" name="楕円 90">
          <a:extLst>
            <a:ext uri="{FF2B5EF4-FFF2-40B4-BE49-F238E27FC236}">
              <a16:creationId xmlns:a16="http://schemas.microsoft.com/office/drawing/2014/main" id="{00000000-0008-0000-1100-00005B000000}"/>
            </a:ext>
          </a:extLst>
        </xdr:cNvPr>
        <xdr:cNvSpPr/>
      </xdr:nvSpPr>
      <xdr:spPr>
        <a:xfrm>
          <a:off x="3238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153035</xdr:rowOff>
    </xdr:from>
    <xdr:to>
      <xdr:col>19</xdr:col>
      <xdr:colOff>136525</xdr:colOff>
      <xdr:row>32</xdr:row>
      <xdr:rowOff>16510</xdr:rowOff>
    </xdr:to>
    <xdr:cxnSp macro="">
      <xdr:nvCxnSpPr>
        <xdr:cNvPr id="92" name="直線コネクタ 91">
          <a:extLst>
            <a:ext uri="{FF2B5EF4-FFF2-40B4-BE49-F238E27FC236}">
              <a16:creationId xmlns:a16="http://schemas.microsoft.com/office/drawing/2014/main" id="{00000000-0008-0000-1100-00005C000000}"/>
            </a:ext>
          </a:extLst>
        </xdr:cNvPr>
        <xdr:cNvCxnSpPr/>
      </xdr:nvCxnSpPr>
      <xdr:spPr>
        <a:xfrm>
          <a:off x="3289300" y="623951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33655</xdr:rowOff>
    </xdr:from>
    <xdr:to>
      <xdr:col>11</xdr:col>
      <xdr:colOff>187325</xdr:colOff>
      <xdr:row>31</xdr:row>
      <xdr:rowOff>135255</xdr:rowOff>
    </xdr:to>
    <xdr:sp macro="" textlink="">
      <xdr:nvSpPr>
        <xdr:cNvPr id="93" name="楕円 92">
          <a:extLst>
            <a:ext uri="{FF2B5EF4-FFF2-40B4-BE49-F238E27FC236}">
              <a16:creationId xmlns:a16="http://schemas.microsoft.com/office/drawing/2014/main" id="{00000000-0008-0000-1100-00005D000000}"/>
            </a:ext>
          </a:extLst>
        </xdr:cNvPr>
        <xdr:cNvSpPr/>
      </xdr:nvSpPr>
      <xdr:spPr>
        <a:xfrm>
          <a:off x="2476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84455</xdr:rowOff>
    </xdr:from>
    <xdr:to>
      <xdr:col>15</xdr:col>
      <xdr:colOff>136525</xdr:colOff>
      <xdr:row>31</xdr:row>
      <xdr:rowOff>153035</xdr:rowOff>
    </xdr:to>
    <xdr:cxnSp macro="">
      <xdr:nvCxnSpPr>
        <xdr:cNvPr id="94" name="直線コネクタ 93">
          <a:extLst>
            <a:ext uri="{FF2B5EF4-FFF2-40B4-BE49-F238E27FC236}">
              <a16:creationId xmlns:a16="http://schemas.microsoft.com/office/drawing/2014/main" id="{00000000-0008-0000-1100-00005E000000}"/>
            </a:ext>
          </a:extLst>
        </xdr:cNvPr>
        <xdr:cNvCxnSpPr/>
      </xdr:nvCxnSpPr>
      <xdr:spPr>
        <a:xfrm>
          <a:off x="2527300" y="617093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106045</xdr:rowOff>
    </xdr:from>
    <xdr:to>
      <xdr:col>7</xdr:col>
      <xdr:colOff>187325</xdr:colOff>
      <xdr:row>28</xdr:row>
      <xdr:rowOff>36195</xdr:rowOff>
    </xdr:to>
    <xdr:sp macro="" textlink="">
      <xdr:nvSpPr>
        <xdr:cNvPr id="95" name="楕円 94">
          <a:extLst>
            <a:ext uri="{FF2B5EF4-FFF2-40B4-BE49-F238E27FC236}">
              <a16:creationId xmlns:a16="http://schemas.microsoft.com/office/drawing/2014/main" id="{00000000-0008-0000-1100-00005F000000}"/>
            </a:ext>
          </a:extLst>
        </xdr:cNvPr>
        <xdr:cNvSpPr/>
      </xdr:nvSpPr>
      <xdr:spPr>
        <a:xfrm>
          <a:off x="1714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31</xdr:row>
      <xdr:rowOff>84455</xdr:rowOff>
    </xdr:to>
    <xdr:cxnSp macro="">
      <xdr:nvCxnSpPr>
        <xdr:cNvPr id="96" name="直線コネクタ 95">
          <a:extLst>
            <a:ext uri="{FF2B5EF4-FFF2-40B4-BE49-F238E27FC236}">
              <a16:creationId xmlns:a16="http://schemas.microsoft.com/office/drawing/2014/main" id="{00000000-0008-0000-1100-000060000000}"/>
            </a:ext>
          </a:extLst>
        </xdr:cNvPr>
        <xdr:cNvCxnSpPr/>
      </xdr:nvCxnSpPr>
      <xdr:spPr>
        <a:xfrm>
          <a:off x="1765300" y="5557520"/>
          <a:ext cx="7620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64135</xdr:rowOff>
    </xdr:from>
    <xdr:ext cx="403860" cy="257810"/>
    <xdr:sp macro="" textlink="">
      <xdr:nvSpPr>
        <xdr:cNvPr id="97" name="n_1aveValue有形固定資産減価償却率">
          <a:extLst>
            <a:ext uri="{FF2B5EF4-FFF2-40B4-BE49-F238E27FC236}">
              <a16:creationId xmlns:a16="http://schemas.microsoft.com/office/drawing/2014/main" id="{00000000-0008-0000-1100-000061000000}"/>
            </a:ext>
          </a:extLst>
        </xdr:cNvPr>
        <xdr:cNvSpPr txBox="1"/>
      </xdr:nvSpPr>
      <xdr:spPr>
        <a:xfrm>
          <a:off x="3836035" y="5636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29210</xdr:rowOff>
    </xdr:from>
    <xdr:ext cx="403860" cy="257810"/>
    <xdr:sp macro="" textlink="">
      <xdr:nvSpPr>
        <xdr:cNvPr id="98" name="n_2aveValue有形固定資産減価償却率">
          <a:extLst>
            <a:ext uri="{FF2B5EF4-FFF2-40B4-BE49-F238E27FC236}">
              <a16:creationId xmlns:a16="http://schemas.microsoft.com/office/drawing/2014/main" id="{00000000-0008-0000-1100-000062000000}"/>
            </a:ext>
          </a:extLst>
        </xdr:cNvPr>
        <xdr:cNvSpPr txBox="1"/>
      </xdr:nvSpPr>
      <xdr:spPr>
        <a:xfrm>
          <a:off x="3086735" y="5601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114300</xdr:rowOff>
    </xdr:from>
    <xdr:ext cx="403860" cy="259080"/>
    <xdr:sp macro="" textlink="">
      <xdr:nvSpPr>
        <xdr:cNvPr id="99" name="n_3aveValue有形固定資産減価償却率">
          <a:extLst>
            <a:ext uri="{FF2B5EF4-FFF2-40B4-BE49-F238E27FC236}">
              <a16:creationId xmlns:a16="http://schemas.microsoft.com/office/drawing/2014/main" id="{00000000-0008-0000-1100-000063000000}"/>
            </a:ext>
          </a:extLst>
        </xdr:cNvPr>
        <xdr:cNvSpPr txBox="1"/>
      </xdr:nvSpPr>
      <xdr:spPr>
        <a:xfrm>
          <a:off x="2324735" y="5514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166370</xdr:rowOff>
    </xdr:from>
    <xdr:ext cx="403860" cy="257810"/>
    <xdr:sp macro="" textlink="">
      <xdr:nvSpPr>
        <xdr:cNvPr id="100" name="n_4aveValue有形固定資産減価償却率">
          <a:extLst>
            <a:ext uri="{FF2B5EF4-FFF2-40B4-BE49-F238E27FC236}">
              <a16:creationId xmlns:a16="http://schemas.microsoft.com/office/drawing/2014/main" id="{00000000-0008-0000-1100-000064000000}"/>
            </a:ext>
          </a:extLst>
        </xdr:cNvPr>
        <xdr:cNvSpPr txBox="1"/>
      </xdr:nvSpPr>
      <xdr:spPr>
        <a:xfrm>
          <a:off x="1562735" y="57384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58420</xdr:rowOff>
    </xdr:from>
    <xdr:ext cx="403860" cy="259080"/>
    <xdr:sp macro="" textlink="">
      <xdr:nvSpPr>
        <xdr:cNvPr id="101" name="n_1mainValue有形固定資産減価償却率">
          <a:extLst>
            <a:ext uri="{FF2B5EF4-FFF2-40B4-BE49-F238E27FC236}">
              <a16:creationId xmlns:a16="http://schemas.microsoft.com/office/drawing/2014/main" id="{00000000-0008-0000-1100-000065000000}"/>
            </a:ext>
          </a:extLst>
        </xdr:cNvPr>
        <xdr:cNvSpPr txBox="1"/>
      </xdr:nvSpPr>
      <xdr:spPr>
        <a:xfrm>
          <a:off x="3836035" y="6316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23495</xdr:rowOff>
    </xdr:from>
    <xdr:ext cx="403860" cy="259080"/>
    <xdr:sp macro="" textlink="">
      <xdr:nvSpPr>
        <xdr:cNvPr id="102" name="n_2mainValue有形固定資産減価償却率">
          <a:extLst>
            <a:ext uri="{FF2B5EF4-FFF2-40B4-BE49-F238E27FC236}">
              <a16:creationId xmlns:a16="http://schemas.microsoft.com/office/drawing/2014/main" id="{00000000-0008-0000-1100-000066000000}"/>
            </a:ext>
          </a:extLst>
        </xdr:cNvPr>
        <xdr:cNvSpPr txBox="1"/>
      </xdr:nvSpPr>
      <xdr:spPr>
        <a:xfrm>
          <a:off x="3086735" y="6281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126365</xdr:rowOff>
    </xdr:from>
    <xdr:ext cx="403860" cy="259080"/>
    <xdr:sp macro="" textlink="">
      <xdr:nvSpPr>
        <xdr:cNvPr id="103" name="n_3mainValue有形固定資産減価償却率">
          <a:extLst>
            <a:ext uri="{FF2B5EF4-FFF2-40B4-BE49-F238E27FC236}">
              <a16:creationId xmlns:a16="http://schemas.microsoft.com/office/drawing/2014/main" id="{00000000-0008-0000-1100-000067000000}"/>
            </a:ext>
          </a:extLst>
        </xdr:cNvPr>
        <xdr:cNvSpPr txBox="1"/>
      </xdr:nvSpPr>
      <xdr:spPr>
        <a:xfrm>
          <a:off x="2324735" y="6212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52705</xdr:rowOff>
    </xdr:from>
    <xdr:ext cx="403860" cy="257810"/>
    <xdr:sp macro="" textlink="">
      <xdr:nvSpPr>
        <xdr:cNvPr id="104" name="n_4mainValue有形固定資産減価償却率">
          <a:extLst>
            <a:ext uri="{FF2B5EF4-FFF2-40B4-BE49-F238E27FC236}">
              <a16:creationId xmlns:a16="http://schemas.microsoft.com/office/drawing/2014/main" id="{00000000-0008-0000-1100-000068000000}"/>
            </a:ext>
          </a:extLst>
        </xdr:cNvPr>
        <xdr:cNvSpPr txBox="1"/>
      </xdr:nvSpPr>
      <xdr:spPr>
        <a:xfrm>
          <a:off x="1562735" y="5281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5" name="正方形/長方形 104">
          <a:extLst>
            <a:ext uri="{FF2B5EF4-FFF2-40B4-BE49-F238E27FC236}">
              <a16:creationId xmlns:a16="http://schemas.microsoft.com/office/drawing/2014/main" id="{00000000-0008-0000-1100-000069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6" name="正方形/長方形 105">
          <a:extLst>
            <a:ext uri="{FF2B5EF4-FFF2-40B4-BE49-F238E27FC236}">
              <a16:creationId xmlns:a16="http://schemas.microsoft.com/office/drawing/2014/main" id="{00000000-0008-0000-1100-00006A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7" name="正方形/長方形 106">
          <a:extLst>
            <a:ext uri="{FF2B5EF4-FFF2-40B4-BE49-F238E27FC236}">
              <a16:creationId xmlns:a16="http://schemas.microsoft.com/office/drawing/2014/main" id="{00000000-0008-0000-1100-00006B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1100-00006C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1100-00006D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1100-00006E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1100-00006F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1100-000070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1100-000071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11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11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1100-000074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1100-000075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Ｒ３年度の債務償還比率は、前年度から１３６．８％改善している。要因としては、地方債現在高が減少したことや基金残高が増加したことによるものであり、類似団体の中では平均的な比率となっている。</a:t>
          </a:r>
        </a:p>
        <a:p>
          <a:r>
            <a:rPr kumimoji="1" lang="ja-JP" altLang="en-US" sz="1100">
              <a:latin typeface="ＭＳ Ｐゴシック"/>
              <a:ea typeface="ＭＳ Ｐゴシック"/>
            </a:rPr>
            <a:t>　今後は統合中学校建設事業及び一般廃棄物処理施設建設事業の大型事業を見込んでおり、地方債残高の増加や基金残高の減少に伴う債務償還比率の増加が見込まれる。対策として、交付税措置の有利な地方債の活用や継続事業の見直しを行い、債務償還比率の抑制に努める。</a:t>
          </a:r>
        </a:p>
      </xdr:txBody>
    </xdr:sp>
    <xdr:clientData/>
  </xdr:twoCellAnchor>
  <xdr:oneCellAnchor>
    <xdr:from>
      <xdr:col>57</xdr:col>
      <xdr:colOff>111125</xdr:colOff>
      <xdr:row>23</xdr:row>
      <xdr:rowOff>47625</xdr:rowOff>
    </xdr:from>
    <xdr:ext cx="349885" cy="225425"/>
    <xdr:sp macro="" textlink="">
      <xdr:nvSpPr>
        <xdr:cNvPr id="118" name="テキスト ボックス 117">
          <a:extLst>
            <a:ext uri="{FF2B5EF4-FFF2-40B4-BE49-F238E27FC236}">
              <a16:creationId xmlns:a16="http://schemas.microsoft.com/office/drawing/2014/main" id="{00000000-0008-0000-1100-000076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1100-000077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36</xdr:row>
      <xdr:rowOff>74930</xdr:rowOff>
    </xdr:from>
    <xdr:ext cx="409575" cy="224155"/>
    <xdr:sp macro="" textlink="">
      <xdr:nvSpPr>
        <xdr:cNvPr id="120" name="テキスト ボックス 119">
          <a:extLst>
            <a:ext uri="{FF2B5EF4-FFF2-40B4-BE49-F238E27FC236}">
              <a16:creationId xmlns:a16="http://schemas.microsoft.com/office/drawing/2014/main" id="{00000000-0008-0000-1100-000078000000}"/>
            </a:ext>
          </a:extLst>
        </xdr:cNvPr>
        <xdr:cNvSpPr txBox="1"/>
      </xdr:nvSpPr>
      <xdr:spPr>
        <a:xfrm>
          <a:off x="10828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1" name="直線コネクタ 120">
          <a:extLst>
            <a:ext uri="{FF2B5EF4-FFF2-40B4-BE49-F238E27FC236}">
              <a16:creationId xmlns:a16="http://schemas.microsoft.com/office/drawing/2014/main" id="{00000000-0008-0000-1100-000079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109220</xdr:rowOff>
    </xdr:from>
    <xdr:ext cx="409575" cy="224155"/>
    <xdr:sp macro="" textlink="">
      <xdr:nvSpPr>
        <xdr:cNvPr id="122" name="テキスト ボックス 121">
          <a:extLst>
            <a:ext uri="{FF2B5EF4-FFF2-40B4-BE49-F238E27FC236}">
              <a16:creationId xmlns:a16="http://schemas.microsoft.com/office/drawing/2014/main" id="{00000000-0008-0000-1100-00007A000000}"/>
            </a:ext>
          </a:extLst>
        </xdr:cNvPr>
        <xdr:cNvSpPr txBox="1"/>
      </xdr:nvSpPr>
      <xdr:spPr>
        <a:xfrm>
          <a:off x="10828655" y="671004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3" name="直線コネクタ 122">
          <a:extLst>
            <a:ext uri="{FF2B5EF4-FFF2-40B4-BE49-F238E27FC236}">
              <a16:creationId xmlns:a16="http://schemas.microsoft.com/office/drawing/2014/main" id="{00000000-0008-0000-1100-00007B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24" name="テキスト ボックス 123">
          <a:extLst>
            <a:ext uri="{FF2B5EF4-FFF2-40B4-BE49-F238E27FC236}">
              <a16:creationId xmlns:a16="http://schemas.microsoft.com/office/drawing/2014/main" id="{00000000-0008-0000-1100-00007C000000}"/>
            </a:ext>
          </a:extLst>
        </xdr:cNvPr>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5" name="直線コネクタ 124">
          <a:extLst>
            <a:ext uri="{FF2B5EF4-FFF2-40B4-BE49-F238E27FC236}">
              <a16:creationId xmlns:a16="http://schemas.microsoft.com/office/drawing/2014/main" id="{00000000-0008-0000-1100-00007D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26" name="テキスト ボックス 125">
          <a:extLst>
            <a:ext uri="{FF2B5EF4-FFF2-40B4-BE49-F238E27FC236}">
              <a16:creationId xmlns:a16="http://schemas.microsoft.com/office/drawing/2014/main" id="{00000000-0008-0000-1100-00007E000000}"/>
            </a:ext>
          </a:extLst>
        </xdr:cNvPr>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7" name="直線コネクタ 126">
          <a:extLst>
            <a:ext uri="{FF2B5EF4-FFF2-40B4-BE49-F238E27FC236}">
              <a16:creationId xmlns:a16="http://schemas.microsoft.com/office/drawing/2014/main" id="{00000000-0008-0000-1100-00007F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8" name="テキスト ボックス 127">
          <a:extLst>
            <a:ext uri="{FF2B5EF4-FFF2-40B4-BE49-F238E27FC236}">
              <a16:creationId xmlns:a16="http://schemas.microsoft.com/office/drawing/2014/main" id="{00000000-0008-0000-1100-000080000000}"/>
            </a:ext>
          </a:extLst>
        </xdr:cNvPr>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9" name="直線コネクタ 128">
          <a:extLst>
            <a:ext uri="{FF2B5EF4-FFF2-40B4-BE49-F238E27FC236}">
              <a16:creationId xmlns:a16="http://schemas.microsoft.com/office/drawing/2014/main" id="{00000000-0008-0000-1100-000081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30" name="テキスト ボックス 129">
          <a:extLst>
            <a:ext uri="{FF2B5EF4-FFF2-40B4-BE49-F238E27FC236}">
              <a16:creationId xmlns:a16="http://schemas.microsoft.com/office/drawing/2014/main" id="{00000000-0008-0000-1100-000082000000}"/>
            </a:ext>
          </a:extLst>
        </xdr:cNvPr>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1" name="直線コネクタ 130">
          <a:extLst>
            <a:ext uri="{FF2B5EF4-FFF2-40B4-BE49-F238E27FC236}">
              <a16:creationId xmlns:a16="http://schemas.microsoft.com/office/drawing/2014/main" id="{00000000-0008-0000-1100-000083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9575" cy="224155"/>
    <xdr:sp macro="" textlink="">
      <xdr:nvSpPr>
        <xdr:cNvPr id="132" name="テキスト ボックス 131">
          <a:extLst>
            <a:ext uri="{FF2B5EF4-FFF2-40B4-BE49-F238E27FC236}">
              <a16:creationId xmlns:a16="http://schemas.microsoft.com/office/drawing/2014/main" id="{00000000-0008-0000-1100-000084000000}"/>
            </a:ext>
          </a:extLst>
        </xdr:cNvPr>
        <xdr:cNvSpPr txBox="1"/>
      </xdr:nvSpPr>
      <xdr:spPr>
        <a:xfrm>
          <a:off x="10828655" y="516763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1100-000085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4155"/>
    <xdr:sp macro="" textlink="">
      <xdr:nvSpPr>
        <xdr:cNvPr id="134" name="テキスト ボックス 133">
          <a:extLst>
            <a:ext uri="{FF2B5EF4-FFF2-40B4-BE49-F238E27FC236}">
              <a16:creationId xmlns:a16="http://schemas.microsoft.com/office/drawing/2014/main" id="{00000000-0008-0000-1100-000086000000}"/>
            </a:ext>
          </a:extLst>
        </xdr:cNvPr>
        <xdr:cNvSpPr txBox="1"/>
      </xdr:nvSpPr>
      <xdr:spPr>
        <a:xfrm>
          <a:off x="10931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00000000-0008-0000-1100-000087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74930</xdr:rowOff>
    </xdr:from>
    <xdr:to>
      <xdr:col>76</xdr:col>
      <xdr:colOff>21590</xdr:colOff>
      <xdr:row>34</xdr:row>
      <xdr:rowOff>156210</xdr:rowOff>
    </xdr:to>
    <xdr:cxnSp macro="">
      <xdr:nvCxnSpPr>
        <xdr:cNvPr id="136" name="直線コネクタ 135">
          <a:extLst>
            <a:ext uri="{FF2B5EF4-FFF2-40B4-BE49-F238E27FC236}">
              <a16:creationId xmlns:a16="http://schemas.microsoft.com/office/drawing/2014/main" id="{00000000-0008-0000-1100-000088000000}"/>
            </a:ext>
          </a:extLst>
        </xdr:cNvPr>
        <xdr:cNvCxnSpPr/>
      </xdr:nvCxnSpPr>
      <xdr:spPr>
        <a:xfrm flipV="1">
          <a:off x="14793595" y="530415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160020</xdr:rowOff>
    </xdr:from>
    <xdr:ext cx="468630" cy="259080"/>
    <xdr:sp macro="" textlink="">
      <xdr:nvSpPr>
        <xdr:cNvPr id="137" name="債務償還比率最小値テキスト">
          <a:extLst>
            <a:ext uri="{FF2B5EF4-FFF2-40B4-BE49-F238E27FC236}">
              <a16:creationId xmlns:a16="http://schemas.microsoft.com/office/drawing/2014/main" id="{00000000-0008-0000-1100-000089000000}"/>
            </a:ext>
          </a:extLst>
        </xdr:cNvPr>
        <xdr:cNvSpPr txBox="1"/>
      </xdr:nvSpPr>
      <xdr:spPr>
        <a:xfrm>
          <a:off x="14846300" y="6760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156210</xdr:rowOff>
    </xdr:from>
    <xdr:to>
      <xdr:col>76</xdr:col>
      <xdr:colOff>111125</xdr:colOff>
      <xdr:row>34</xdr:row>
      <xdr:rowOff>156210</xdr:rowOff>
    </xdr:to>
    <xdr:cxnSp macro="">
      <xdr:nvCxnSpPr>
        <xdr:cNvPr id="138" name="直線コネクタ 137">
          <a:extLst>
            <a:ext uri="{FF2B5EF4-FFF2-40B4-BE49-F238E27FC236}">
              <a16:creationId xmlns:a16="http://schemas.microsoft.com/office/drawing/2014/main" id="{00000000-0008-0000-1100-00008A000000}"/>
            </a:ext>
          </a:extLst>
        </xdr:cNvPr>
        <xdr:cNvCxnSpPr/>
      </xdr:nvCxnSpPr>
      <xdr:spPr>
        <a:xfrm>
          <a:off x="14706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20955</xdr:rowOff>
    </xdr:from>
    <xdr:ext cx="468630" cy="257810"/>
    <xdr:sp macro="" textlink="">
      <xdr:nvSpPr>
        <xdr:cNvPr id="139" name="債務償還比率最大値テキスト">
          <a:extLst>
            <a:ext uri="{FF2B5EF4-FFF2-40B4-BE49-F238E27FC236}">
              <a16:creationId xmlns:a16="http://schemas.microsoft.com/office/drawing/2014/main" id="{00000000-0008-0000-1100-00008B000000}"/>
            </a:ext>
          </a:extLst>
        </xdr:cNvPr>
        <xdr:cNvSpPr txBox="1"/>
      </xdr:nvSpPr>
      <xdr:spPr>
        <a:xfrm>
          <a:off x="14846300" y="5078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74930</xdr:rowOff>
    </xdr:from>
    <xdr:to>
      <xdr:col>76</xdr:col>
      <xdr:colOff>111125</xdr:colOff>
      <xdr:row>26</xdr:row>
      <xdr:rowOff>74930</xdr:rowOff>
    </xdr:to>
    <xdr:cxnSp macro="">
      <xdr:nvCxnSpPr>
        <xdr:cNvPr id="140" name="直線コネクタ 139">
          <a:extLst>
            <a:ext uri="{FF2B5EF4-FFF2-40B4-BE49-F238E27FC236}">
              <a16:creationId xmlns:a16="http://schemas.microsoft.com/office/drawing/2014/main" id="{00000000-0008-0000-1100-00008C000000}"/>
            </a:ext>
          </a:extLst>
        </xdr:cNvPr>
        <xdr:cNvCxnSpPr/>
      </xdr:nvCxnSpPr>
      <xdr:spPr>
        <a:xfrm>
          <a:off x="1470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92075</xdr:rowOff>
    </xdr:from>
    <xdr:ext cx="468630" cy="259080"/>
    <xdr:sp macro="" textlink="">
      <xdr:nvSpPr>
        <xdr:cNvPr id="141" name="債務償還比率平均値テキスト">
          <a:extLst>
            <a:ext uri="{FF2B5EF4-FFF2-40B4-BE49-F238E27FC236}">
              <a16:creationId xmlns:a16="http://schemas.microsoft.com/office/drawing/2014/main" id="{00000000-0008-0000-1100-00008D000000}"/>
            </a:ext>
          </a:extLst>
        </xdr:cNvPr>
        <xdr:cNvSpPr txBox="1"/>
      </xdr:nvSpPr>
      <xdr:spPr>
        <a:xfrm>
          <a:off x="14846300" y="600710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113665</xdr:rowOff>
    </xdr:from>
    <xdr:to>
      <xdr:col>76</xdr:col>
      <xdr:colOff>73025</xdr:colOff>
      <xdr:row>31</xdr:row>
      <xdr:rowOff>43815</xdr:rowOff>
    </xdr:to>
    <xdr:sp macro="" textlink="">
      <xdr:nvSpPr>
        <xdr:cNvPr id="142" name="フローチャート: 判断 141">
          <a:extLst>
            <a:ext uri="{FF2B5EF4-FFF2-40B4-BE49-F238E27FC236}">
              <a16:creationId xmlns:a16="http://schemas.microsoft.com/office/drawing/2014/main" id="{00000000-0008-0000-1100-00008E000000}"/>
            </a:ext>
          </a:extLst>
        </xdr:cNvPr>
        <xdr:cNvSpPr/>
      </xdr:nvSpPr>
      <xdr:spPr>
        <a:xfrm>
          <a:off x="147447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65405</xdr:rowOff>
    </xdr:from>
    <xdr:to>
      <xdr:col>72</xdr:col>
      <xdr:colOff>123825</xdr:colOff>
      <xdr:row>33</xdr:row>
      <xdr:rowOff>167005</xdr:rowOff>
    </xdr:to>
    <xdr:sp macro="" textlink="">
      <xdr:nvSpPr>
        <xdr:cNvPr id="143" name="フローチャート: 判断 142">
          <a:extLst>
            <a:ext uri="{FF2B5EF4-FFF2-40B4-BE49-F238E27FC236}">
              <a16:creationId xmlns:a16="http://schemas.microsoft.com/office/drawing/2014/main" id="{00000000-0008-0000-1100-00008F000000}"/>
            </a:ext>
          </a:extLst>
        </xdr:cNvPr>
        <xdr:cNvSpPr/>
      </xdr:nvSpPr>
      <xdr:spPr>
        <a:xfrm>
          <a:off x="1403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117475</xdr:rowOff>
    </xdr:from>
    <xdr:to>
      <xdr:col>68</xdr:col>
      <xdr:colOff>123825</xdr:colOff>
      <xdr:row>34</xdr:row>
      <xdr:rowOff>47625</xdr:rowOff>
    </xdr:to>
    <xdr:sp macro="" textlink="">
      <xdr:nvSpPr>
        <xdr:cNvPr id="144" name="フローチャート: 判断 143">
          <a:extLst>
            <a:ext uri="{FF2B5EF4-FFF2-40B4-BE49-F238E27FC236}">
              <a16:creationId xmlns:a16="http://schemas.microsoft.com/office/drawing/2014/main" id="{00000000-0008-0000-1100-000090000000}"/>
            </a:ext>
          </a:extLst>
        </xdr:cNvPr>
        <xdr:cNvSpPr/>
      </xdr:nvSpPr>
      <xdr:spPr>
        <a:xfrm>
          <a:off x="13271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135255</xdr:rowOff>
    </xdr:from>
    <xdr:to>
      <xdr:col>64</xdr:col>
      <xdr:colOff>123825</xdr:colOff>
      <xdr:row>34</xdr:row>
      <xdr:rowOff>65405</xdr:rowOff>
    </xdr:to>
    <xdr:sp macro="" textlink="">
      <xdr:nvSpPr>
        <xdr:cNvPr id="145" name="フローチャート: 判断 144">
          <a:extLst>
            <a:ext uri="{FF2B5EF4-FFF2-40B4-BE49-F238E27FC236}">
              <a16:creationId xmlns:a16="http://schemas.microsoft.com/office/drawing/2014/main" id="{00000000-0008-0000-1100-000091000000}"/>
            </a:ext>
          </a:extLst>
        </xdr:cNvPr>
        <xdr:cNvSpPr/>
      </xdr:nvSpPr>
      <xdr:spPr>
        <a:xfrm>
          <a:off x="12509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109855</xdr:rowOff>
    </xdr:from>
    <xdr:to>
      <xdr:col>60</xdr:col>
      <xdr:colOff>123825</xdr:colOff>
      <xdr:row>34</xdr:row>
      <xdr:rowOff>40640</xdr:rowOff>
    </xdr:to>
    <xdr:sp macro="" textlink="">
      <xdr:nvSpPr>
        <xdr:cNvPr id="146" name="フローチャート: 判断 145">
          <a:extLst>
            <a:ext uri="{FF2B5EF4-FFF2-40B4-BE49-F238E27FC236}">
              <a16:creationId xmlns:a16="http://schemas.microsoft.com/office/drawing/2014/main" id="{00000000-0008-0000-1100-000092000000}"/>
            </a:ext>
          </a:extLst>
        </xdr:cNvPr>
        <xdr:cNvSpPr/>
      </xdr:nvSpPr>
      <xdr:spPr>
        <a:xfrm>
          <a:off x="11747500" y="65392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47" name="テキスト ボックス 146">
          <a:extLst>
            <a:ext uri="{FF2B5EF4-FFF2-40B4-BE49-F238E27FC236}">
              <a16:creationId xmlns:a16="http://schemas.microsoft.com/office/drawing/2014/main" id="{00000000-0008-0000-1100-000093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8" name="テキスト ボックス 147">
          <a:extLst>
            <a:ext uri="{FF2B5EF4-FFF2-40B4-BE49-F238E27FC236}">
              <a16:creationId xmlns:a16="http://schemas.microsoft.com/office/drawing/2014/main" id="{00000000-0008-0000-1100-000094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9" name="テキスト ボックス 148">
          <a:extLst>
            <a:ext uri="{FF2B5EF4-FFF2-40B4-BE49-F238E27FC236}">
              <a16:creationId xmlns:a16="http://schemas.microsoft.com/office/drawing/2014/main" id="{00000000-0008-0000-1100-000095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50" name="テキスト ボックス 149">
          <a:extLst>
            <a:ext uri="{FF2B5EF4-FFF2-40B4-BE49-F238E27FC236}">
              <a16:creationId xmlns:a16="http://schemas.microsoft.com/office/drawing/2014/main" id="{00000000-0008-0000-1100-000096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51" name="テキスト ボックス 150">
          <a:extLst>
            <a:ext uri="{FF2B5EF4-FFF2-40B4-BE49-F238E27FC236}">
              <a16:creationId xmlns:a16="http://schemas.microsoft.com/office/drawing/2014/main" id="{00000000-0008-0000-1100-000097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13335</xdr:rowOff>
    </xdr:from>
    <xdr:to>
      <xdr:col>76</xdr:col>
      <xdr:colOff>73025</xdr:colOff>
      <xdr:row>30</xdr:row>
      <xdr:rowOff>114935</xdr:rowOff>
    </xdr:to>
    <xdr:sp macro="" textlink="">
      <xdr:nvSpPr>
        <xdr:cNvPr id="152" name="楕円 151">
          <a:extLst>
            <a:ext uri="{FF2B5EF4-FFF2-40B4-BE49-F238E27FC236}">
              <a16:creationId xmlns:a16="http://schemas.microsoft.com/office/drawing/2014/main" id="{00000000-0008-0000-1100-000098000000}"/>
            </a:ext>
          </a:extLst>
        </xdr:cNvPr>
        <xdr:cNvSpPr/>
      </xdr:nvSpPr>
      <xdr:spPr>
        <a:xfrm>
          <a:off x="147447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36195</xdr:rowOff>
    </xdr:from>
    <xdr:ext cx="468630" cy="259080"/>
    <xdr:sp macro="" textlink="">
      <xdr:nvSpPr>
        <xdr:cNvPr id="153" name="債務償還比率該当値テキスト">
          <a:extLst>
            <a:ext uri="{FF2B5EF4-FFF2-40B4-BE49-F238E27FC236}">
              <a16:creationId xmlns:a16="http://schemas.microsoft.com/office/drawing/2014/main" id="{00000000-0008-0000-1100-000099000000}"/>
            </a:ext>
          </a:extLst>
        </xdr:cNvPr>
        <xdr:cNvSpPr txBox="1"/>
      </xdr:nvSpPr>
      <xdr:spPr>
        <a:xfrm>
          <a:off x="14846300" y="5779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92710</xdr:rowOff>
    </xdr:from>
    <xdr:to>
      <xdr:col>72</xdr:col>
      <xdr:colOff>123825</xdr:colOff>
      <xdr:row>33</xdr:row>
      <xdr:rowOff>22860</xdr:rowOff>
    </xdr:to>
    <xdr:sp macro="" textlink="">
      <xdr:nvSpPr>
        <xdr:cNvPr id="154" name="楕円 153">
          <a:extLst>
            <a:ext uri="{FF2B5EF4-FFF2-40B4-BE49-F238E27FC236}">
              <a16:creationId xmlns:a16="http://schemas.microsoft.com/office/drawing/2014/main" id="{00000000-0008-0000-1100-00009A000000}"/>
            </a:ext>
          </a:extLst>
        </xdr:cNvPr>
        <xdr:cNvSpPr/>
      </xdr:nvSpPr>
      <xdr:spPr>
        <a:xfrm>
          <a:off x="14033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64135</xdr:rowOff>
    </xdr:from>
    <xdr:to>
      <xdr:col>76</xdr:col>
      <xdr:colOff>22225</xdr:colOff>
      <xdr:row>32</xdr:row>
      <xdr:rowOff>143510</xdr:rowOff>
    </xdr:to>
    <xdr:cxnSp macro="">
      <xdr:nvCxnSpPr>
        <xdr:cNvPr id="155" name="直線コネクタ 154">
          <a:extLst>
            <a:ext uri="{FF2B5EF4-FFF2-40B4-BE49-F238E27FC236}">
              <a16:creationId xmlns:a16="http://schemas.microsoft.com/office/drawing/2014/main" id="{00000000-0008-0000-1100-00009B000000}"/>
            </a:ext>
          </a:extLst>
        </xdr:cNvPr>
        <xdr:cNvCxnSpPr/>
      </xdr:nvCxnSpPr>
      <xdr:spPr>
        <a:xfrm flipV="1">
          <a:off x="14084300" y="5979160"/>
          <a:ext cx="711200" cy="422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137795</xdr:rowOff>
    </xdr:from>
    <xdr:to>
      <xdr:col>68</xdr:col>
      <xdr:colOff>123825</xdr:colOff>
      <xdr:row>34</xdr:row>
      <xdr:rowOff>67945</xdr:rowOff>
    </xdr:to>
    <xdr:sp macro="" textlink="">
      <xdr:nvSpPr>
        <xdr:cNvPr id="156" name="楕円 155">
          <a:extLst>
            <a:ext uri="{FF2B5EF4-FFF2-40B4-BE49-F238E27FC236}">
              <a16:creationId xmlns:a16="http://schemas.microsoft.com/office/drawing/2014/main" id="{00000000-0008-0000-1100-00009C000000}"/>
            </a:ext>
          </a:extLst>
        </xdr:cNvPr>
        <xdr:cNvSpPr/>
      </xdr:nvSpPr>
      <xdr:spPr>
        <a:xfrm>
          <a:off x="1327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143510</xdr:rowOff>
    </xdr:from>
    <xdr:to>
      <xdr:col>72</xdr:col>
      <xdr:colOff>73025</xdr:colOff>
      <xdr:row>34</xdr:row>
      <xdr:rowOff>17780</xdr:rowOff>
    </xdr:to>
    <xdr:cxnSp macro="">
      <xdr:nvCxnSpPr>
        <xdr:cNvPr id="157" name="直線コネクタ 156">
          <a:extLst>
            <a:ext uri="{FF2B5EF4-FFF2-40B4-BE49-F238E27FC236}">
              <a16:creationId xmlns:a16="http://schemas.microsoft.com/office/drawing/2014/main" id="{00000000-0008-0000-1100-00009D000000}"/>
            </a:ext>
          </a:extLst>
        </xdr:cNvPr>
        <xdr:cNvCxnSpPr/>
      </xdr:nvCxnSpPr>
      <xdr:spPr>
        <a:xfrm flipV="1">
          <a:off x="13322300" y="6401435"/>
          <a:ext cx="762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55245</xdr:rowOff>
    </xdr:from>
    <xdr:to>
      <xdr:col>64</xdr:col>
      <xdr:colOff>123825</xdr:colOff>
      <xdr:row>32</xdr:row>
      <xdr:rowOff>156845</xdr:rowOff>
    </xdr:to>
    <xdr:sp macro="" textlink="">
      <xdr:nvSpPr>
        <xdr:cNvPr id="158" name="楕円 157">
          <a:extLst>
            <a:ext uri="{FF2B5EF4-FFF2-40B4-BE49-F238E27FC236}">
              <a16:creationId xmlns:a16="http://schemas.microsoft.com/office/drawing/2014/main" id="{00000000-0008-0000-1100-00009E000000}"/>
            </a:ext>
          </a:extLst>
        </xdr:cNvPr>
        <xdr:cNvSpPr/>
      </xdr:nvSpPr>
      <xdr:spPr>
        <a:xfrm>
          <a:off x="12509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106045</xdr:rowOff>
    </xdr:from>
    <xdr:to>
      <xdr:col>68</xdr:col>
      <xdr:colOff>73025</xdr:colOff>
      <xdr:row>34</xdr:row>
      <xdr:rowOff>17780</xdr:rowOff>
    </xdr:to>
    <xdr:cxnSp macro="">
      <xdr:nvCxnSpPr>
        <xdr:cNvPr id="159" name="直線コネクタ 158">
          <a:extLst>
            <a:ext uri="{FF2B5EF4-FFF2-40B4-BE49-F238E27FC236}">
              <a16:creationId xmlns:a16="http://schemas.microsoft.com/office/drawing/2014/main" id="{00000000-0008-0000-1100-00009F000000}"/>
            </a:ext>
          </a:extLst>
        </xdr:cNvPr>
        <xdr:cNvCxnSpPr/>
      </xdr:nvCxnSpPr>
      <xdr:spPr>
        <a:xfrm>
          <a:off x="12560300" y="6363970"/>
          <a:ext cx="762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140335</xdr:rowOff>
    </xdr:from>
    <xdr:to>
      <xdr:col>60</xdr:col>
      <xdr:colOff>123825</xdr:colOff>
      <xdr:row>33</xdr:row>
      <xdr:rowOff>70485</xdr:rowOff>
    </xdr:to>
    <xdr:sp macro="" textlink="">
      <xdr:nvSpPr>
        <xdr:cNvPr id="160" name="楕円 159">
          <a:extLst>
            <a:ext uri="{FF2B5EF4-FFF2-40B4-BE49-F238E27FC236}">
              <a16:creationId xmlns:a16="http://schemas.microsoft.com/office/drawing/2014/main" id="{00000000-0008-0000-1100-0000A0000000}"/>
            </a:ext>
          </a:extLst>
        </xdr:cNvPr>
        <xdr:cNvSpPr/>
      </xdr:nvSpPr>
      <xdr:spPr>
        <a:xfrm>
          <a:off x="11747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106045</xdr:rowOff>
    </xdr:from>
    <xdr:to>
      <xdr:col>64</xdr:col>
      <xdr:colOff>73025</xdr:colOff>
      <xdr:row>33</xdr:row>
      <xdr:rowOff>19685</xdr:rowOff>
    </xdr:to>
    <xdr:cxnSp macro="">
      <xdr:nvCxnSpPr>
        <xdr:cNvPr id="161" name="直線コネクタ 160">
          <a:extLst>
            <a:ext uri="{FF2B5EF4-FFF2-40B4-BE49-F238E27FC236}">
              <a16:creationId xmlns:a16="http://schemas.microsoft.com/office/drawing/2014/main" id="{00000000-0008-0000-1100-0000A1000000}"/>
            </a:ext>
          </a:extLst>
        </xdr:cNvPr>
        <xdr:cNvCxnSpPr/>
      </xdr:nvCxnSpPr>
      <xdr:spPr>
        <a:xfrm flipV="1">
          <a:off x="11798300" y="6363970"/>
          <a:ext cx="762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33</xdr:row>
      <xdr:rowOff>158115</xdr:rowOff>
    </xdr:from>
    <xdr:ext cx="468630" cy="257810"/>
    <xdr:sp macro="" textlink="">
      <xdr:nvSpPr>
        <xdr:cNvPr id="162" name="n_1aveValue債務償還比率">
          <a:extLst>
            <a:ext uri="{FF2B5EF4-FFF2-40B4-BE49-F238E27FC236}">
              <a16:creationId xmlns:a16="http://schemas.microsoft.com/office/drawing/2014/main" id="{00000000-0008-0000-1100-0000A2000000}"/>
            </a:ext>
          </a:extLst>
        </xdr:cNvPr>
        <xdr:cNvSpPr txBox="1"/>
      </xdr:nvSpPr>
      <xdr:spPr>
        <a:xfrm>
          <a:off x="13836650" y="6587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64135</xdr:rowOff>
    </xdr:from>
    <xdr:ext cx="468630" cy="257810"/>
    <xdr:sp macro="" textlink="">
      <xdr:nvSpPr>
        <xdr:cNvPr id="163" name="n_2aveValue債務償還比率">
          <a:extLst>
            <a:ext uri="{FF2B5EF4-FFF2-40B4-BE49-F238E27FC236}">
              <a16:creationId xmlns:a16="http://schemas.microsoft.com/office/drawing/2014/main" id="{00000000-0008-0000-1100-0000A3000000}"/>
            </a:ext>
          </a:extLst>
        </xdr:cNvPr>
        <xdr:cNvSpPr txBox="1"/>
      </xdr:nvSpPr>
      <xdr:spPr>
        <a:xfrm>
          <a:off x="13087350" y="6322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34</xdr:row>
      <xdr:rowOff>57150</xdr:rowOff>
    </xdr:from>
    <xdr:ext cx="468630" cy="259080"/>
    <xdr:sp macro="" textlink="">
      <xdr:nvSpPr>
        <xdr:cNvPr id="164" name="n_3aveValue債務償還比率">
          <a:extLst>
            <a:ext uri="{FF2B5EF4-FFF2-40B4-BE49-F238E27FC236}">
              <a16:creationId xmlns:a16="http://schemas.microsoft.com/office/drawing/2014/main" id="{00000000-0008-0000-1100-0000A4000000}"/>
            </a:ext>
          </a:extLst>
        </xdr:cNvPr>
        <xdr:cNvSpPr txBox="1"/>
      </xdr:nvSpPr>
      <xdr:spPr>
        <a:xfrm>
          <a:off x="12325350" y="6657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34</xdr:row>
      <xdr:rowOff>31115</xdr:rowOff>
    </xdr:from>
    <xdr:ext cx="468630" cy="257810"/>
    <xdr:sp macro="" textlink="">
      <xdr:nvSpPr>
        <xdr:cNvPr id="165" name="n_4aveValue債務償還比率">
          <a:extLst>
            <a:ext uri="{FF2B5EF4-FFF2-40B4-BE49-F238E27FC236}">
              <a16:creationId xmlns:a16="http://schemas.microsoft.com/office/drawing/2014/main" id="{00000000-0008-0000-1100-0000A5000000}"/>
            </a:ext>
          </a:extLst>
        </xdr:cNvPr>
        <xdr:cNvSpPr txBox="1"/>
      </xdr:nvSpPr>
      <xdr:spPr>
        <a:xfrm>
          <a:off x="11563350" y="66319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39370</xdr:rowOff>
    </xdr:from>
    <xdr:ext cx="468630" cy="259080"/>
    <xdr:sp macro="" textlink="">
      <xdr:nvSpPr>
        <xdr:cNvPr id="166" name="n_1mainValue債務償還比率">
          <a:extLst>
            <a:ext uri="{FF2B5EF4-FFF2-40B4-BE49-F238E27FC236}">
              <a16:creationId xmlns:a16="http://schemas.microsoft.com/office/drawing/2014/main" id="{00000000-0008-0000-1100-0000A6000000}"/>
            </a:ext>
          </a:extLst>
        </xdr:cNvPr>
        <xdr:cNvSpPr txBox="1"/>
      </xdr:nvSpPr>
      <xdr:spPr>
        <a:xfrm>
          <a:off x="13836650" y="6125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59055</xdr:rowOff>
    </xdr:from>
    <xdr:ext cx="468630" cy="259080"/>
    <xdr:sp macro="" textlink="">
      <xdr:nvSpPr>
        <xdr:cNvPr id="167" name="n_2mainValue債務償還比率">
          <a:extLst>
            <a:ext uri="{FF2B5EF4-FFF2-40B4-BE49-F238E27FC236}">
              <a16:creationId xmlns:a16="http://schemas.microsoft.com/office/drawing/2014/main" id="{00000000-0008-0000-1100-0000A7000000}"/>
            </a:ext>
          </a:extLst>
        </xdr:cNvPr>
        <xdr:cNvSpPr txBox="1"/>
      </xdr:nvSpPr>
      <xdr:spPr>
        <a:xfrm>
          <a:off x="13087350" y="6659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1905</xdr:rowOff>
    </xdr:from>
    <xdr:ext cx="468630" cy="259080"/>
    <xdr:sp macro="" textlink="">
      <xdr:nvSpPr>
        <xdr:cNvPr id="168" name="n_3mainValue債務償還比率">
          <a:extLst>
            <a:ext uri="{FF2B5EF4-FFF2-40B4-BE49-F238E27FC236}">
              <a16:creationId xmlns:a16="http://schemas.microsoft.com/office/drawing/2014/main" id="{00000000-0008-0000-1100-0000A8000000}"/>
            </a:ext>
          </a:extLst>
        </xdr:cNvPr>
        <xdr:cNvSpPr txBox="1"/>
      </xdr:nvSpPr>
      <xdr:spPr>
        <a:xfrm>
          <a:off x="12325350" y="6088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86995</xdr:rowOff>
    </xdr:from>
    <xdr:ext cx="468630" cy="257810"/>
    <xdr:sp macro="" textlink="">
      <xdr:nvSpPr>
        <xdr:cNvPr id="169" name="n_4mainValue債務償還比率">
          <a:extLst>
            <a:ext uri="{FF2B5EF4-FFF2-40B4-BE49-F238E27FC236}">
              <a16:creationId xmlns:a16="http://schemas.microsoft.com/office/drawing/2014/main" id="{00000000-0008-0000-1100-0000A9000000}"/>
            </a:ext>
          </a:extLst>
        </xdr:cNvPr>
        <xdr:cNvSpPr txBox="1"/>
      </xdr:nvSpPr>
      <xdr:spPr>
        <a:xfrm>
          <a:off x="11563350" y="6173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1100-0000A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1" name="正方形/長方形 170">
          <a:extLst>
            <a:ext uri="{FF2B5EF4-FFF2-40B4-BE49-F238E27FC236}">
              <a16:creationId xmlns:a16="http://schemas.microsoft.com/office/drawing/2014/main" id="{00000000-0008-0000-1100-0000AB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72" name="テキスト ボックス 171">
          <a:extLst>
            <a:ext uri="{FF2B5EF4-FFF2-40B4-BE49-F238E27FC236}">
              <a16:creationId xmlns:a16="http://schemas.microsoft.com/office/drawing/2014/main" id="{00000000-0008-0000-1100-0000AC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73" name="テキスト ボックス 172">
          <a:extLst>
            <a:ext uri="{FF2B5EF4-FFF2-40B4-BE49-F238E27FC236}">
              <a16:creationId xmlns:a16="http://schemas.microsoft.com/office/drawing/2014/main" id="{00000000-0008-0000-1100-0000AD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74" name="テキスト ボックス 173">
          <a:extLst>
            <a:ext uri="{FF2B5EF4-FFF2-40B4-BE49-F238E27FC236}">
              <a16:creationId xmlns:a16="http://schemas.microsoft.com/office/drawing/2014/main" id="{00000000-0008-0000-1100-0000AE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75" name="テキスト ボックス 174">
          <a:extLst>
            <a:ext uri="{FF2B5EF4-FFF2-40B4-BE49-F238E27FC236}">
              <a16:creationId xmlns:a16="http://schemas.microsoft.com/office/drawing/2014/main" id="{00000000-0008-0000-1100-0000AF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2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2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2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2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2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2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2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2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2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2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2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2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2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2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2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2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12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2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2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2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2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2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2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12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2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12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1200-00002C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6090" cy="259080"/>
    <xdr:sp macro="" textlink="">
      <xdr:nvSpPr>
        <xdr:cNvPr id="45" name="テキスト ボックス 44">
          <a:extLst>
            <a:ext uri="{FF2B5EF4-FFF2-40B4-BE49-F238E27FC236}">
              <a16:creationId xmlns:a16="http://schemas.microsoft.com/office/drawing/2014/main" id="{00000000-0008-0000-1200-00002D000000}"/>
            </a:ext>
          </a:extLst>
        </xdr:cNvPr>
        <xdr:cNvSpPr txBox="1"/>
      </xdr:nvSpPr>
      <xdr:spPr>
        <a:xfrm>
          <a:off x="294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1200-00002E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a:extLst>
            <a:ext uri="{FF2B5EF4-FFF2-40B4-BE49-F238E27FC236}">
              <a16:creationId xmlns:a16="http://schemas.microsoft.com/office/drawing/2014/main" id="{00000000-0008-0000-1200-00002F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1200-000030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a:extLst>
            <a:ext uri="{FF2B5EF4-FFF2-40B4-BE49-F238E27FC236}">
              <a16:creationId xmlns:a16="http://schemas.microsoft.com/office/drawing/2014/main" id="{00000000-0008-0000-1200-000031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1200-000032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a:extLst>
            <a:ext uri="{FF2B5EF4-FFF2-40B4-BE49-F238E27FC236}">
              <a16:creationId xmlns:a16="http://schemas.microsoft.com/office/drawing/2014/main" id="{00000000-0008-0000-1200-000033000000}"/>
            </a:ext>
          </a:extLst>
        </xdr:cNvPr>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1200-000034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a:extLst>
            <a:ext uri="{FF2B5EF4-FFF2-40B4-BE49-F238E27FC236}">
              <a16:creationId xmlns:a16="http://schemas.microsoft.com/office/drawing/2014/main" id="{00000000-0008-0000-1200-000035000000}"/>
            </a:ext>
          </a:extLst>
        </xdr:cNvPr>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1200-000036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5080</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00000000-0008-0000-1200-000037000000}"/>
            </a:ext>
          </a:extLst>
        </xdr:cNvPr>
        <xdr:cNvCxnSpPr/>
      </xdr:nvCxnSpPr>
      <xdr:spPr>
        <a:xfrm flipV="1">
          <a:off x="4634865" y="58343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137160</xdr:rowOff>
    </xdr:from>
    <xdr:ext cx="405130" cy="259080"/>
    <xdr:sp macro="" textlink="">
      <xdr:nvSpPr>
        <xdr:cNvPr id="56" name="【道路】&#10;有形固定資産減価償却率最小値テキスト">
          <a:extLst>
            <a:ext uri="{FF2B5EF4-FFF2-40B4-BE49-F238E27FC236}">
              <a16:creationId xmlns:a16="http://schemas.microsoft.com/office/drawing/2014/main" id="{00000000-0008-0000-1200-000038000000}"/>
            </a:ext>
          </a:extLst>
        </xdr:cNvPr>
        <xdr:cNvSpPr txBox="1"/>
      </xdr:nvSpPr>
      <xdr:spPr>
        <a:xfrm>
          <a:off x="4673600" y="699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00000000-0008-0000-1200-000039000000}"/>
            </a:ext>
          </a:extLst>
        </xdr:cNvPr>
        <xdr:cNvCxnSpPr/>
      </xdr:nvCxnSpPr>
      <xdr:spPr>
        <a:xfrm>
          <a:off x="4546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123190</xdr:rowOff>
    </xdr:from>
    <xdr:ext cx="405130" cy="257810"/>
    <xdr:sp macro="" textlink="">
      <xdr:nvSpPr>
        <xdr:cNvPr id="58" name="【道路】&#10;有形固定資産減価償却率最大値テキスト">
          <a:extLst>
            <a:ext uri="{FF2B5EF4-FFF2-40B4-BE49-F238E27FC236}">
              <a16:creationId xmlns:a16="http://schemas.microsoft.com/office/drawing/2014/main" id="{00000000-0008-0000-1200-00003A000000}"/>
            </a:ext>
          </a:extLst>
        </xdr:cNvPr>
        <xdr:cNvSpPr txBox="1"/>
      </xdr:nvSpPr>
      <xdr:spPr>
        <a:xfrm>
          <a:off x="4673600" y="56095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5080</xdr:rowOff>
    </xdr:from>
    <xdr:to>
      <xdr:col>24</xdr:col>
      <xdr:colOff>152400</xdr:colOff>
      <xdr:row>34</xdr:row>
      <xdr:rowOff>5080</xdr:rowOff>
    </xdr:to>
    <xdr:cxnSp macro="">
      <xdr:nvCxnSpPr>
        <xdr:cNvPr id="59" name="直線コネクタ 58">
          <a:extLst>
            <a:ext uri="{FF2B5EF4-FFF2-40B4-BE49-F238E27FC236}">
              <a16:creationId xmlns:a16="http://schemas.microsoft.com/office/drawing/2014/main" id="{00000000-0008-0000-1200-00003B000000}"/>
            </a:ext>
          </a:extLst>
        </xdr:cNvPr>
        <xdr:cNvCxnSpPr/>
      </xdr:nvCxnSpPr>
      <xdr:spPr>
        <a:xfrm>
          <a:off x="45466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81280</xdr:rowOff>
    </xdr:from>
    <xdr:ext cx="405130" cy="259080"/>
    <xdr:sp macro="" textlink="">
      <xdr:nvSpPr>
        <xdr:cNvPr id="60" name="【道路】&#10;有形固定資産減価償却率平均値テキスト">
          <a:extLst>
            <a:ext uri="{FF2B5EF4-FFF2-40B4-BE49-F238E27FC236}">
              <a16:creationId xmlns:a16="http://schemas.microsoft.com/office/drawing/2014/main" id="{00000000-0008-0000-1200-00003C000000}"/>
            </a:ext>
          </a:extLst>
        </xdr:cNvPr>
        <xdr:cNvSpPr txBox="1"/>
      </xdr:nvSpPr>
      <xdr:spPr>
        <a:xfrm>
          <a:off x="4673600" y="6253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102870</xdr:rowOff>
    </xdr:from>
    <xdr:to>
      <xdr:col>24</xdr:col>
      <xdr:colOff>114300</xdr:colOff>
      <xdr:row>37</xdr:row>
      <xdr:rowOff>33020</xdr:rowOff>
    </xdr:to>
    <xdr:sp macro="" textlink="">
      <xdr:nvSpPr>
        <xdr:cNvPr id="61" name="フローチャート: 判断 60">
          <a:extLst>
            <a:ext uri="{FF2B5EF4-FFF2-40B4-BE49-F238E27FC236}">
              <a16:creationId xmlns:a16="http://schemas.microsoft.com/office/drawing/2014/main" id="{00000000-0008-0000-1200-00003D000000}"/>
            </a:ext>
          </a:extLst>
        </xdr:cNvPr>
        <xdr:cNvSpPr/>
      </xdr:nvSpPr>
      <xdr:spPr>
        <a:xfrm>
          <a:off x="45847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5080</xdr:rowOff>
    </xdr:from>
    <xdr:to>
      <xdr:col>20</xdr:col>
      <xdr:colOff>38100</xdr:colOff>
      <xdr:row>36</xdr:row>
      <xdr:rowOff>106680</xdr:rowOff>
    </xdr:to>
    <xdr:sp macro="" textlink="">
      <xdr:nvSpPr>
        <xdr:cNvPr id="62" name="フローチャート: 判断 61">
          <a:extLst>
            <a:ext uri="{FF2B5EF4-FFF2-40B4-BE49-F238E27FC236}">
              <a16:creationId xmlns:a16="http://schemas.microsoft.com/office/drawing/2014/main" id="{00000000-0008-0000-1200-00003E000000}"/>
            </a:ext>
          </a:extLst>
        </xdr:cNvPr>
        <xdr:cNvSpPr/>
      </xdr:nvSpPr>
      <xdr:spPr>
        <a:xfrm>
          <a:off x="3746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0</xdr:rowOff>
    </xdr:from>
    <xdr:to>
      <xdr:col>15</xdr:col>
      <xdr:colOff>101600</xdr:colOff>
      <xdr:row>36</xdr:row>
      <xdr:rowOff>101600</xdr:rowOff>
    </xdr:to>
    <xdr:sp macro="" textlink="">
      <xdr:nvSpPr>
        <xdr:cNvPr id="63" name="フローチャート: 判断 62">
          <a:extLst>
            <a:ext uri="{FF2B5EF4-FFF2-40B4-BE49-F238E27FC236}">
              <a16:creationId xmlns:a16="http://schemas.microsoft.com/office/drawing/2014/main" id="{00000000-0008-0000-1200-00003F000000}"/>
            </a:ext>
          </a:extLst>
        </xdr:cNvPr>
        <xdr:cNvSpPr/>
      </xdr:nvSpPr>
      <xdr:spPr>
        <a:xfrm>
          <a:off x="2857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121285</xdr:rowOff>
    </xdr:from>
    <xdr:to>
      <xdr:col>10</xdr:col>
      <xdr:colOff>165100</xdr:colOff>
      <xdr:row>36</xdr:row>
      <xdr:rowOff>52070</xdr:rowOff>
    </xdr:to>
    <xdr:sp macro="" textlink="">
      <xdr:nvSpPr>
        <xdr:cNvPr id="64" name="フローチャート: 判断 63">
          <a:extLst>
            <a:ext uri="{FF2B5EF4-FFF2-40B4-BE49-F238E27FC236}">
              <a16:creationId xmlns:a16="http://schemas.microsoft.com/office/drawing/2014/main" id="{00000000-0008-0000-1200-000040000000}"/>
            </a:ext>
          </a:extLst>
        </xdr:cNvPr>
        <xdr:cNvSpPr/>
      </xdr:nvSpPr>
      <xdr:spPr>
        <a:xfrm>
          <a:off x="1968500" y="6122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109855</xdr:rowOff>
    </xdr:from>
    <xdr:to>
      <xdr:col>6</xdr:col>
      <xdr:colOff>38100</xdr:colOff>
      <xdr:row>36</xdr:row>
      <xdr:rowOff>40640</xdr:rowOff>
    </xdr:to>
    <xdr:sp macro="" textlink="">
      <xdr:nvSpPr>
        <xdr:cNvPr id="65" name="フローチャート: 判断 64">
          <a:extLst>
            <a:ext uri="{FF2B5EF4-FFF2-40B4-BE49-F238E27FC236}">
              <a16:creationId xmlns:a16="http://schemas.microsoft.com/office/drawing/2014/main" id="{00000000-0008-0000-1200-000041000000}"/>
            </a:ext>
          </a:extLst>
        </xdr:cNvPr>
        <xdr:cNvSpPr/>
      </xdr:nvSpPr>
      <xdr:spPr>
        <a:xfrm>
          <a:off x="1079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1200-000042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1200-000043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1200-000044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200-000045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200-000046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96520</xdr:rowOff>
    </xdr:from>
    <xdr:to>
      <xdr:col>24</xdr:col>
      <xdr:colOff>114300</xdr:colOff>
      <xdr:row>37</xdr:row>
      <xdr:rowOff>26670</xdr:rowOff>
    </xdr:to>
    <xdr:sp macro="" textlink="">
      <xdr:nvSpPr>
        <xdr:cNvPr id="71" name="楕円 70">
          <a:extLst>
            <a:ext uri="{FF2B5EF4-FFF2-40B4-BE49-F238E27FC236}">
              <a16:creationId xmlns:a16="http://schemas.microsoft.com/office/drawing/2014/main" id="{00000000-0008-0000-1200-000047000000}"/>
            </a:ext>
          </a:extLst>
        </xdr:cNvPr>
        <xdr:cNvSpPr/>
      </xdr:nvSpPr>
      <xdr:spPr>
        <a:xfrm>
          <a:off x="4584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119380</xdr:rowOff>
    </xdr:from>
    <xdr:ext cx="405130" cy="259080"/>
    <xdr:sp macro="" textlink="">
      <xdr:nvSpPr>
        <xdr:cNvPr id="72" name="【道路】&#10;有形固定資産減価償却率該当値テキスト">
          <a:extLst>
            <a:ext uri="{FF2B5EF4-FFF2-40B4-BE49-F238E27FC236}">
              <a16:creationId xmlns:a16="http://schemas.microsoft.com/office/drawing/2014/main" id="{00000000-0008-0000-1200-000048000000}"/>
            </a:ext>
          </a:extLst>
        </xdr:cNvPr>
        <xdr:cNvSpPr txBox="1"/>
      </xdr:nvSpPr>
      <xdr:spPr>
        <a:xfrm>
          <a:off x="4673600" y="6120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50800</xdr:rowOff>
    </xdr:from>
    <xdr:to>
      <xdr:col>20</xdr:col>
      <xdr:colOff>38100</xdr:colOff>
      <xdr:row>36</xdr:row>
      <xdr:rowOff>152400</xdr:rowOff>
    </xdr:to>
    <xdr:sp macro="" textlink="">
      <xdr:nvSpPr>
        <xdr:cNvPr id="73" name="楕円 72">
          <a:extLst>
            <a:ext uri="{FF2B5EF4-FFF2-40B4-BE49-F238E27FC236}">
              <a16:creationId xmlns:a16="http://schemas.microsoft.com/office/drawing/2014/main" id="{00000000-0008-0000-1200-000049000000}"/>
            </a:ext>
          </a:extLst>
        </xdr:cNvPr>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101600</xdr:rowOff>
    </xdr:from>
    <xdr:to>
      <xdr:col>24</xdr:col>
      <xdr:colOff>63500</xdr:colOff>
      <xdr:row>36</xdr:row>
      <xdr:rowOff>147320</xdr:rowOff>
    </xdr:to>
    <xdr:cxnSp macro="">
      <xdr:nvCxnSpPr>
        <xdr:cNvPr id="74" name="直線コネクタ 73">
          <a:extLst>
            <a:ext uri="{FF2B5EF4-FFF2-40B4-BE49-F238E27FC236}">
              <a16:creationId xmlns:a16="http://schemas.microsoft.com/office/drawing/2014/main" id="{00000000-0008-0000-1200-00004A000000}"/>
            </a:ext>
          </a:extLst>
        </xdr:cNvPr>
        <xdr:cNvCxnSpPr/>
      </xdr:nvCxnSpPr>
      <xdr:spPr>
        <a:xfrm>
          <a:off x="3797300" y="62738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6985</xdr:rowOff>
    </xdr:from>
    <xdr:to>
      <xdr:col>15</xdr:col>
      <xdr:colOff>101600</xdr:colOff>
      <xdr:row>36</xdr:row>
      <xdr:rowOff>109220</xdr:rowOff>
    </xdr:to>
    <xdr:sp macro="" textlink="">
      <xdr:nvSpPr>
        <xdr:cNvPr id="75" name="楕円 74">
          <a:extLst>
            <a:ext uri="{FF2B5EF4-FFF2-40B4-BE49-F238E27FC236}">
              <a16:creationId xmlns:a16="http://schemas.microsoft.com/office/drawing/2014/main" id="{00000000-0008-0000-1200-00004B000000}"/>
            </a:ext>
          </a:extLst>
        </xdr:cNvPr>
        <xdr:cNvSpPr/>
      </xdr:nvSpPr>
      <xdr:spPr>
        <a:xfrm>
          <a:off x="2857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57785</xdr:rowOff>
    </xdr:from>
    <xdr:to>
      <xdr:col>19</xdr:col>
      <xdr:colOff>177800</xdr:colOff>
      <xdr:row>36</xdr:row>
      <xdr:rowOff>101600</xdr:rowOff>
    </xdr:to>
    <xdr:cxnSp macro="">
      <xdr:nvCxnSpPr>
        <xdr:cNvPr id="76" name="直線コネクタ 75">
          <a:extLst>
            <a:ext uri="{FF2B5EF4-FFF2-40B4-BE49-F238E27FC236}">
              <a16:creationId xmlns:a16="http://schemas.microsoft.com/office/drawing/2014/main" id="{00000000-0008-0000-1200-00004C000000}"/>
            </a:ext>
          </a:extLst>
        </xdr:cNvPr>
        <xdr:cNvCxnSpPr/>
      </xdr:nvCxnSpPr>
      <xdr:spPr>
        <a:xfrm>
          <a:off x="2908300" y="62299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135255</xdr:rowOff>
    </xdr:from>
    <xdr:to>
      <xdr:col>10</xdr:col>
      <xdr:colOff>165100</xdr:colOff>
      <xdr:row>36</xdr:row>
      <xdr:rowOff>65405</xdr:rowOff>
    </xdr:to>
    <xdr:sp macro="" textlink="">
      <xdr:nvSpPr>
        <xdr:cNvPr id="77" name="楕円 76">
          <a:extLst>
            <a:ext uri="{FF2B5EF4-FFF2-40B4-BE49-F238E27FC236}">
              <a16:creationId xmlns:a16="http://schemas.microsoft.com/office/drawing/2014/main" id="{00000000-0008-0000-1200-00004D000000}"/>
            </a:ext>
          </a:extLst>
        </xdr:cNvPr>
        <xdr:cNvSpPr/>
      </xdr:nvSpPr>
      <xdr:spPr>
        <a:xfrm>
          <a:off x="1968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14605</xdr:rowOff>
    </xdr:from>
    <xdr:to>
      <xdr:col>15</xdr:col>
      <xdr:colOff>50800</xdr:colOff>
      <xdr:row>36</xdr:row>
      <xdr:rowOff>57785</xdr:rowOff>
    </xdr:to>
    <xdr:cxnSp macro="">
      <xdr:nvCxnSpPr>
        <xdr:cNvPr id="78" name="直線コネクタ 77">
          <a:extLst>
            <a:ext uri="{FF2B5EF4-FFF2-40B4-BE49-F238E27FC236}">
              <a16:creationId xmlns:a16="http://schemas.microsoft.com/office/drawing/2014/main" id="{00000000-0008-0000-1200-00004E000000}"/>
            </a:ext>
          </a:extLst>
        </xdr:cNvPr>
        <xdr:cNvCxnSpPr/>
      </xdr:nvCxnSpPr>
      <xdr:spPr>
        <a:xfrm>
          <a:off x="2019300" y="61868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93980</xdr:rowOff>
    </xdr:from>
    <xdr:to>
      <xdr:col>6</xdr:col>
      <xdr:colOff>38100</xdr:colOff>
      <xdr:row>36</xdr:row>
      <xdr:rowOff>24130</xdr:rowOff>
    </xdr:to>
    <xdr:sp macro="" textlink="">
      <xdr:nvSpPr>
        <xdr:cNvPr id="79" name="楕円 78">
          <a:extLst>
            <a:ext uri="{FF2B5EF4-FFF2-40B4-BE49-F238E27FC236}">
              <a16:creationId xmlns:a16="http://schemas.microsoft.com/office/drawing/2014/main" id="{00000000-0008-0000-1200-00004F000000}"/>
            </a:ext>
          </a:extLst>
        </xdr:cNvPr>
        <xdr:cNvSpPr/>
      </xdr:nvSpPr>
      <xdr:spPr>
        <a:xfrm>
          <a:off x="107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144780</xdr:rowOff>
    </xdr:from>
    <xdr:to>
      <xdr:col>10</xdr:col>
      <xdr:colOff>114300</xdr:colOff>
      <xdr:row>36</xdr:row>
      <xdr:rowOff>14605</xdr:rowOff>
    </xdr:to>
    <xdr:cxnSp macro="">
      <xdr:nvCxnSpPr>
        <xdr:cNvPr id="80" name="直線コネクタ 79">
          <a:extLst>
            <a:ext uri="{FF2B5EF4-FFF2-40B4-BE49-F238E27FC236}">
              <a16:creationId xmlns:a16="http://schemas.microsoft.com/office/drawing/2014/main" id="{00000000-0008-0000-1200-000050000000}"/>
            </a:ext>
          </a:extLst>
        </xdr:cNvPr>
        <xdr:cNvCxnSpPr/>
      </xdr:nvCxnSpPr>
      <xdr:spPr>
        <a:xfrm>
          <a:off x="1130300" y="61455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123190</xdr:rowOff>
    </xdr:from>
    <xdr:ext cx="405130" cy="257810"/>
    <xdr:sp macro="" textlink="">
      <xdr:nvSpPr>
        <xdr:cNvPr id="81" name="n_1aveValue【道路】&#10;有形固定資産減価償却率">
          <a:extLst>
            <a:ext uri="{FF2B5EF4-FFF2-40B4-BE49-F238E27FC236}">
              <a16:creationId xmlns:a16="http://schemas.microsoft.com/office/drawing/2014/main" id="{00000000-0008-0000-1200-000051000000}"/>
            </a:ext>
          </a:extLst>
        </xdr:cNvPr>
        <xdr:cNvSpPr txBox="1"/>
      </xdr:nvSpPr>
      <xdr:spPr>
        <a:xfrm>
          <a:off x="3582035" y="59524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118110</xdr:rowOff>
    </xdr:from>
    <xdr:ext cx="403860" cy="259080"/>
    <xdr:sp macro="" textlink="">
      <xdr:nvSpPr>
        <xdr:cNvPr id="82" name="n_2aveValue【道路】&#10;有形固定資産減価償却率">
          <a:extLst>
            <a:ext uri="{FF2B5EF4-FFF2-40B4-BE49-F238E27FC236}">
              <a16:creationId xmlns:a16="http://schemas.microsoft.com/office/drawing/2014/main" id="{00000000-0008-0000-1200-000052000000}"/>
            </a:ext>
          </a:extLst>
        </xdr:cNvPr>
        <xdr:cNvSpPr txBox="1"/>
      </xdr:nvSpPr>
      <xdr:spPr>
        <a:xfrm>
          <a:off x="2705735" y="5947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67945</xdr:rowOff>
    </xdr:from>
    <xdr:ext cx="403860" cy="258445"/>
    <xdr:sp macro="" textlink="">
      <xdr:nvSpPr>
        <xdr:cNvPr id="83" name="n_3aveValue【道路】&#10;有形固定資産減価償却率">
          <a:extLst>
            <a:ext uri="{FF2B5EF4-FFF2-40B4-BE49-F238E27FC236}">
              <a16:creationId xmlns:a16="http://schemas.microsoft.com/office/drawing/2014/main" id="{00000000-0008-0000-1200-000053000000}"/>
            </a:ext>
          </a:extLst>
        </xdr:cNvPr>
        <xdr:cNvSpPr txBox="1"/>
      </xdr:nvSpPr>
      <xdr:spPr>
        <a:xfrm>
          <a:off x="1816735" y="58972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31115</xdr:rowOff>
    </xdr:from>
    <xdr:ext cx="403860" cy="257810"/>
    <xdr:sp macro="" textlink="">
      <xdr:nvSpPr>
        <xdr:cNvPr id="84" name="n_4aveValue【道路】&#10;有形固定資産減価償却率">
          <a:extLst>
            <a:ext uri="{FF2B5EF4-FFF2-40B4-BE49-F238E27FC236}">
              <a16:creationId xmlns:a16="http://schemas.microsoft.com/office/drawing/2014/main" id="{00000000-0008-0000-1200-000054000000}"/>
            </a:ext>
          </a:extLst>
        </xdr:cNvPr>
        <xdr:cNvSpPr txBox="1"/>
      </xdr:nvSpPr>
      <xdr:spPr>
        <a:xfrm>
          <a:off x="927735" y="62033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143510</xdr:rowOff>
    </xdr:from>
    <xdr:ext cx="405130" cy="257810"/>
    <xdr:sp macro="" textlink="">
      <xdr:nvSpPr>
        <xdr:cNvPr id="85" name="n_1mainValue【道路】&#10;有形固定資産減価償却率">
          <a:extLst>
            <a:ext uri="{FF2B5EF4-FFF2-40B4-BE49-F238E27FC236}">
              <a16:creationId xmlns:a16="http://schemas.microsoft.com/office/drawing/2014/main" id="{00000000-0008-0000-1200-000055000000}"/>
            </a:ext>
          </a:extLst>
        </xdr:cNvPr>
        <xdr:cNvSpPr txBox="1"/>
      </xdr:nvSpPr>
      <xdr:spPr>
        <a:xfrm>
          <a:off x="3582035" y="6315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99695</xdr:rowOff>
    </xdr:from>
    <xdr:ext cx="403860" cy="257810"/>
    <xdr:sp macro="" textlink="">
      <xdr:nvSpPr>
        <xdr:cNvPr id="86" name="n_2mainValue【道路】&#10;有形固定資産減価償却率">
          <a:extLst>
            <a:ext uri="{FF2B5EF4-FFF2-40B4-BE49-F238E27FC236}">
              <a16:creationId xmlns:a16="http://schemas.microsoft.com/office/drawing/2014/main" id="{00000000-0008-0000-1200-000056000000}"/>
            </a:ext>
          </a:extLst>
        </xdr:cNvPr>
        <xdr:cNvSpPr txBox="1"/>
      </xdr:nvSpPr>
      <xdr:spPr>
        <a:xfrm>
          <a:off x="2705735" y="6271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56515</xdr:rowOff>
    </xdr:from>
    <xdr:ext cx="403860" cy="258445"/>
    <xdr:sp macro="" textlink="">
      <xdr:nvSpPr>
        <xdr:cNvPr id="87" name="n_3mainValue【道路】&#10;有形固定資産減価償却率">
          <a:extLst>
            <a:ext uri="{FF2B5EF4-FFF2-40B4-BE49-F238E27FC236}">
              <a16:creationId xmlns:a16="http://schemas.microsoft.com/office/drawing/2014/main" id="{00000000-0008-0000-1200-000057000000}"/>
            </a:ext>
          </a:extLst>
        </xdr:cNvPr>
        <xdr:cNvSpPr txBox="1"/>
      </xdr:nvSpPr>
      <xdr:spPr>
        <a:xfrm>
          <a:off x="1816735" y="62287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40640</xdr:rowOff>
    </xdr:from>
    <xdr:ext cx="403860" cy="257810"/>
    <xdr:sp macro="" textlink="">
      <xdr:nvSpPr>
        <xdr:cNvPr id="88" name="n_4mainValue【道路】&#10;有形固定資産減価償却率">
          <a:extLst>
            <a:ext uri="{FF2B5EF4-FFF2-40B4-BE49-F238E27FC236}">
              <a16:creationId xmlns:a16="http://schemas.microsoft.com/office/drawing/2014/main" id="{00000000-0008-0000-1200-000058000000}"/>
            </a:ext>
          </a:extLst>
        </xdr:cNvPr>
        <xdr:cNvSpPr txBox="1"/>
      </xdr:nvSpPr>
      <xdr:spPr>
        <a:xfrm>
          <a:off x="927735" y="58699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1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1200-00005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1200-00005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1200-00005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1200-00005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1200-00005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1200-00005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1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7" name="テキスト ボックス 96">
          <a:extLst>
            <a:ext uri="{FF2B5EF4-FFF2-40B4-BE49-F238E27FC236}">
              <a16:creationId xmlns:a16="http://schemas.microsoft.com/office/drawing/2014/main" id="{00000000-0008-0000-1200-000061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1200-000062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43</xdr:row>
      <xdr:rowOff>105410</xdr:rowOff>
    </xdr:from>
    <xdr:ext cx="531495" cy="259080"/>
    <xdr:sp macro="" textlink="">
      <xdr:nvSpPr>
        <xdr:cNvPr id="99" name="テキスト ボックス 98">
          <a:extLst>
            <a:ext uri="{FF2B5EF4-FFF2-40B4-BE49-F238E27FC236}">
              <a16:creationId xmlns:a16="http://schemas.microsoft.com/office/drawing/2014/main" id="{00000000-0008-0000-1200-000063000000}"/>
            </a:ext>
          </a:extLst>
        </xdr:cNvPr>
        <xdr:cNvSpPr txBox="1"/>
      </xdr:nvSpPr>
      <xdr:spPr>
        <a:xfrm>
          <a:off x="6072505" y="747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1200-000064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41</xdr:row>
      <xdr:rowOff>67310</xdr:rowOff>
    </xdr:from>
    <xdr:ext cx="531495" cy="259080"/>
    <xdr:sp macro="" textlink="">
      <xdr:nvSpPr>
        <xdr:cNvPr id="101" name="テキスト ボックス 100">
          <a:extLst>
            <a:ext uri="{FF2B5EF4-FFF2-40B4-BE49-F238E27FC236}">
              <a16:creationId xmlns:a16="http://schemas.microsoft.com/office/drawing/2014/main" id="{00000000-0008-0000-1200-000065000000}"/>
            </a:ext>
          </a:extLst>
        </xdr:cNvPr>
        <xdr:cNvSpPr txBox="1"/>
      </xdr:nvSpPr>
      <xdr:spPr>
        <a:xfrm>
          <a:off x="6072505" y="709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1200-000066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103" name="テキスト ボックス 102">
          <a:extLst>
            <a:ext uri="{FF2B5EF4-FFF2-40B4-BE49-F238E27FC236}">
              <a16:creationId xmlns:a16="http://schemas.microsoft.com/office/drawing/2014/main" id="{00000000-0008-0000-1200-000067000000}"/>
            </a:ext>
          </a:extLst>
        </xdr:cNvPr>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1200-000068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5" name="テキスト ボックス 104">
          <a:extLst>
            <a:ext uri="{FF2B5EF4-FFF2-40B4-BE49-F238E27FC236}">
              <a16:creationId xmlns:a16="http://schemas.microsoft.com/office/drawing/2014/main" id="{00000000-0008-0000-1200-000069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1200-00006A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7" name="テキスト ボックス 106">
          <a:extLst>
            <a:ext uri="{FF2B5EF4-FFF2-40B4-BE49-F238E27FC236}">
              <a16:creationId xmlns:a16="http://schemas.microsoft.com/office/drawing/2014/main" id="{00000000-0008-0000-1200-00006B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1200-00006C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09" name="テキスト ボックス 108">
          <a:extLst>
            <a:ext uri="{FF2B5EF4-FFF2-40B4-BE49-F238E27FC236}">
              <a16:creationId xmlns:a16="http://schemas.microsoft.com/office/drawing/2014/main" id="{00000000-0008-0000-1200-00006D000000}"/>
            </a:ext>
          </a:extLst>
        </xdr:cNvPr>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1200-00006E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1" name="テキスト ボックス 110">
          <a:extLst>
            <a:ext uri="{FF2B5EF4-FFF2-40B4-BE49-F238E27FC236}">
              <a16:creationId xmlns:a16="http://schemas.microsoft.com/office/drawing/2014/main" id="{00000000-0008-0000-1200-00006F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1200-000070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132080</xdr:rowOff>
    </xdr:from>
    <xdr:to>
      <xdr:col>54</xdr:col>
      <xdr:colOff>189865</xdr:colOff>
      <xdr:row>42</xdr:row>
      <xdr:rowOff>52705</xdr:rowOff>
    </xdr:to>
    <xdr:cxnSp macro="">
      <xdr:nvCxnSpPr>
        <xdr:cNvPr id="113" name="直線コネクタ 112">
          <a:extLst>
            <a:ext uri="{FF2B5EF4-FFF2-40B4-BE49-F238E27FC236}">
              <a16:creationId xmlns:a16="http://schemas.microsoft.com/office/drawing/2014/main" id="{00000000-0008-0000-1200-000071000000}"/>
            </a:ext>
          </a:extLst>
        </xdr:cNvPr>
        <xdr:cNvCxnSpPr/>
      </xdr:nvCxnSpPr>
      <xdr:spPr>
        <a:xfrm flipV="1">
          <a:off x="10476865" y="5961380"/>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56515</xdr:rowOff>
    </xdr:from>
    <xdr:ext cx="534670" cy="258445"/>
    <xdr:sp macro="" textlink="">
      <xdr:nvSpPr>
        <xdr:cNvPr id="114" name="【道路】&#10;一人当たり延長最小値テキスト">
          <a:extLst>
            <a:ext uri="{FF2B5EF4-FFF2-40B4-BE49-F238E27FC236}">
              <a16:creationId xmlns:a16="http://schemas.microsoft.com/office/drawing/2014/main" id="{00000000-0008-0000-1200-000072000000}"/>
            </a:ext>
          </a:extLst>
        </xdr:cNvPr>
        <xdr:cNvSpPr txBox="1"/>
      </xdr:nvSpPr>
      <xdr:spPr>
        <a:xfrm>
          <a:off x="10515600" y="7257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19.619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52705</xdr:rowOff>
    </xdr:from>
    <xdr:to>
      <xdr:col>55</xdr:col>
      <xdr:colOff>88900</xdr:colOff>
      <xdr:row>42</xdr:row>
      <xdr:rowOff>52705</xdr:rowOff>
    </xdr:to>
    <xdr:cxnSp macro="">
      <xdr:nvCxnSpPr>
        <xdr:cNvPr id="115" name="直線コネクタ 114">
          <a:extLst>
            <a:ext uri="{FF2B5EF4-FFF2-40B4-BE49-F238E27FC236}">
              <a16:creationId xmlns:a16="http://schemas.microsoft.com/office/drawing/2014/main" id="{00000000-0008-0000-1200-000073000000}"/>
            </a:ext>
          </a:extLst>
        </xdr:cNvPr>
        <xdr:cNvCxnSpPr/>
      </xdr:nvCxnSpPr>
      <xdr:spPr>
        <a:xfrm>
          <a:off x="10388600" y="725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78740</xdr:rowOff>
    </xdr:from>
    <xdr:ext cx="534670" cy="259080"/>
    <xdr:sp macro="" textlink="">
      <xdr:nvSpPr>
        <xdr:cNvPr id="116" name="【道路】&#10;一人当たり延長最大値テキスト">
          <a:extLst>
            <a:ext uri="{FF2B5EF4-FFF2-40B4-BE49-F238E27FC236}">
              <a16:creationId xmlns:a16="http://schemas.microsoft.com/office/drawing/2014/main" id="{00000000-0008-0000-1200-000074000000}"/>
            </a:ext>
          </a:extLst>
        </xdr:cNvPr>
        <xdr:cNvSpPr txBox="1"/>
      </xdr:nvSpPr>
      <xdr:spPr>
        <a:xfrm>
          <a:off x="10515600" y="573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53.538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132080</xdr:rowOff>
    </xdr:from>
    <xdr:to>
      <xdr:col>55</xdr:col>
      <xdr:colOff>88900</xdr:colOff>
      <xdr:row>34</xdr:row>
      <xdr:rowOff>132080</xdr:rowOff>
    </xdr:to>
    <xdr:cxnSp macro="">
      <xdr:nvCxnSpPr>
        <xdr:cNvPr id="117" name="直線コネクタ 116">
          <a:extLst>
            <a:ext uri="{FF2B5EF4-FFF2-40B4-BE49-F238E27FC236}">
              <a16:creationId xmlns:a16="http://schemas.microsoft.com/office/drawing/2014/main" id="{00000000-0008-0000-1200-000075000000}"/>
            </a:ext>
          </a:extLst>
        </xdr:cNvPr>
        <xdr:cNvCxnSpPr/>
      </xdr:nvCxnSpPr>
      <xdr:spPr>
        <a:xfrm>
          <a:off x="10388600" y="59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96520</xdr:rowOff>
    </xdr:from>
    <xdr:ext cx="534670" cy="259080"/>
    <xdr:sp macro="" textlink="">
      <xdr:nvSpPr>
        <xdr:cNvPr id="118" name="【道路】&#10;一人当たり延長平均値テキスト">
          <a:extLst>
            <a:ext uri="{FF2B5EF4-FFF2-40B4-BE49-F238E27FC236}">
              <a16:creationId xmlns:a16="http://schemas.microsoft.com/office/drawing/2014/main" id="{00000000-0008-0000-1200-000076000000}"/>
            </a:ext>
          </a:extLst>
        </xdr:cNvPr>
        <xdr:cNvSpPr txBox="1"/>
      </xdr:nvSpPr>
      <xdr:spPr>
        <a:xfrm>
          <a:off x="10515600" y="6440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73660</xdr:rowOff>
    </xdr:from>
    <xdr:to>
      <xdr:col>55</xdr:col>
      <xdr:colOff>50800</xdr:colOff>
      <xdr:row>39</xdr:row>
      <xdr:rowOff>3810</xdr:rowOff>
    </xdr:to>
    <xdr:sp macro="" textlink="">
      <xdr:nvSpPr>
        <xdr:cNvPr id="119" name="フローチャート: 判断 118">
          <a:extLst>
            <a:ext uri="{FF2B5EF4-FFF2-40B4-BE49-F238E27FC236}">
              <a16:creationId xmlns:a16="http://schemas.microsoft.com/office/drawing/2014/main" id="{00000000-0008-0000-1200-000077000000}"/>
            </a:ext>
          </a:extLst>
        </xdr:cNvPr>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144780</xdr:rowOff>
    </xdr:from>
    <xdr:to>
      <xdr:col>50</xdr:col>
      <xdr:colOff>165100</xdr:colOff>
      <xdr:row>37</xdr:row>
      <xdr:rowOff>74930</xdr:rowOff>
    </xdr:to>
    <xdr:sp macro="" textlink="">
      <xdr:nvSpPr>
        <xdr:cNvPr id="120" name="フローチャート: 判断 119">
          <a:extLst>
            <a:ext uri="{FF2B5EF4-FFF2-40B4-BE49-F238E27FC236}">
              <a16:creationId xmlns:a16="http://schemas.microsoft.com/office/drawing/2014/main" id="{00000000-0008-0000-1200-000078000000}"/>
            </a:ext>
          </a:extLst>
        </xdr:cNvPr>
        <xdr:cNvSpPr/>
      </xdr:nvSpPr>
      <xdr:spPr>
        <a:xfrm>
          <a:off x="958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23495</xdr:rowOff>
    </xdr:from>
    <xdr:to>
      <xdr:col>46</xdr:col>
      <xdr:colOff>38100</xdr:colOff>
      <xdr:row>37</xdr:row>
      <xdr:rowOff>125095</xdr:rowOff>
    </xdr:to>
    <xdr:sp macro="" textlink="">
      <xdr:nvSpPr>
        <xdr:cNvPr id="121" name="フローチャート: 判断 120">
          <a:extLst>
            <a:ext uri="{FF2B5EF4-FFF2-40B4-BE49-F238E27FC236}">
              <a16:creationId xmlns:a16="http://schemas.microsoft.com/office/drawing/2014/main" id="{00000000-0008-0000-1200-000079000000}"/>
            </a:ext>
          </a:extLst>
        </xdr:cNvPr>
        <xdr:cNvSpPr/>
      </xdr:nvSpPr>
      <xdr:spPr>
        <a:xfrm>
          <a:off x="8699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34925</xdr:rowOff>
    </xdr:from>
    <xdr:to>
      <xdr:col>41</xdr:col>
      <xdr:colOff>101600</xdr:colOff>
      <xdr:row>37</xdr:row>
      <xdr:rowOff>136525</xdr:rowOff>
    </xdr:to>
    <xdr:sp macro="" textlink="">
      <xdr:nvSpPr>
        <xdr:cNvPr id="122" name="フローチャート: 判断 121">
          <a:extLst>
            <a:ext uri="{FF2B5EF4-FFF2-40B4-BE49-F238E27FC236}">
              <a16:creationId xmlns:a16="http://schemas.microsoft.com/office/drawing/2014/main" id="{00000000-0008-0000-1200-00007A000000}"/>
            </a:ext>
          </a:extLst>
        </xdr:cNvPr>
        <xdr:cNvSpPr/>
      </xdr:nvSpPr>
      <xdr:spPr>
        <a:xfrm>
          <a:off x="781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59055</xdr:rowOff>
    </xdr:from>
    <xdr:to>
      <xdr:col>36</xdr:col>
      <xdr:colOff>165100</xdr:colOff>
      <xdr:row>37</xdr:row>
      <xdr:rowOff>160655</xdr:rowOff>
    </xdr:to>
    <xdr:sp macro="" textlink="">
      <xdr:nvSpPr>
        <xdr:cNvPr id="123" name="フローチャート: 判断 122">
          <a:extLst>
            <a:ext uri="{FF2B5EF4-FFF2-40B4-BE49-F238E27FC236}">
              <a16:creationId xmlns:a16="http://schemas.microsoft.com/office/drawing/2014/main" id="{00000000-0008-0000-1200-00007B000000}"/>
            </a:ext>
          </a:extLst>
        </xdr:cNvPr>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1200-00007C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1200-00007D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200-00007E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200-00007F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200-000080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104140</xdr:rowOff>
    </xdr:from>
    <xdr:to>
      <xdr:col>55</xdr:col>
      <xdr:colOff>50800</xdr:colOff>
      <xdr:row>40</xdr:row>
      <xdr:rowOff>34290</xdr:rowOff>
    </xdr:to>
    <xdr:sp macro="" textlink="">
      <xdr:nvSpPr>
        <xdr:cNvPr id="129" name="楕円 128">
          <a:extLst>
            <a:ext uri="{FF2B5EF4-FFF2-40B4-BE49-F238E27FC236}">
              <a16:creationId xmlns:a16="http://schemas.microsoft.com/office/drawing/2014/main" id="{00000000-0008-0000-1200-000081000000}"/>
            </a:ext>
          </a:extLst>
        </xdr:cNvPr>
        <xdr:cNvSpPr/>
      </xdr:nvSpPr>
      <xdr:spPr>
        <a:xfrm>
          <a:off x="10426700" y="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82550</xdr:rowOff>
    </xdr:from>
    <xdr:ext cx="534670" cy="259080"/>
    <xdr:sp macro="" textlink="">
      <xdr:nvSpPr>
        <xdr:cNvPr id="130" name="【道路】&#10;一人当たり延長該当値テキスト">
          <a:extLst>
            <a:ext uri="{FF2B5EF4-FFF2-40B4-BE49-F238E27FC236}">
              <a16:creationId xmlns:a16="http://schemas.microsoft.com/office/drawing/2014/main" id="{00000000-0008-0000-1200-000082000000}"/>
            </a:ext>
          </a:extLst>
        </xdr:cNvPr>
        <xdr:cNvSpPr txBox="1"/>
      </xdr:nvSpPr>
      <xdr:spPr>
        <a:xfrm>
          <a:off x="10515600" y="676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134620</xdr:rowOff>
    </xdr:from>
    <xdr:to>
      <xdr:col>50</xdr:col>
      <xdr:colOff>165100</xdr:colOff>
      <xdr:row>40</xdr:row>
      <xdr:rowOff>64770</xdr:rowOff>
    </xdr:to>
    <xdr:sp macro="" textlink="">
      <xdr:nvSpPr>
        <xdr:cNvPr id="131" name="楕円 130">
          <a:extLst>
            <a:ext uri="{FF2B5EF4-FFF2-40B4-BE49-F238E27FC236}">
              <a16:creationId xmlns:a16="http://schemas.microsoft.com/office/drawing/2014/main" id="{00000000-0008-0000-1200-000083000000}"/>
            </a:ext>
          </a:extLst>
        </xdr:cNvPr>
        <xdr:cNvSpPr/>
      </xdr:nvSpPr>
      <xdr:spPr>
        <a:xfrm>
          <a:off x="9588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154940</xdr:rowOff>
    </xdr:from>
    <xdr:to>
      <xdr:col>55</xdr:col>
      <xdr:colOff>0</xdr:colOff>
      <xdr:row>40</xdr:row>
      <xdr:rowOff>13970</xdr:rowOff>
    </xdr:to>
    <xdr:cxnSp macro="">
      <xdr:nvCxnSpPr>
        <xdr:cNvPr id="132" name="直線コネクタ 131">
          <a:extLst>
            <a:ext uri="{FF2B5EF4-FFF2-40B4-BE49-F238E27FC236}">
              <a16:creationId xmlns:a16="http://schemas.microsoft.com/office/drawing/2014/main" id="{00000000-0008-0000-1200-000084000000}"/>
            </a:ext>
          </a:extLst>
        </xdr:cNvPr>
        <xdr:cNvCxnSpPr/>
      </xdr:nvCxnSpPr>
      <xdr:spPr>
        <a:xfrm flipV="1">
          <a:off x="9639300" y="68414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161925</xdr:rowOff>
    </xdr:from>
    <xdr:to>
      <xdr:col>46</xdr:col>
      <xdr:colOff>38100</xdr:colOff>
      <xdr:row>40</xdr:row>
      <xdr:rowOff>92075</xdr:rowOff>
    </xdr:to>
    <xdr:sp macro="" textlink="">
      <xdr:nvSpPr>
        <xdr:cNvPr id="133" name="楕円 132">
          <a:extLst>
            <a:ext uri="{FF2B5EF4-FFF2-40B4-BE49-F238E27FC236}">
              <a16:creationId xmlns:a16="http://schemas.microsoft.com/office/drawing/2014/main" id="{00000000-0008-0000-1200-000085000000}"/>
            </a:ext>
          </a:extLst>
        </xdr:cNvPr>
        <xdr:cNvSpPr/>
      </xdr:nvSpPr>
      <xdr:spPr>
        <a:xfrm>
          <a:off x="86995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xdr:rowOff>
    </xdr:from>
    <xdr:to>
      <xdr:col>50</xdr:col>
      <xdr:colOff>114300</xdr:colOff>
      <xdr:row>40</xdr:row>
      <xdr:rowOff>41275</xdr:rowOff>
    </xdr:to>
    <xdr:cxnSp macro="">
      <xdr:nvCxnSpPr>
        <xdr:cNvPr id="134" name="直線コネクタ 133">
          <a:extLst>
            <a:ext uri="{FF2B5EF4-FFF2-40B4-BE49-F238E27FC236}">
              <a16:creationId xmlns:a16="http://schemas.microsoft.com/office/drawing/2014/main" id="{00000000-0008-0000-1200-000086000000}"/>
            </a:ext>
          </a:extLst>
        </xdr:cNvPr>
        <xdr:cNvCxnSpPr/>
      </xdr:nvCxnSpPr>
      <xdr:spPr>
        <a:xfrm flipV="1">
          <a:off x="8750300" y="68719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22225</xdr:rowOff>
    </xdr:from>
    <xdr:to>
      <xdr:col>41</xdr:col>
      <xdr:colOff>101600</xdr:colOff>
      <xdr:row>40</xdr:row>
      <xdr:rowOff>123825</xdr:rowOff>
    </xdr:to>
    <xdr:sp macro="" textlink="">
      <xdr:nvSpPr>
        <xdr:cNvPr id="135" name="楕円 134">
          <a:extLst>
            <a:ext uri="{FF2B5EF4-FFF2-40B4-BE49-F238E27FC236}">
              <a16:creationId xmlns:a16="http://schemas.microsoft.com/office/drawing/2014/main" id="{00000000-0008-0000-1200-000087000000}"/>
            </a:ext>
          </a:extLst>
        </xdr:cNvPr>
        <xdr:cNvSpPr/>
      </xdr:nvSpPr>
      <xdr:spPr>
        <a:xfrm>
          <a:off x="7810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41275</xdr:rowOff>
    </xdr:from>
    <xdr:to>
      <xdr:col>45</xdr:col>
      <xdr:colOff>177800</xdr:colOff>
      <xdr:row>40</xdr:row>
      <xdr:rowOff>73025</xdr:rowOff>
    </xdr:to>
    <xdr:cxnSp macro="">
      <xdr:nvCxnSpPr>
        <xdr:cNvPr id="136" name="直線コネクタ 135">
          <a:extLst>
            <a:ext uri="{FF2B5EF4-FFF2-40B4-BE49-F238E27FC236}">
              <a16:creationId xmlns:a16="http://schemas.microsoft.com/office/drawing/2014/main" id="{00000000-0008-0000-1200-000088000000}"/>
            </a:ext>
          </a:extLst>
        </xdr:cNvPr>
        <xdr:cNvCxnSpPr/>
      </xdr:nvCxnSpPr>
      <xdr:spPr>
        <a:xfrm flipV="1">
          <a:off x="7861300" y="68992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45720</xdr:rowOff>
    </xdr:from>
    <xdr:to>
      <xdr:col>36</xdr:col>
      <xdr:colOff>165100</xdr:colOff>
      <xdr:row>40</xdr:row>
      <xdr:rowOff>147320</xdr:rowOff>
    </xdr:to>
    <xdr:sp macro="" textlink="">
      <xdr:nvSpPr>
        <xdr:cNvPr id="137" name="楕円 136">
          <a:extLst>
            <a:ext uri="{FF2B5EF4-FFF2-40B4-BE49-F238E27FC236}">
              <a16:creationId xmlns:a16="http://schemas.microsoft.com/office/drawing/2014/main" id="{00000000-0008-0000-1200-000089000000}"/>
            </a:ext>
          </a:extLst>
        </xdr:cNvPr>
        <xdr:cNvSpPr/>
      </xdr:nvSpPr>
      <xdr:spPr>
        <a:xfrm>
          <a:off x="6921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73025</xdr:rowOff>
    </xdr:from>
    <xdr:to>
      <xdr:col>41</xdr:col>
      <xdr:colOff>50800</xdr:colOff>
      <xdr:row>40</xdr:row>
      <xdr:rowOff>96520</xdr:rowOff>
    </xdr:to>
    <xdr:cxnSp macro="">
      <xdr:nvCxnSpPr>
        <xdr:cNvPr id="138" name="直線コネクタ 137">
          <a:extLst>
            <a:ext uri="{FF2B5EF4-FFF2-40B4-BE49-F238E27FC236}">
              <a16:creationId xmlns:a16="http://schemas.microsoft.com/office/drawing/2014/main" id="{00000000-0008-0000-1200-00008A000000}"/>
            </a:ext>
          </a:extLst>
        </xdr:cNvPr>
        <xdr:cNvCxnSpPr/>
      </xdr:nvCxnSpPr>
      <xdr:spPr>
        <a:xfrm flipV="1">
          <a:off x="6972300" y="69310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35</xdr:row>
      <xdr:rowOff>91440</xdr:rowOff>
    </xdr:from>
    <xdr:ext cx="534670" cy="259080"/>
    <xdr:sp macro="" textlink="">
      <xdr:nvSpPr>
        <xdr:cNvPr id="139" name="n_1aveValue【道路】&#10;一人当たり延長">
          <a:extLst>
            <a:ext uri="{FF2B5EF4-FFF2-40B4-BE49-F238E27FC236}">
              <a16:creationId xmlns:a16="http://schemas.microsoft.com/office/drawing/2014/main" id="{00000000-0008-0000-1200-00008B000000}"/>
            </a:ext>
          </a:extLst>
        </xdr:cNvPr>
        <xdr:cNvSpPr txBox="1"/>
      </xdr:nvSpPr>
      <xdr:spPr>
        <a:xfrm>
          <a:off x="9359265" y="609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35</xdr:row>
      <xdr:rowOff>141605</xdr:rowOff>
    </xdr:from>
    <xdr:ext cx="533400" cy="259080"/>
    <xdr:sp macro="" textlink="">
      <xdr:nvSpPr>
        <xdr:cNvPr id="140" name="n_2aveValue【道路】&#10;一人当たり延長">
          <a:extLst>
            <a:ext uri="{FF2B5EF4-FFF2-40B4-BE49-F238E27FC236}">
              <a16:creationId xmlns:a16="http://schemas.microsoft.com/office/drawing/2014/main" id="{00000000-0008-0000-1200-00008C000000}"/>
            </a:ext>
          </a:extLst>
        </xdr:cNvPr>
        <xdr:cNvSpPr txBox="1"/>
      </xdr:nvSpPr>
      <xdr:spPr>
        <a:xfrm>
          <a:off x="8482965" y="6142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35</xdr:row>
      <xdr:rowOff>153035</xdr:rowOff>
    </xdr:from>
    <xdr:ext cx="533400" cy="259080"/>
    <xdr:sp macro="" textlink="">
      <xdr:nvSpPr>
        <xdr:cNvPr id="141" name="n_3aveValue【道路】&#10;一人当たり延長">
          <a:extLst>
            <a:ext uri="{FF2B5EF4-FFF2-40B4-BE49-F238E27FC236}">
              <a16:creationId xmlns:a16="http://schemas.microsoft.com/office/drawing/2014/main" id="{00000000-0008-0000-1200-00008D000000}"/>
            </a:ext>
          </a:extLst>
        </xdr:cNvPr>
        <xdr:cNvSpPr txBox="1"/>
      </xdr:nvSpPr>
      <xdr:spPr>
        <a:xfrm>
          <a:off x="7593965" y="6153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6350</xdr:rowOff>
    </xdr:from>
    <xdr:ext cx="533400" cy="257810"/>
    <xdr:sp macro="" textlink="">
      <xdr:nvSpPr>
        <xdr:cNvPr id="142" name="n_4aveValue【道路】&#10;一人当たり延長">
          <a:extLst>
            <a:ext uri="{FF2B5EF4-FFF2-40B4-BE49-F238E27FC236}">
              <a16:creationId xmlns:a16="http://schemas.microsoft.com/office/drawing/2014/main" id="{00000000-0008-0000-1200-00008E000000}"/>
            </a:ext>
          </a:extLst>
        </xdr:cNvPr>
        <xdr:cNvSpPr txBox="1"/>
      </xdr:nvSpPr>
      <xdr:spPr>
        <a:xfrm>
          <a:off x="6704965" y="6178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55880</xdr:rowOff>
    </xdr:from>
    <xdr:ext cx="534670" cy="259080"/>
    <xdr:sp macro="" textlink="">
      <xdr:nvSpPr>
        <xdr:cNvPr id="143" name="n_1mainValue【道路】&#10;一人当たり延長">
          <a:extLst>
            <a:ext uri="{FF2B5EF4-FFF2-40B4-BE49-F238E27FC236}">
              <a16:creationId xmlns:a16="http://schemas.microsoft.com/office/drawing/2014/main" id="{00000000-0008-0000-1200-00008F000000}"/>
            </a:ext>
          </a:extLst>
        </xdr:cNvPr>
        <xdr:cNvSpPr txBox="1"/>
      </xdr:nvSpPr>
      <xdr:spPr>
        <a:xfrm>
          <a:off x="9359265" y="691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83185</xdr:rowOff>
    </xdr:from>
    <xdr:ext cx="533400" cy="259080"/>
    <xdr:sp macro="" textlink="">
      <xdr:nvSpPr>
        <xdr:cNvPr id="144" name="n_2mainValue【道路】&#10;一人当たり延長">
          <a:extLst>
            <a:ext uri="{FF2B5EF4-FFF2-40B4-BE49-F238E27FC236}">
              <a16:creationId xmlns:a16="http://schemas.microsoft.com/office/drawing/2014/main" id="{00000000-0008-0000-1200-000090000000}"/>
            </a:ext>
          </a:extLst>
        </xdr:cNvPr>
        <xdr:cNvSpPr txBox="1"/>
      </xdr:nvSpPr>
      <xdr:spPr>
        <a:xfrm>
          <a:off x="8482965" y="69411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114935</xdr:rowOff>
    </xdr:from>
    <xdr:ext cx="533400" cy="259080"/>
    <xdr:sp macro="" textlink="">
      <xdr:nvSpPr>
        <xdr:cNvPr id="145" name="n_3mainValue【道路】&#10;一人当たり延長">
          <a:extLst>
            <a:ext uri="{FF2B5EF4-FFF2-40B4-BE49-F238E27FC236}">
              <a16:creationId xmlns:a16="http://schemas.microsoft.com/office/drawing/2014/main" id="{00000000-0008-0000-1200-000091000000}"/>
            </a:ext>
          </a:extLst>
        </xdr:cNvPr>
        <xdr:cNvSpPr txBox="1"/>
      </xdr:nvSpPr>
      <xdr:spPr>
        <a:xfrm>
          <a:off x="7593965" y="6972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138430</xdr:rowOff>
    </xdr:from>
    <xdr:ext cx="533400" cy="259080"/>
    <xdr:sp macro="" textlink="">
      <xdr:nvSpPr>
        <xdr:cNvPr id="146" name="n_4mainValue【道路】&#10;一人当たり延長">
          <a:extLst>
            <a:ext uri="{FF2B5EF4-FFF2-40B4-BE49-F238E27FC236}">
              <a16:creationId xmlns:a16="http://schemas.microsoft.com/office/drawing/2014/main" id="{00000000-0008-0000-1200-000092000000}"/>
            </a:ext>
          </a:extLst>
        </xdr:cNvPr>
        <xdr:cNvSpPr txBox="1"/>
      </xdr:nvSpPr>
      <xdr:spPr>
        <a:xfrm>
          <a:off x="6704965" y="6996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1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1200-000094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1200-000095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1200-000096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1200-000097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1200-000098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200-000099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1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5" name="テキスト ボックス 154">
          <a:extLst>
            <a:ext uri="{FF2B5EF4-FFF2-40B4-BE49-F238E27FC236}">
              <a16:creationId xmlns:a16="http://schemas.microsoft.com/office/drawing/2014/main" id="{00000000-0008-0000-1200-00009B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1200-00009C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7810"/>
    <xdr:sp macro="" textlink="">
      <xdr:nvSpPr>
        <xdr:cNvPr id="157" name="テキスト ボックス 156">
          <a:extLst>
            <a:ext uri="{FF2B5EF4-FFF2-40B4-BE49-F238E27FC236}">
              <a16:creationId xmlns:a16="http://schemas.microsoft.com/office/drawing/2014/main" id="{00000000-0008-0000-1200-00009D000000}"/>
            </a:ext>
          </a:extLst>
        </xdr:cNvPr>
        <xdr:cNvSpPr txBox="1"/>
      </xdr:nvSpPr>
      <xdr:spPr>
        <a:xfrm>
          <a:off x="358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a:extLst>
            <a:ext uri="{FF2B5EF4-FFF2-40B4-BE49-F238E27FC236}">
              <a16:creationId xmlns:a16="http://schemas.microsoft.com/office/drawing/2014/main" id="{00000000-0008-0000-1200-00009E000000}"/>
            </a:ext>
          </a:extLst>
        </xdr:cNvPr>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86360</xdr:rowOff>
    </xdr:from>
    <xdr:ext cx="403225" cy="257810"/>
    <xdr:sp macro="" textlink="">
      <xdr:nvSpPr>
        <xdr:cNvPr id="159" name="テキスト ボックス 158">
          <a:extLst>
            <a:ext uri="{FF2B5EF4-FFF2-40B4-BE49-F238E27FC236}">
              <a16:creationId xmlns:a16="http://schemas.microsoft.com/office/drawing/2014/main" id="{00000000-0008-0000-1200-00009F000000}"/>
            </a:ext>
          </a:extLst>
        </xdr:cNvPr>
        <xdr:cNvSpPr txBox="1"/>
      </xdr:nvSpPr>
      <xdr:spPr>
        <a:xfrm>
          <a:off x="358775" y="107162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1200-0000A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1" name="テキスト ボックス 160">
          <a:extLst>
            <a:ext uri="{FF2B5EF4-FFF2-40B4-BE49-F238E27FC236}">
              <a16:creationId xmlns:a16="http://schemas.microsoft.com/office/drawing/2014/main" id="{00000000-0008-0000-1200-0000A1000000}"/>
            </a:ext>
          </a:extLst>
        </xdr:cNvPr>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a:extLst>
            <a:ext uri="{FF2B5EF4-FFF2-40B4-BE49-F238E27FC236}">
              <a16:creationId xmlns:a16="http://schemas.microsoft.com/office/drawing/2014/main" id="{00000000-0008-0000-1200-0000A2000000}"/>
            </a:ext>
          </a:extLst>
        </xdr:cNvPr>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143510</xdr:rowOff>
    </xdr:from>
    <xdr:ext cx="403225" cy="257810"/>
    <xdr:sp macro="" textlink="">
      <xdr:nvSpPr>
        <xdr:cNvPr id="163" name="テキスト ボックス 162">
          <a:extLst>
            <a:ext uri="{FF2B5EF4-FFF2-40B4-BE49-F238E27FC236}">
              <a16:creationId xmlns:a16="http://schemas.microsoft.com/office/drawing/2014/main" id="{00000000-0008-0000-1200-0000A3000000}"/>
            </a:ext>
          </a:extLst>
        </xdr:cNvPr>
        <xdr:cNvSpPr txBox="1"/>
      </xdr:nvSpPr>
      <xdr:spPr>
        <a:xfrm>
          <a:off x="358775" y="95732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1200-0000A4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165" name="テキスト ボックス 164">
          <a:extLst>
            <a:ext uri="{FF2B5EF4-FFF2-40B4-BE49-F238E27FC236}">
              <a16:creationId xmlns:a16="http://schemas.microsoft.com/office/drawing/2014/main" id="{00000000-0008-0000-1200-0000A5000000}"/>
            </a:ext>
          </a:extLst>
        </xdr:cNvPr>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1200-0000A6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6350</xdr:rowOff>
    </xdr:to>
    <xdr:cxnSp macro="">
      <xdr:nvCxnSpPr>
        <xdr:cNvPr id="167" name="直線コネクタ 166">
          <a:extLst>
            <a:ext uri="{FF2B5EF4-FFF2-40B4-BE49-F238E27FC236}">
              <a16:creationId xmlns:a16="http://schemas.microsoft.com/office/drawing/2014/main" id="{00000000-0008-0000-1200-0000A7000000}"/>
            </a:ext>
          </a:extLst>
        </xdr:cNvPr>
        <xdr:cNvCxnSpPr/>
      </xdr:nvCxnSpPr>
      <xdr:spPr>
        <a:xfrm flipV="1">
          <a:off x="4634865" y="972693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9525</xdr:rowOff>
    </xdr:from>
    <xdr:ext cx="405130" cy="257810"/>
    <xdr:sp macro="" textlink="">
      <xdr:nvSpPr>
        <xdr:cNvPr id="168" name="【橋りょう・トンネル】&#10;有形固定資産減価償却率最小値テキスト">
          <a:extLst>
            <a:ext uri="{FF2B5EF4-FFF2-40B4-BE49-F238E27FC236}">
              <a16:creationId xmlns:a16="http://schemas.microsoft.com/office/drawing/2014/main" id="{00000000-0008-0000-1200-0000A8000000}"/>
            </a:ext>
          </a:extLst>
        </xdr:cNvPr>
        <xdr:cNvSpPr txBox="1"/>
      </xdr:nvSpPr>
      <xdr:spPr>
        <a:xfrm>
          <a:off x="4673600" y="109823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6350</xdr:rowOff>
    </xdr:from>
    <xdr:to>
      <xdr:col>24</xdr:col>
      <xdr:colOff>152400</xdr:colOff>
      <xdr:row>64</xdr:row>
      <xdr:rowOff>6350</xdr:rowOff>
    </xdr:to>
    <xdr:cxnSp macro="">
      <xdr:nvCxnSpPr>
        <xdr:cNvPr id="169" name="直線コネクタ 168">
          <a:extLst>
            <a:ext uri="{FF2B5EF4-FFF2-40B4-BE49-F238E27FC236}">
              <a16:creationId xmlns:a16="http://schemas.microsoft.com/office/drawing/2014/main" id="{00000000-0008-0000-1200-0000A9000000}"/>
            </a:ext>
          </a:extLst>
        </xdr:cNvPr>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72390</xdr:rowOff>
    </xdr:from>
    <xdr:ext cx="405130" cy="259080"/>
    <xdr:sp macro="" textlink="">
      <xdr:nvSpPr>
        <xdr:cNvPr id="170" name="【橋りょう・トンネル】&#10;有形固定資産減価償却率最大値テキスト">
          <a:extLst>
            <a:ext uri="{FF2B5EF4-FFF2-40B4-BE49-F238E27FC236}">
              <a16:creationId xmlns:a16="http://schemas.microsoft.com/office/drawing/2014/main" id="{00000000-0008-0000-1200-0000AA000000}"/>
            </a:ext>
          </a:extLst>
        </xdr:cNvPr>
        <xdr:cNvSpPr txBox="1"/>
      </xdr:nvSpPr>
      <xdr:spPr>
        <a:xfrm>
          <a:off x="4673600" y="950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a:extLst>
            <a:ext uri="{FF2B5EF4-FFF2-40B4-BE49-F238E27FC236}">
              <a16:creationId xmlns:a16="http://schemas.microsoft.com/office/drawing/2014/main" id="{00000000-0008-0000-1200-0000AB000000}"/>
            </a:ext>
          </a:extLst>
        </xdr:cNvPr>
        <xdr:cNvCxnSpPr/>
      </xdr:nvCxnSpPr>
      <xdr:spPr>
        <a:xfrm>
          <a:off x="4546600" y="972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133350</xdr:rowOff>
    </xdr:from>
    <xdr:ext cx="405130" cy="257810"/>
    <xdr:sp macro="" textlink="">
      <xdr:nvSpPr>
        <xdr:cNvPr id="172" name="【橋りょう・トンネル】&#10;有形固定資産減価償却率平均値テキスト">
          <a:extLst>
            <a:ext uri="{FF2B5EF4-FFF2-40B4-BE49-F238E27FC236}">
              <a16:creationId xmlns:a16="http://schemas.microsoft.com/office/drawing/2014/main" id="{00000000-0008-0000-1200-0000AC000000}"/>
            </a:ext>
          </a:extLst>
        </xdr:cNvPr>
        <xdr:cNvSpPr txBox="1"/>
      </xdr:nvSpPr>
      <xdr:spPr>
        <a:xfrm>
          <a:off x="4673600" y="102489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a:extLst>
            <a:ext uri="{FF2B5EF4-FFF2-40B4-BE49-F238E27FC236}">
              <a16:creationId xmlns:a16="http://schemas.microsoft.com/office/drawing/2014/main" id="{00000000-0008-0000-1200-0000AD000000}"/>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a:extLst>
            <a:ext uri="{FF2B5EF4-FFF2-40B4-BE49-F238E27FC236}">
              <a16:creationId xmlns:a16="http://schemas.microsoft.com/office/drawing/2014/main" id="{00000000-0008-0000-1200-0000AE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a:extLst>
            <a:ext uri="{FF2B5EF4-FFF2-40B4-BE49-F238E27FC236}">
              <a16:creationId xmlns:a16="http://schemas.microsoft.com/office/drawing/2014/main" id="{00000000-0008-0000-1200-0000AF000000}"/>
            </a:ext>
          </a:extLst>
        </xdr:cNvPr>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a:extLst>
            <a:ext uri="{FF2B5EF4-FFF2-40B4-BE49-F238E27FC236}">
              <a16:creationId xmlns:a16="http://schemas.microsoft.com/office/drawing/2014/main" id="{00000000-0008-0000-1200-0000B0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a:extLst>
            <a:ext uri="{FF2B5EF4-FFF2-40B4-BE49-F238E27FC236}">
              <a16:creationId xmlns:a16="http://schemas.microsoft.com/office/drawing/2014/main" id="{00000000-0008-0000-1200-0000B1000000}"/>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8" name="テキスト ボックス 177">
          <a:extLst>
            <a:ext uri="{FF2B5EF4-FFF2-40B4-BE49-F238E27FC236}">
              <a16:creationId xmlns:a16="http://schemas.microsoft.com/office/drawing/2014/main" id="{00000000-0008-0000-1200-0000B2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9" name="テキスト ボックス 178">
          <a:extLst>
            <a:ext uri="{FF2B5EF4-FFF2-40B4-BE49-F238E27FC236}">
              <a16:creationId xmlns:a16="http://schemas.microsoft.com/office/drawing/2014/main" id="{00000000-0008-0000-1200-0000B3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0" name="テキスト ボックス 179">
          <a:extLst>
            <a:ext uri="{FF2B5EF4-FFF2-40B4-BE49-F238E27FC236}">
              <a16:creationId xmlns:a16="http://schemas.microsoft.com/office/drawing/2014/main" id="{00000000-0008-0000-1200-0000B4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1" name="テキスト ボックス 180">
          <a:extLst>
            <a:ext uri="{FF2B5EF4-FFF2-40B4-BE49-F238E27FC236}">
              <a16:creationId xmlns:a16="http://schemas.microsoft.com/office/drawing/2014/main" id="{00000000-0008-0000-1200-0000B5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2" name="テキスト ボックス 181">
          <a:extLst>
            <a:ext uri="{FF2B5EF4-FFF2-40B4-BE49-F238E27FC236}">
              <a16:creationId xmlns:a16="http://schemas.microsoft.com/office/drawing/2014/main" id="{00000000-0008-0000-1200-0000B6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83" name="楕円 182">
          <a:extLst>
            <a:ext uri="{FF2B5EF4-FFF2-40B4-BE49-F238E27FC236}">
              <a16:creationId xmlns:a16="http://schemas.microsoft.com/office/drawing/2014/main" id="{00000000-0008-0000-1200-0000B7000000}"/>
            </a:ext>
          </a:extLst>
        </xdr:cNvPr>
        <xdr:cNvSpPr/>
      </xdr:nvSpPr>
      <xdr:spPr>
        <a:xfrm>
          <a:off x="4584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114935</xdr:rowOff>
    </xdr:from>
    <xdr:ext cx="405130" cy="259080"/>
    <xdr:sp macro="" textlink="">
      <xdr:nvSpPr>
        <xdr:cNvPr id="184" name="【橋りょう・トンネル】&#10;有形固定資産減価償却率該当値テキスト">
          <a:extLst>
            <a:ext uri="{FF2B5EF4-FFF2-40B4-BE49-F238E27FC236}">
              <a16:creationId xmlns:a16="http://schemas.microsoft.com/office/drawing/2014/main" id="{00000000-0008-0000-1200-0000B8000000}"/>
            </a:ext>
          </a:extLst>
        </xdr:cNvPr>
        <xdr:cNvSpPr txBox="1"/>
      </xdr:nvSpPr>
      <xdr:spPr>
        <a:xfrm>
          <a:off x="4673600" y="9716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85" name="楕円 184">
          <a:extLst>
            <a:ext uri="{FF2B5EF4-FFF2-40B4-BE49-F238E27FC236}">
              <a16:creationId xmlns:a16="http://schemas.microsoft.com/office/drawing/2014/main" id="{00000000-0008-0000-1200-0000B9000000}"/>
            </a:ext>
          </a:extLst>
        </xdr:cNvPr>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143510</xdr:rowOff>
    </xdr:from>
    <xdr:to>
      <xdr:col>24</xdr:col>
      <xdr:colOff>63500</xdr:colOff>
      <xdr:row>58</xdr:row>
      <xdr:rowOff>45720</xdr:rowOff>
    </xdr:to>
    <xdr:cxnSp macro="">
      <xdr:nvCxnSpPr>
        <xdr:cNvPr id="186" name="直線コネクタ 185">
          <a:extLst>
            <a:ext uri="{FF2B5EF4-FFF2-40B4-BE49-F238E27FC236}">
              <a16:creationId xmlns:a16="http://schemas.microsoft.com/office/drawing/2014/main" id="{00000000-0008-0000-1200-0000BA000000}"/>
            </a:ext>
          </a:extLst>
        </xdr:cNvPr>
        <xdr:cNvCxnSpPr/>
      </xdr:nvCxnSpPr>
      <xdr:spPr>
        <a:xfrm flipV="1">
          <a:off x="3797300" y="991616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87" name="楕円 186">
          <a:extLst>
            <a:ext uri="{FF2B5EF4-FFF2-40B4-BE49-F238E27FC236}">
              <a16:creationId xmlns:a16="http://schemas.microsoft.com/office/drawing/2014/main" id="{00000000-0008-0000-1200-0000BB000000}"/>
            </a:ext>
          </a:extLst>
        </xdr:cNvPr>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58</xdr:row>
      <xdr:rowOff>45720</xdr:rowOff>
    </xdr:to>
    <xdr:cxnSp macro="">
      <xdr:nvCxnSpPr>
        <xdr:cNvPr id="188" name="直線コネクタ 187">
          <a:extLst>
            <a:ext uri="{FF2B5EF4-FFF2-40B4-BE49-F238E27FC236}">
              <a16:creationId xmlns:a16="http://schemas.microsoft.com/office/drawing/2014/main" id="{00000000-0008-0000-1200-0000BC000000}"/>
            </a:ext>
          </a:extLst>
        </xdr:cNvPr>
        <xdr:cNvCxnSpPr/>
      </xdr:nvCxnSpPr>
      <xdr:spPr>
        <a:xfrm>
          <a:off x="2908300" y="98983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109220</xdr:rowOff>
    </xdr:from>
    <xdr:to>
      <xdr:col>10</xdr:col>
      <xdr:colOff>165100</xdr:colOff>
      <xdr:row>58</xdr:row>
      <xdr:rowOff>39370</xdr:rowOff>
    </xdr:to>
    <xdr:sp macro="" textlink="">
      <xdr:nvSpPr>
        <xdr:cNvPr id="189" name="楕円 188">
          <a:extLst>
            <a:ext uri="{FF2B5EF4-FFF2-40B4-BE49-F238E27FC236}">
              <a16:creationId xmlns:a16="http://schemas.microsoft.com/office/drawing/2014/main" id="{00000000-0008-0000-1200-0000BD000000}"/>
            </a:ext>
          </a:extLst>
        </xdr:cNvPr>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160020</xdr:rowOff>
    </xdr:to>
    <xdr:cxnSp macro="">
      <xdr:nvCxnSpPr>
        <xdr:cNvPr id="190" name="直線コネクタ 189">
          <a:extLst>
            <a:ext uri="{FF2B5EF4-FFF2-40B4-BE49-F238E27FC236}">
              <a16:creationId xmlns:a16="http://schemas.microsoft.com/office/drawing/2014/main" id="{00000000-0008-0000-1200-0000BE000000}"/>
            </a:ext>
          </a:extLst>
        </xdr:cNvPr>
        <xdr:cNvCxnSpPr/>
      </xdr:nvCxnSpPr>
      <xdr:spPr>
        <a:xfrm flipV="1">
          <a:off x="2019300" y="9898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40640</xdr:rowOff>
    </xdr:from>
    <xdr:to>
      <xdr:col>6</xdr:col>
      <xdr:colOff>38100</xdr:colOff>
      <xdr:row>57</xdr:row>
      <xdr:rowOff>142240</xdr:rowOff>
    </xdr:to>
    <xdr:sp macro="" textlink="">
      <xdr:nvSpPr>
        <xdr:cNvPr id="191" name="楕円 190">
          <a:extLst>
            <a:ext uri="{FF2B5EF4-FFF2-40B4-BE49-F238E27FC236}">
              <a16:creationId xmlns:a16="http://schemas.microsoft.com/office/drawing/2014/main" id="{00000000-0008-0000-1200-0000BF000000}"/>
            </a:ext>
          </a:extLst>
        </xdr:cNvPr>
        <xdr:cNvSpPr/>
      </xdr:nvSpPr>
      <xdr:spPr>
        <a:xfrm>
          <a:off x="107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91440</xdr:rowOff>
    </xdr:from>
    <xdr:to>
      <xdr:col>10</xdr:col>
      <xdr:colOff>114300</xdr:colOff>
      <xdr:row>57</xdr:row>
      <xdr:rowOff>160020</xdr:rowOff>
    </xdr:to>
    <xdr:cxnSp macro="">
      <xdr:nvCxnSpPr>
        <xdr:cNvPr id="192" name="直線コネクタ 191">
          <a:extLst>
            <a:ext uri="{FF2B5EF4-FFF2-40B4-BE49-F238E27FC236}">
              <a16:creationId xmlns:a16="http://schemas.microsoft.com/office/drawing/2014/main" id="{00000000-0008-0000-1200-0000C0000000}"/>
            </a:ext>
          </a:extLst>
        </xdr:cNvPr>
        <xdr:cNvCxnSpPr/>
      </xdr:nvCxnSpPr>
      <xdr:spPr>
        <a:xfrm>
          <a:off x="1130300" y="98640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70485</xdr:rowOff>
    </xdr:from>
    <xdr:ext cx="405130" cy="259080"/>
    <xdr:sp macro="" textlink="">
      <xdr:nvSpPr>
        <xdr:cNvPr id="193" name="n_1aveValue【橋りょう・トンネル】&#10;有形固定資産減価償却率">
          <a:extLst>
            <a:ext uri="{FF2B5EF4-FFF2-40B4-BE49-F238E27FC236}">
              <a16:creationId xmlns:a16="http://schemas.microsoft.com/office/drawing/2014/main" id="{00000000-0008-0000-1200-0000C1000000}"/>
            </a:ext>
          </a:extLst>
        </xdr:cNvPr>
        <xdr:cNvSpPr txBox="1"/>
      </xdr:nvSpPr>
      <xdr:spPr>
        <a:xfrm>
          <a:off x="3582035" y="10357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59055</xdr:rowOff>
    </xdr:from>
    <xdr:ext cx="403860" cy="259080"/>
    <xdr:sp macro="" textlink="">
      <xdr:nvSpPr>
        <xdr:cNvPr id="194" name="n_2aveValue【橋りょう・トンネル】&#10;有形固定資産減価償却率">
          <a:extLst>
            <a:ext uri="{FF2B5EF4-FFF2-40B4-BE49-F238E27FC236}">
              <a16:creationId xmlns:a16="http://schemas.microsoft.com/office/drawing/2014/main" id="{00000000-0008-0000-1200-0000C2000000}"/>
            </a:ext>
          </a:extLst>
        </xdr:cNvPr>
        <xdr:cNvSpPr txBox="1"/>
      </xdr:nvSpPr>
      <xdr:spPr>
        <a:xfrm>
          <a:off x="2705735" y="103460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167640</xdr:rowOff>
    </xdr:from>
    <xdr:ext cx="403860" cy="257810"/>
    <xdr:sp macro="" textlink="">
      <xdr:nvSpPr>
        <xdr:cNvPr id="195" name="n_3aveValue【橋りょう・トンネル】&#10;有形固定資産減価償却率">
          <a:extLst>
            <a:ext uri="{FF2B5EF4-FFF2-40B4-BE49-F238E27FC236}">
              <a16:creationId xmlns:a16="http://schemas.microsoft.com/office/drawing/2014/main" id="{00000000-0008-0000-1200-0000C3000000}"/>
            </a:ext>
          </a:extLst>
        </xdr:cNvPr>
        <xdr:cNvSpPr txBox="1"/>
      </xdr:nvSpPr>
      <xdr:spPr>
        <a:xfrm>
          <a:off x="1816735" y="10283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156210</xdr:rowOff>
    </xdr:from>
    <xdr:ext cx="403860" cy="257810"/>
    <xdr:sp macro="" textlink="">
      <xdr:nvSpPr>
        <xdr:cNvPr id="196" name="n_4aveValue【橋りょう・トンネル】&#10;有形固定資産減価償却率">
          <a:extLst>
            <a:ext uri="{FF2B5EF4-FFF2-40B4-BE49-F238E27FC236}">
              <a16:creationId xmlns:a16="http://schemas.microsoft.com/office/drawing/2014/main" id="{00000000-0008-0000-1200-0000C4000000}"/>
            </a:ext>
          </a:extLst>
        </xdr:cNvPr>
        <xdr:cNvSpPr txBox="1"/>
      </xdr:nvSpPr>
      <xdr:spPr>
        <a:xfrm>
          <a:off x="927735" y="10271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113030</xdr:rowOff>
    </xdr:from>
    <xdr:ext cx="405130" cy="259080"/>
    <xdr:sp macro="" textlink="">
      <xdr:nvSpPr>
        <xdr:cNvPr id="197" name="n_1mainValue【橋りょう・トンネル】&#10;有形固定資産減価償却率">
          <a:extLst>
            <a:ext uri="{FF2B5EF4-FFF2-40B4-BE49-F238E27FC236}">
              <a16:creationId xmlns:a16="http://schemas.microsoft.com/office/drawing/2014/main" id="{00000000-0008-0000-1200-0000C5000000}"/>
            </a:ext>
          </a:extLst>
        </xdr:cNvPr>
        <xdr:cNvSpPr txBox="1"/>
      </xdr:nvSpPr>
      <xdr:spPr>
        <a:xfrm>
          <a:off x="3582035" y="971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21590</xdr:rowOff>
    </xdr:from>
    <xdr:ext cx="403860" cy="259080"/>
    <xdr:sp macro="" textlink="">
      <xdr:nvSpPr>
        <xdr:cNvPr id="198" name="n_2mainValue【橋りょう・トンネル】&#10;有形固定資産減価償却率">
          <a:extLst>
            <a:ext uri="{FF2B5EF4-FFF2-40B4-BE49-F238E27FC236}">
              <a16:creationId xmlns:a16="http://schemas.microsoft.com/office/drawing/2014/main" id="{00000000-0008-0000-1200-0000C6000000}"/>
            </a:ext>
          </a:extLst>
        </xdr:cNvPr>
        <xdr:cNvSpPr txBox="1"/>
      </xdr:nvSpPr>
      <xdr:spPr>
        <a:xfrm>
          <a:off x="2705735" y="9622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55880</xdr:rowOff>
    </xdr:from>
    <xdr:ext cx="403860" cy="259080"/>
    <xdr:sp macro="" textlink="">
      <xdr:nvSpPr>
        <xdr:cNvPr id="199" name="n_3mainValue【橋りょう・トンネル】&#10;有形固定資産減価償却率">
          <a:extLst>
            <a:ext uri="{FF2B5EF4-FFF2-40B4-BE49-F238E27FC236}">
              <a16:creationId xmlns:a16="http://schemas.microsoft.com/office/drawing/2014/main" id="{00000000-0008-0000-1200-0000C7000000}"/>
            </a:ext>
          </a:extLst>
        </xdr:cNvPr>
        <xdr:cNvSpPr txBox="1"/>
      </xdr:nvSpPr>
      <xdr:spPr>
        <a:xfrm>
          <a:off x="1816735" y="9657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158750</xdr:rowOff>
    </xdr:from>
    <xdr:ext cx="403860" cy="259080"/>
    <xdr:sp macro="" textlink="">
      <xdr:nvSpPr>
        <xdr:cNvPr id="200" name="n_4mainValue【橋りょう・トンネル】&#10;有形固定資産減価償却率">
          <a:extLst>
            <a:ext uri="{FF2B5EF4-FFF2-40B4-BE49-F238E27FC236}">
              <a16:creationId xmlns:a16="http://schemas.microsoft.com/office/drawing/2014/main" id="{00000000-0008-0000-1200-0000C8000000}"/>
            </a:ext>
          </a:extLst>
        </xdr:cNvPr>
        <xdr:cNvSpPr txBox="1"/>
      </xdr:nvSpPr>
      <xdr:spPr>
        <a:xfrm>
          <a:off x="927735" y="9588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00000000-0008-0000-1200-0000C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00000000-0008-0000-1200-0000CA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00000000-0008-0000-1200-0000CB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1200-0000CC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1200-0000CD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1200-0000CE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1200-0000CF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784,362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00000000-0008-0000-1200-0000D0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9" name="テキスト ボックス 208">
          <a:extLst>
            <a:ext uri="{FF2B5EF4-FFF2-40B4-BE49-F238E27FC236}">
              <a16:creationId xmlns:a16="http://schemas.microsoft.com/office/drawing/2014/main" id="{00000000-0008-0000-1200-0000D1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00000000-0008-0000-1200-0000D2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1" name="直線コネクタ 210">
          <a:extLst>
            <a:ext uri="{FF2B5EF4-FFF2-40B4-BE49-F238E27FC236}">
              <a16:creationId xmlns:a16="http://schemas.microsoft.com/office/drawing/2014/main" id="{00000000-0008-0000-1200-0000D3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650" cy="259080"/>
    <xdr:sp macro="" textlink="">
      <xdr:nvSpPr>
        <xdr:cNvPr id="212" name="テキスト ボックス 211">
          <a:extLst>
            <a:ext uri="{FF2B5EF4-FFF2-40B4-BE49-F238E27FC236}">
              <a16:creationId xmlns:a16="http://schemas.microsoft.com/office/drawing/2014/main" id="{00000000-0008-0000-1200-0000D4000000}"/>
            </a:ext>
          </a:extLst>
        </xdr:cNvPr>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3" name="直線コネクタ 212">
          <a:extLst>
            <a:ext uri="{FF2B5EF4-FFF2-40B4-BE49-F238E27FC236}">
              <a16:creationId xmlns:a16="http://schemas.microsoft.com/office/drawing/2014/main" id="{00000000-0008-0000-1200-0000D5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360" cy="259080"/>
    <xdr:sp macro="" textlink="">
      <xdr:nvSpPr>
        <xdr:cNvPr id="214" name="テキスト ボックス 213">
          <a:extLst>
            <a:ext uri="{FF2B5EF4-FFF2-40B4-BE49-F238E27FC236}">
              <a16:creationId xmlns:a16="http://schemas.microsoft.com/office/drawing/2014/main" id="{00000000-0008-0000-1200-0000D6000000}"/>
            </a:ext>
          </a:extLst>
        </xdr:cNvPr>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5" name="直線コネクタ 214">
          <a:extLst>
            <a:ext uri="{FF2B5EF4-FFF2-40B4-BE49-F238E27FC236}">
              <a16:creationId xmlns:a16="http://schemas.microsoft.com/office/drawing/2014/main" id="{00000000-0008-0000-1200-0000D7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360" cy="257810"/>
    <xdr:sp macro="" textlink="">
      <xdr:nvSpPr>
        <xdr:cNvPr id="216" name="テキスト ボックス 215">
          <a:extLst>
            <a:ext uri="{FF2B5EF4-FFF2-40B4-BE49-F238E27FC236}">
              <a16:creationId xmlns:a16="http://schemas.microsoft.com/office/drawing/2014/main" id="{00000000-0008-0000-1200-0000D8000000}"/>
            </a:ext>
          </a:extLst>
        </xdr:cNvPr>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7" name="直線コネクタ 216">
          <a:extLst>
            <a:ext uri="{FF2B5EF4-FFF2-40B4-BE49-F238E27FC236}">
              <a16:creationId xmlns:a16="http://schemas.microsoft.com/office/drawing/2014/main" id="{00000000-0008-0000-1200-0000D9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4360" cy="259080"/>
    <xdr:sp macro="" textlink="">
      <xdr:nvSpPr>
        <xdr:cNvPr id="218" name="テキスト ボックス 217">
          <a:extLst>
            <a:ext uri="{FF2B5EF4-FFF2-40B4-BE49-F238E27FC236}">
              <a16:creationId xmlns:a16="http://schemas.microsoft.com/office/drawing/2014/main" id="{00000000-0008-0000-1200-0000DA000000}"/>
            </a:ext>
          </a:extLst>
        </xdr:cNvPr>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9" name="直線コネクタ 218">
          <a:extLst>
            <a:ext uri="{FF2B5EF4-FFF2-40B4-BE49-F238E27FC236}">
              <a16:creationId xmlns:a16="http://schemas.microsoft.com/office/drawing/2014/main" id="{00000000-0008-0000-1200-0000DB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4530" cy="257810"/>
    <xdr:sp macro="" textlink="">
      <xdr:nvSpPr>
        <xdr:cNvPr id="220" name="テキスト ボックス 219">
          <a:extLst>
            <a:ext uri="{FF2B5EF4-FFF2-40B4-BE49-F238E27FC236}">
              <a16:creationId xmlns:a16="http://schemas.microsoft.com/office/drawing/2014/main" id="{00000000-0008-0000-1200-0000DC000000}"/>
            </a:ext>
          </a:extLst>
        </xdr:cNvPr>
        <xdr:cNvSpPr txBox="1"/>
      </xdr:nvSpPr>
      <xdr:spPr>
        <a:xfrm>
          <a:off x="5918200" y="965517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1" name="直線コネクタ 220">
          <a:extLst>
            <a:ext uri="{FF2B5EF4-FFF2-40B4-BE49-F238E27FC236}">
              <a16:creationId xmlns:a16="http://schemas.microsoft.com/office/drawing/2014/main" id="{00000000-0008-0000-1200-0000DD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4530" cy="259080"/>
    <xdr:sp macro="" textlink="">
      <xdr:nvSpPr>
        <xdr:cNvPr id="222" name="テキスト ボックス 221">
          <a:extLst>
            <a:ext uri="{FF2B5EF4-FFF2-40B4-BE49-F238E27FC236}">
              <a16:creationId xmlns:a16="http://schemas.microsoft.com/office/drawing/2014/main" id="{00000000-0008-0000-1200-0000DE000000}"/>
            </a:ext>
          </a:extLst>
        </xdr:cNvPr>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1200-0000DF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24" name="テキスト ボックス 223">
          <a:extLst>
            <a:ext uri="{FF2B5EF4-FFF2-40B4-BE49-F238E27FC236}">
              <a16:creationId xmlns:a16="http://schemas.microsoft.com/office/drawing/2014/main" id="{00000000-0008-0000-1200-0000E0000000}"/>
            </a:ext>
          </a:extLst>
        </xdr:cNvPr>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1200-0000E1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58420</xdr:rowOff>
    </xdr:from>
    <xdr:to>
      <xdr:col>54</xdr:col>
      <xdr:colOff>189865</xdr:colOff>
      <xdr:row>64</xdr:row>
      <xdr:rowOff>84455</xdr:rowOff>
    </xdr:to>
    <xdr:cxnSp macro="">
      <xdr:nvCxnSpPr>
        <xdr:cNvPr id="226" name="直線コネクタ 225">
          <a:extLst>
            <a:ext uri="{FF2B5EF4-FFF2-40B4-BE49-F238E27FC236}">
              <a16:creationId xmlns:a16="http://schemas.microsoft.com/office/drawing/2014/main" id="{00000000-0008-0000-1200-0000E2000000}"/>
            </a:ext>
          </a:extLst>
        </xdr:cNvPr>
        <xdr:cNvCxnSpPr/>
      </xdr:nvCxnSpPr>
      <xdr:spPr>
        <a:xfrm flipV="1">
          <a:off x="10476865" y="948817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88265</xdr:rowOff>
    </xdr:from>
    <xdr:ext cx="534670" cy="257810"/>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1200-0000E3000000}"/>
            </a:ext>
          </a:extLst>
        </xdr:cNvPr>
        <xdr:cNvSpPr txBox="1"/>
      </xdr:nvSpPr>
      <xdr:spPr>
        <a:xfrm>
          <a:off x="10515600" y="110610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84455</xdr:rowOff>
    </xdr:from>
    <xdr:to>
      <xdr:col>55</xdr:col>
      <xdr:colOff>88900</xdr:colOff>
      <xdr:row>64</xdr:row>
      <xdr:rowOff>84455</xdr:rowOff>
    </xdr:to>
    <xdr:cxnSp macro="">
      <xdr:nvCxnSpPr>
        <xdr:cNvPr id="228" name="直線コネクタ 227">
          <a:extLst>
            <a:ext uri="{FF2B5EF4-FFF2-40B4-BE49-F238E27FC236}">
              <a16:creationId xmlns:a16="http://schemas.microsoft.com/office/drawing/2014/main" id="{00000000-0008-0000-1200-0000E4000000}"/>
            </a:ext>
          </a:extLst>
        </xdr:cNvPr>
        <xdr:cNvCxnSpPr/>
      </xdr:nvCxnSpPr>
      <xdr:spPr>
        <a:xfrm>
          <a:off x="10388600" y="1105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5080</xdr:rowOff>
    </xdr:from>
    <xdr:ext cx="690245" cy="259080"/>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1200-0000E5000000}"/>
            </a:ext>
          </a:extLst>
        </xdr:cNvPr>
        <xdr:cNvSpPr txBox="1"/>
      </xdr:nvSpPr>
      <xdr:spPr>
        <a:xfrm>
          <a:off x="10515600" y="9263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1,483,761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58420</xdr:rowOff>
    </xdr:from>
    <xdr:to>
      <xdr:col>55</xdr:col>
      <xdr:colOff>88900</xdr:colOff>
      <xdr:row>55</xdr:row>
      <xdr:rowOff>58420</xdr:rowOff>
    </xdr:to>
    <xdr:cxnSp macro="">
      <xdr:nvCxnSpPr>
        <xdr:cNvPr id="230" name="直線コネクタ 229">
          <a:extLst>
            <a:ext uri="{FF2B5EF4-FFF2-40B4-BE49-F238E27FC236}">
              <a16:creationId xmlns:a16="http://schemas.microsoft.com/office/drawing/2014/main" id="{00000000-0008-0000-1200-0000E6000000}"/>
            </a:ext>
          </a:extLst>
        </xdr:cNvPr>
        <xdr:cNvCxnSpPr/>
      </xdr:nvCxnSpPr>
      <xdr:spPr>
        <a:xfrm>
          <a:off x="10388600" y="948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104775</xdr:rowOff>
    </xdr:from>
    <xdr:ext cx="598805" cy="259080"/>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1200-0000E7000000}"/>
            </a:ext>
          </a:extLst>
        </xdr:cNvPr>
        <xdr:cNvSpPr txBox="1"/>
      </xdr:nvSpPr>
      <xdr:spPr>
        <a:xfrm>
          <a:off x="10515600" y="103917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470,849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81915</xdr:rowOff>
    </xdr:from>
    <xdr:to>
      <xdr:col>55</xdr:col>
      <xdr:colOff>50800</xdr:colOff>
      <xdr:row>62</xdr:row>
      <xdr:rowOff>12065</xdr:rowOff>
    </xdr:to>
    <xdr:sp macro="" textlink="">
      <xdr:nvSpPr>
        <xdr:cNvPr id="232" name="フローチャート: 判断 231">
          <a:extLst>
            <a:ext uri="{FF2B5EF4-FFF2-40B4-BE49-F238E27FC236}">
              <a16:creationId xmlns:a16="http://schemas.microsoft.com/office/drawing/2014/main" id="{00000000-0008-0000-1200-0000E8000000}"/>
            </a:ext>
          </a:extLst>
        </xdr:cNvPr>
        <xdr:cNvSpPr/>
      </xdr:nvSpPr>
      <xdr:spPr>
        <a:xfrm>
          <a:off x="104267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90805</xdr:rowOff>
    </xdr:from>
    <xdr:to>
      <xdr:col>50</xdr:col>
      <xdr:colOff>165100</xdr:colOff>
      <xdr:row>62</xdr:row>
      <xdr:rowOff>20955</xdr:rowOff>
    </xdr:to>
    <xdr:sp macro="" textlink="">
      <xdr:nvSpPr>
        <xdr:cNvPr id="233" name="フローチャート: 判断 232">
          <a:extLst>
            <a:ext uri="{FF2B5EF4-FFF2-40B4-BE49-F238E27FC236}">
              <a16:creationId xmlns:a16="http://schemas.microsoft.com/office/drawing/2014/main" id="{00000000-0008-0000-1200-0000E9000000}"/>
            </a:ext>
          </a:extLst>
        </xdr:cNvPr>
        <xdr:cNvSpPr/>
      </xdr:nvSpPr>
      <xdr:spPr>
        <a:xfrm>
          <a:off x="9588500" y="1054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140970</xdr:rowOff>
    </xdr:from>
    <xdr:to>
      <xdr:col>46</xdr:col>
      <xdr:colOff>38100</xdr:colOff>
      <xdr:row>62</xdr:row>
      <xdr:rowOff>71120</xdr:rowOff>
    </xdr:to>
    <xdr:sp macro="" textlink="">
      <xdr:nvSpPr>
        <xdr:cNvPr id="234" name="フローチャート: 判断 233">
          <a:extLst>
            <a:ext uri="{FF2B5EF4-FFF2-40B4-BE49-F238E27FC236}">
              <a16:creationId xmlns:a16="http://schemas.microsoft.com/office/drawing/2014/main" id="{00000000-0008-0000-1200-0000EA000000}"/>
            </a:ext>
          </a:extLst>
        </xdr:cNvPr>
        <xdr:cNvSpPr/>
      </xdr:nvSpPr>
      <xdr:spPr>
        <a:xfrm>
          <a:off x="86995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45085</xdr:rowOff>
    </xdr:from>
    <xdr:to>
      <xdr:col>41</xdr:col>
      <xdr:colOff>101600</xdr:colOff>
      <xdr:row>62</xdr:row>
      <xdr:rowOff>146685</xdr:rowOff>
    </xdr:to>
    <xdr:sp macro="" textlink="">
      <xdr:nvSpPr>
        <xdr:cNvPr id="235" name="フローチャート: 判断 234">
          <a:extLst>
            <a:ext uri="{FF2B5EF4-FFF2-40B4-BE49-F238E27FC236}">
              <a16:creationId xmlns:a16="http://schemas.microsoft.com/office/drawing/2014/main" id="{00000000-0008-0000-1200-0000EB000000}"/>
            </a:ext>
          </a:extLst>
        </xdr:cNvPr>
        <xdr:cNvSpPr/>
      </xdr:nvSpPr>
      <xdr:spPr>
        <a:xfrm>
          <a:off x="7810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38735</xdr:rowOff>
    </xdr:from>
    <xdr:to>
      <xdr:col>36</xdr:col>
      <xdr:colOff>165100</xdr:colOff>
      <xdr:row>62</xdr:row>
      <xdr:rowOff>140335</xdr:rowOff>
    </xdr:to>
    <xdr:sp macro="" textlink="">
      <xdr:nvSpPr>
        <xdr:cNvPr id="236" name="フローチャート: 判断 235">
          <a:extLst>
            <a:ext uri="{FF2B5EF4-FFF2-40B4-BE49-F238E27FC236}">
              <a16:creationId xmlns:a16="http://schemas.microsoft.com/office/drawing/2014/main" id="{00000000-0008-0000-1200-0000EC000000}"/>
            </a:ext>
          </a:extLst>
        </xdr:cNvPr>
        <xdr:cNvSpPr/>
      </xdr:nvSpPr>
      <xdr:spPr>
        <a:xfrm>
          <a:off x="6921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7" name="テキスト ボックス 236">
          <a:extLst>
            <a:ext uri="{FF2B5EF4-FFF2-40B4-BE49-F238E27FC236}">
              <a16:creationId xmlns:a16="http://schemas.microsoft.com/office/drawing/2014/main" id="{00000000-0008-0000-1200-0000ED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38" name="テキスト ボックス 237">
          <a:extLst>
            <a:ext uri="{FF2B5EF4-FFF2-40B4-BE49-F238E27FC236}">
              <a16:creationId xmlns:a16="http://schemas.microsoft.com/office/drawing/2014/main" id="{00000000-0008-0000-1200-0000EE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00000000-0008-0000-1200-0000EF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00000000-0008-0000-1200-0000F0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00000000-0008-0000-1200-0000F1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33655</xdr:rowOff>
    </xdr:from>
    <xdr:to>
      <xdr:col>55</xdr:col>
      <xdr:colOff>50800</xdr:colOff>
      <xdr:row>64</xdr:row>
      <xdr:rowOff>135255</xdr:rowOff>
    </xdr:to>
    <xdr:sp macro="" textlink="">
      <xdr:nvSpPr>
        <xdr:cNvPr id="242" name="楕円 241">
          <a:extLst>
            <a:ext uri="{FF2B5EF4-FFF2-40B4-BE49-F238E27FC236}">
              <a16:creationId xmlns:a16="http://schemas.microsoft.com/office/drawing/2014/main" id="{00000000-0008-0000-1200-0000F2000000}"/>
            </a:ext>
          </a:extLst>
        </xdr:cNvPr>
        <xdr:cNvSpPr/>
      </xdr:nvSpPr>
      <xdr:spPr>
        <a:xfrm>
          <a:off x="104267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120650</xdr:rowOff>
    </xdr:from>
    <xdr:ext cx="534670" cy="257810"/>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1200-0000F3000000}"/>
            </a:ext>
          </a:extLst>
        </xdr:cNvPr>
        <xdr:cNvSpPr txBox="1"/>
      </xdr:nvSpPr>
      <xdr:spPr>
        <a:xfrm>
          <a:off x="10515600" y="109220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37465</xdr:rowOff>
    </xdr:from>
    <xdr:to>
      <xdr:col>50</xdr:col>
      <xdr:colOff>165100</xdr:colOff>
      <xdr:row>64</xdr:row>
      <xdr:rowOff>139065</xdr:rowOff>
    </xdr:to>
    <xdr:sp macro="" textlink="">
      <xdr:nvSpPr>
        <xdr:cNvPr id="244" name="楕円 243">
          <a:extLst>
            <a:ext uri="{FF2B5EF4-FFF2-40B4-BE49-F238E27FC236}">
              <a16:creationId xmlns:a16="http://schemas.microsoft.com/office/drawing/2014/main" id="{00000000-0008-0000-1200-0000F4000000}"/>
            </a:ext>
          </a:extLst>
        </xdr:cNvPr>
        <xdr:cNvSpPr/>
      </xdr:nvSpPr>
      <xdr:spPr>
        <a:xfrm>
          <a:off x="9588500" y="110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84455</xdr:rowOff>
    </xdr:from>
    <xdr:to>
      <xdr:col>55</xdr:col>
      <xdr:colOff>0</xdr:colOff>
      <xdr:row>64</xdr:row>
      <xdr:rowOff>88265</xdr:rowOff>
    </xdr:to>
    <xdr:cxnSp macro="">
      <xdr:nvCxnSpPr>
        <xdr:cNvPr id="245" name="直線コネクタ 244">
          <a:extLst>
            <a:ext uri="{FF2B5EF4-FFF2-40B4-BE49-F238E27FC236}">
              <a16:creationId xmlns:a16="http://schemas.microsoft.com/office/drawing/2014/main" id="{00000000-0008-0000-1200-0000F5000000}"/>
            </a:ext>
          </a:extLst>
        </xdr:cNvPr>
        <xdr:cNvCxnSpPr/>
      </xdr:nvCxnSpPr>
      <xdr:spPr>
        <a:xfrm flipV="1">
          <a:off x="9639300" y="110572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38100</xdr:rowOff>
    </xdr:from>
    <xdr:to>
      <xdr:col>46</xdr:col>
      <xdr:colOff>38100</xdr:colOff>
      <xdr:row>64</xdr:row>
      <xdr:rowOff>139700</xdr:rowOff>
    </xdr:to>
    <xdr:sp macro="" textlink="">
      <xdr:nvSpPr>
        <xdr:cNvPr id="246" name="楕円 245">
          <a:extLst>
            <a:ext uri="{FF2B5EF4-FFF2-40B4-BE49-F238E27FC236}">
              <a16:creationId xmlns:a16="http://schemas.microsoft.com/office/drawing/2014/main" id="{00000000-0008-0000-1200-0000F6000000}"/>
            </a:ext>
          </a:extLst>
        </xdr:cNvPr>
        <xdr:cNvSpPr/>
      </xdr:nvSpPr>
      <xdr:spPr>
        <a:xfrm>
          <a:off x="8699500" y="110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88265</xdr:rowOff>
    </xdr:from>
    <xdr:to>
      <xdr:col>50</xdr:col>
      <xdr:colOff>114300</xdr:colOff>
      <xdr:row>64</xdr:row>
      <xdr:rowOff>88900</xdr:rowOff>
    </xdr:to>
    <xdr:cxnSp macro="">
      <xdr:nvCxnSpPr>
        <xdr:cNvPr id="247" name="直線コネクタ 246">
          <a:extLst>
            <a:ext uri="{FF2B5EF4-FFF2-40B4-BE49-F238E27FC236}">
              <a16:creationId xmlns:a16="http://schemas.microsoft.com/office/drawing/2014/main" id="{00000000-0008-0000-1200-0000F7000000}"/>
            </a:ext>
          </a:extLst>
        </xdr:cNvPr>
        <xdr:cNvCxnSpPr/>
      </xdr:nvCxnSpPr>
      <xdr:spPr>
        <a:xfrm flipV="1">
          <a:off x="8750300" y="11061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41275</xdr:rowOff>
    </xdr:from>
    <xdr:to>
      <xdr:col>41</xdr:col>
      <xdr:colOff>101600</xdr:colOff>
      <xdr:row>64</xdr:row>
      <xdr:rowOff>143510</xdr:rowOff>
    </xdr:to>
    <xdr:sp macro="" textlink="">
      <xdr:nvSpPr>
        <xdr:cNvPr id="248" name="楕円 247">
          <a:extLst>
            <a:ext uri="{FF2B5EF4-FFF2-40B4-BE49-F238E27FC236}">
              <a16:creationId xmlns:a16="http://schemas.microsoft.com/office/drawing/2014/main" id="{00000000-0008-0000-1200-0000F8000000}"/>
            </a:ext>
          </a:extLst>
        </xdr:cNvPr>
        <xdr:cNvSpPr/>
      </xdr:nvSpPr>
      <xdr:spPr>
        <a:xfrm>
          <a:off x="7810500" y="11014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88900</xdr:rowOff>
    </xdr:from>
    <xdr:to>
      <xdr:col>45</xdr:col>
      <xdr:colOff>177800</xdr:colOff>
      <xdr:row>64</xdr:row>
      <xdr:rowOff>92075</xdr:rowOff>
    </xdr:to>
    <xdr:cxnSp macro="">
      <xdr:nvCxnSpPr>
        <xdr:cNvPr id="249" name="直線コネクタ 248">
          <a:extLst>
            <a:ext uri="{FF2B5EF4-FFF2-40B4-BE49-F238E27FC236}">
              <a16:creationId xmlns:a16="http://schemas.microsoft.com/office/drawing/2014/main" id="{00000000-0008-0000-1200-0000F9000000}"/>
            </a:ext>
          </a:extLst>
        </xdr:cNvPr>
        <xdr:cNvCxnSpPr/>
      </xdr:nvCxnSpPr>
      <xdr:spPr>
        <a:xfrm flipV="1">
          <a:off x="7861300" y="110617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42545</xdr:rowOff>
    </xdr:from>
    <xdr:to>
      <xdr:col>36</xdr:col>
      <xdr:colOff>165100</xdr:colOff>
      <xdr:row>64</xdr:row>
      <xdr:rowOff>144145</xdr:rowOff>
    </xdr:to>
    <xdr:sp macro="" textlink="">
      <xdr:nvSpPr>
        <xdr:cNvPr id="250" name="楕円 249">
          <a:extLst>
            <a:ext uri="{FF2B5EF4-FFF2-40B4-BE49-F238E27FC236}">
              <a16:creationId xmlns:a16="http://schemas.microsoft.com/office/drawing/2014/main" id="{00000000-0008-0000-1200-0000FA000000}"/>
            </a:ext>
          </a:extLst>
        </xdr:cNvPr>
        <xdr:cNvSpPr/>
      </xdr:nvSpPr>
      <xdr:spPr>
        <a:xfrm>
          <a:off x="6921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92075</xdr:rowOff>
    </xdr:from>
    <xdr:to>
      <xdr:col>41</xdr:col>
      <xdr:colOff>50800</xdr:colOff>
      <xdr:row>64</xdr:row>
      <xdr:rowOff>93345</xdr:rowOff>
    </xdr:to>
    <xdr:cxnSp macro="">
      <xdr:nvCxnSpPr>
        <xdr:cNvPr id="251" name="直線コネクタ 250">
          <a:extLst>
            <a:ext uri="{FF2B5EF4-FFF2-40B4-BE49-F238E27FC236}">
              <a16:creationId xmlns:a16="http://schemas.microsoft.com/office/drawing/2014/main" id="{00000000-0008-0000-1200-0000FB000000}"/>
            </a:ext>
          </a:extLst>
        </xdr:cNvPr>
        <xdr:cNvCxnSpPr/>
      </xdr:nvCxnSpPr>
      <xdr:spPr>
        <a:xfrm flipV="1">
          <a:off x="6972300" y="110648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37465</xdr:rowOff>
    </xdr:from>
    <xdr:ext cx="597535" cy="259080"/>
    <xdr:sp macro="" textlink="">
      <xdr:nvSpPr>
        <xdr:cNvPr id="252" name="n_1aveValue【橋りょう・トンネル】&#10;一人当たり有形固定資産（償却資産）額">
          <a:extLst>
            <a:ext uri="{FF2B5EF4-FFF2-40B4-BE49-F238E27FC236}">
              <a16:creationId xmlns:a16="http://schemas.microsoft.com/office/drawing/2014/main" id="{00000000-0008-0000-1200-0000FC000000}"/>
            </a:ext>
          </a:extLst>
        </xdr:cNvPr>
        <xdr:cNvSpPr txBox="1"/>
      </xdr:nvSpPr>
      <xdr:spPr>
        <a:xfrm>
          <a:off x="9326880" y="103244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87630</xdr:rowOff>
    </xdr:from>
    <xdr:ext cx="597535" cy="257810"/>
    <xdr:sp macro="" textlink="">
      <xdr:nvSpPr>
        <xdr:cNvPr id="253" name="n_2aveValue【橋りょう・トンネル】&#10;一人当たり有形固定資産（償却資産）額">
          <a:extLst>
            <a:ext uri="{FF2B5EF4-FFF2-40B4-BE49-F238E27FC236}">
              <a16:creationId xmlns:a16="http://schemas.microsoft.com/office/drawing/2014/main" id="{00000000-0008-0000-1200-0000FD000000}"/>
            </a:ext>
          </a:extLst>
        </xdr:cNvPr>
        <xdr:cNvSpPr txBox="1"/>
      </xdr:nvSpPr>
      <xdr:spPr>
        <a:xfrm>
          <a:off x="8450580" y="103746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416,069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163195</xdr:rowOff>
    </xdr:from>
    <xdr:ext cx="597535" cy="259080"/>
    <xdr:sp macro="" textlink="">
      <xdr:nvSpPr>
        <xdr:cNvPr id="254" name="n_3aveValue【橋りょう・トンネル】&#10;一人当たり有形固定資産（償却資産）額">
          <a:extLst>
            <a:ext uri="{FF2B5EF4-FFF2-40B4-BE49-F238E27FC236}">
              <a16:creationId xmlns:a16="http://schemas.microsoft.com/office/drawing/2014/main" id="{00000000-0008-0000-1200-0000FE000000}"/>
            </a:ext>
          </a:extLst>
        </xdr:cNvPr>
        <xdr:cNvSpPr txBox="1"/>
      </xdr:nvSpPr>
      <xdr:spPr>
        <a:xfrm>
          <a:off x="7561580" y="104501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346,924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156845</xdr:rowOff>
    </xdr:from>
    <xdr:ext cx="597535" cy="257810"/>
    <xdr:sp macro="" textlink="">
      <xdr:nvSpPr>
        <xdr:cNvPr id="255" name="n_4aveValue【橋りょう・トンネル】&#10;一人当たり有形固定資産（償却資産）額">
          <a:extLst>
            <a:ext uri="{FF2B5EF4-FFF2-40B4-BE49-F238E27FC236}">
              <a16:creationId xmlns:a16="http://schemas.microsoft.com/office/drawing/2014/main" id="{00000000-0008-0000-1200-0000FF000000}"/>
            </a:ext>
          </a:extLst>
        </xdr:cNvPr>
        <xdr:cNvSpPr txBox="1"/>
      </xdr:nvSpPr>
      <xdr:spPr>
        <a:xfrm>
          <a:off x="6672580" y="104438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130175</xdr:rowOff>
    </xdr:from>
    <xdr:ext cx="534670" cy="259080"/>
    <xdr:sp macro="" textlink="">
      <xdr:nvSpPr>
        <xdr:cNvPr id="256" name="n_1mainValue【橋りょう・トンネル】&#10;一人当たり有形固定資産（償却資産）額">
          <a:extLst>
            <a:ext uri="{FF2B5EF4-FFF2-40B4-BE49-F238E27FC236}">
              <a16:creationId xmlns:a16="http://schemas.microsoft.com/office/drawing/2014/main" id="{00000000-0008-0000-1200-000000010000}"/>
            </a:ext>
          </a:extLst>
        </xdr:cNvPr>
        <xdr:cNvSpPr txBox="1"/>
      </xdr:nvSpPr>
      <xdr:spPr>
        <a:xfrm>
          <a:off x="9359265" y="1110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130810</xdr:rowOff>
    </xdr:from>
    <xdr:ext cx="533400" cy="259080"/>
    <xdr:sp macro="" textlink="">
      <xdr:nvSpPr>
        <xdr:cNvPr id="257" name="n_2mainValue【橋りょう・トンネル】&#10;一人当たり有形固定資産（償却資産）額">
          <a:extLst>
            <a:ext uri="{FF2B5EF4-FFF2-40B4-BE49-F238E27FC236}">
              <a16:creationId xmlns:a16="http://schemas.microsoft.com/office/drawing/2014/main" id="{00000000-0008-0000-1200-000001010000}"/>
            </a:ext>
          </a:extLst>
        </xdr:cNvPr>
        <xdr:cNvSpPr txBox="1"/>
      </xdr:nvSpPr>
      <xdr:spPr>
        <a:xfrm>
          <a:off x="8482965" y="11103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133985</xdr:rowOff>
    </xdr:from>
    <xdr:ext cx="533400" cy="257810"/>
    <xdr:sp macro="" textlink="">
      <xdr:nvSpPr>
        <xdr:cNvPr id="258" name="n_3mainValue【橋りょう・トンネル】&#10;一人当たり有形固定資産（償却資産）額">
          <a:extLst>
            <a:ext uri="{FF2B5EF4-FFF2-40B4-BE49-F238E27FC236}">
              <a16:creationId xmlns:a16="http://schemas.microsoft.com/office/drawing/2014/main" id="{00000000-0008-0000-1200-000002010000}"/>
            </a:ext>
          </a:extLst>
        </xdr:cNvPr>
        <xdr:cNvSpPr txBox="1"/>
      </xdr:nvSpPr>
      <xdr:spPr>
        <a:xfrm>
          <a:off x="7593965" y="11106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135255</xdr:rowOff>
    </xdr:from>
    <xdr:ext cx="533400" cy="257810"/>
    <xdr:sp macro="" textlink="">
      <xdr:nvSpPr>
        <xdr:cNvPr id="259" name="n_4mainValue【橋りょう・トンネル】&#10;一人当たり有形固定資産（償却資産）額">
          <a:extLst>
            <a:ext uri="{FF2B5EF4-FFF2-40B4-BE49-F238E27FC236}">
              <a16:creationId xmlns:a16="http://schemas.microsoft.com/office/drawing/2014/main" id="{00000000-0008-0000-1200-000003010000}"/>
            </a:ext>
          </a:extLst>
        </xdr:cNvPr>
        <xdr:cNvSpPr txBox="1"/>
      </xdr:nvSpPr>
      <xdr:spPr>
        <a:xfrm>
          <a:off x="6704965" y="11108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1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1200-000005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1200-000006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1200-000007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1200-000008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1200-000009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1200-00000A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1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68" name="テキスト ボックス 267">
          <a:extLst>
            <a:ext uri="{FF2B5EF4-FFF2-40B4-BE49-F238E27FC236}">
              <a16:creationId xmlns:a16="http://schemas.microsoft.com/office/drawing/2014/main" id="{00000000-0008-0000-1200-00000C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1200-00000D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0" name="テキスト ボックス 269">
          <a:extLst>
            <a:ext uri="{FF2B5EF4-FFF2-40B4-BE49-F238E27FC236}">
              <a16:creationId xmlns:a16="http://schemas.microsoft.com/office/drawing/2014/main" id="{00000000-0008-0000-1200-00000E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1200-00000F010000}"/>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72" name="テキスト ボックス 271">
          <a:extLst>
            <a:ext uri="{FF2B5EF4-FFF2-40B4-BE49-F238E27FC236}">
              <a16:creationId xmlns:a16="http://schemas.microsoft.com/office/drawing/2014/main" id="{00000000-0008-0000-1200-000010010000}"/>
            </a:ext>
          </a:extLst>
        </xdr:cNvPr>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1200-00001101000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4" name="テキスト ボックス 273">
          <a:extLst>
            <a:ext uri="{FF2B5EF4-FFF2-40B4-BE49-F238E27FC236}">
              <a16:creationId xmlns:a16="http://schemas.microsoft.com/office/drawing/2014/main" id="{00000000-0008-0000-1200-000012010000}"/>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1200-000013010000}"/>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6" name="テキスト ボックス 275">
          <a:extLst>
            <a:ext uri="{FF2B5EF4-FFF2-40B4-BE49-F238E27FC236}">
              <a16:creationId xmlns:a16="http://schemas.microsoft.com/office/drawing/2014/main" id="{00000000-0008-0000-1200-000014010000}"/>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1200-000015010000}"/>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78" name="テキスト ボックス 277">
          <a:extLst>
            <a:ext uri="{FF2B5EF4-FFF2-40B4-BE49-F238E27FC236}">
              <a16:creationId xmlns:a16="http://schemas.microsoft.com/office/drawing/2014/main" id="{00000000-0008-0000-1200-000016010000}"/>
            </a:ext>
          </a:extLst>
        </xdr:cNvPr>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1200-000017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0" name="テキスト ボックス 279">
          <a:extLst>
            <a:ext uri="{FF2B5EF4-FFF2-40B4-BE49-F238E27FC236}">
              <a16:creationId xmlns:a16="http://schemas.microsoft.com/office/drawing/2014/main" id="{00000000-0008-0000-1200-00001801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1200-000019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56515</xdr:rowOff>
    </xdr:from>
    <xdr:to>
      <xdr:col>24</xdr:col>
      <xdr:colOff>62865</xdr:colOff>
      <xdr:row>86</xdr:row>
      <xdr:rowOff>19685</xdr:rowOff>
    </xdr:to>
    <xdr:cxnSp macro="">
      <xdr:nvCxnSpPr>
        <xdr:cNvPr id="282" name="直線コネクタ 281">
          <a:extLst>
            <a:ext uri="{FF2B5EF4-FFF2-40B4-BE49-F238E27FC236}">
              <a16:creationId xmlns:a16="http://schemas.microsoft.com/office/drawing/2014/main" id="{00000000-0008-0000-1200-00001A010000}"/>
            </a:ext>
          </a:extLst>
        </xdr:cNvPr>
        <xdr:cNvCxnSpPr/>
      </xdr:nvCxnSpPr>
      <xdr:spPr>
        <a:xfrm flipV="1">
          <a:off x="4634865" y="1342961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23495</xdr:rowOff>
    </xdr:from>
    <xdr:ext cx="405130" cy="259080"/>
    <xdr:sp macro="" textlink="">
      <xdr:nvSpPr>
        <xdr:cNvPr id="283" name="【公営住宅】&#10;有形固定資産減価償却率最小値テキスト">
          <a:extLst>
            <a:ext uri="{FF2B5EF4-FFF2-40B4-BE49-F238E27FC236}">
              <a16:creationId xmlns:a16="http://schemas.microsoft.com/office/drawing/2014/main" id="{00000000-0008-0000-1200-00001B010000}"/>
            </a:ext>
          </a:extLst>
        </xdr:cNvPr>
        <xdr:cNvSpPr txBox="1"/>
      </xdr:nvSpPr>
      <xdr:spPr>
        <a:xfrm>
          <a:off x="4673600" y="1476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19685</xdr:rowOff>
    </xdr:from>
    <xdr:to>
      <xdr:col>24</xdr:col>
      <xdr:colOff>152400</xdr:colOff>
      <xdr:row>86</xdr:row>
      <xdr:rowOff>19685</xdr:rowOff>
    </xdr:to>
    <xdr:cxnSp macro="">
      <xdr:nvCxnSpPr>
        <xdr:cNvPr id="284" name="直線コネクタ 283">
          <a:extLst>
            <a:ext uri="{FF2B5EF4-FFF2-40B4-BE49-F238E27FC236}">
              <a16:creationId xmlns:a16="http://schemas.microsoft.com/office/drawing/2014/main" id="{00000000-0008-0000-1200-00001C010000}"/>
            </a:ext>
          </a:extLst>
        </xdr:cNvPr>
        <xdr:cNvCxnSpPr/>
      </xdr:nvCxnSpPr>
      <xdr:spPr>
        <a:xfrm>
          <a:off x="4546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3175</xdr:rowOff>
    </xdr:from>
    <xdr:ext cx="405130" cy="259080"/>
    <xdr:sp macro="" textlink="">
      <xdr:nvSpPr>
        <xdr:cNvPr id="285" name="【公営住宅】&#10;有形固定資産減価償却率最大値テキスト">
          <a:extLst>
            <a:ext uri="{FF2B5EF4-FFF2-40B4-BE49-F238E27FC236}">
              <a16:creationId xmlns:a16="http://schemas.microsoft.com/office/drawing/2014/main" id="{00000000-0008-0000-1200-00001D010000}"/>
            </a:ext>
          </a:extLst>
        </xdr:cNvPr>
        <xdr:cNvSpPr txBox="1"/>
      </xdr:nvSpPr>
      <xdr:spPr>
        <a:xfrm>
          <a:off x="4673600" y="13204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56515</xdr:rowOff>
    </xdr:from>
    <xdr:to>
      <xdr:col>24</xdr:col>
      <xdr:colOff>152400</xdr:colOff>
      <xdr:row>78</xdr:row>
      <xdr:rowOff>56515</xdr:rowOff>
    </xdr:to>
    <xdr:cxnSp macro="">
      <xdr:nvCxnSpPr>
        <xdr:cNvPr id="286" name="直線コネクタ 285">
          <a:extLst>
            <a:ext uri="{FF2B5EF4-FFF2-40B4-BE49-F238E27FC236}">
              <a16:creationId xmlns:a16="http://schemas.microsoft.com/office/drawing/2014/main" id="{00000000-0008-0000-1200-00001E010000}"/>
            </a:ext>
          </a:extLst>
        </xdr:cNvPr>
        <xdr:cNvCxnSpPr/>
      </xdr:nvCxnSpPr>
      <xdr:spPr>
        <a:xfrm>
          <a:off x="4546600" y="1342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40640</xdr:rowOff>
    </xdr:from>
    <xdr:ext cx="405130" cy="257810"/>
    <xdr:sp macro="" textlink="">
      <xdr:nvSpPr>
        <xdr:cNvPr id="287" name="【公営住宅】&#10;有形固定資産減価償却率平均値テキスト">
          <a:extLst>
            <a:ext uri="{FF2B5EF4-FFF2-40B4-BE49-F238E27FC236}">
              <a16:creationId xmlns:a16="http://schemas.microsoft.com/office/drawing/2014/main" id="{00000000-0008-0000-1200-00001F010000}"/>
            </a:ext>
          </a:extLst>
        </xdr:cNvPr>
        <xdr:cNvSpPr txBox="1"/>
      </xdr:nvSpPr>
      <xdr:spPr>
        <a:xfrm>
          <a:off x="4673600" y="137566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17780</xdr:rowOff>
    </xdr:from>
    <xdr:to>
      <xdr:col>24</xdr:col>
      <xdr:colOff>114300</xdr:colOff>
      <xdr:row>81</xdr:row>
      <xdr:rowOff>118745</xdr:rowOff>
    </xdr:to>
    <xdr:sp macro="" textlink="">
      <xdr:nvSpPr>
        <xdr:cNvPr id="288" name="フローチャート: 判断 287">
          <a:extLst>
            <a:ext uri="{FF2B5EF4-FFF2-40B4-BE49-F238E27FC236}">
              <a16:creationId xmlns:a16="http://schemas.microsoft.com/office/drawing/2014/main" id="{00000000-0008-0000-1200-000020010000}"/>
            </a:ext>
          </a:extLst>
        </xdr:cNvPr>
        <xdr:cNvSpPr/>
      </xdr:nvSpPr>
      <xdr:spPr>
        <a:xfrm>
          <a:off x="4584700" y="1390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164465</xdr:rowOff>
    </xdr:to>
    <xdr:sp macro="" textlink="">
      <xdr:nvSpPr>
        <xdr:cNvPr id="289" name="フローチャート: 判断 288">
          <a:extLst>
            <a:ext uri="{FF2B5EF4-FFF2-40B4-BE49-F238E27FC236}">
              <a16:creationId xmlns:a16="http://schemas.microsoft.com/office/drawing/2014/main" id="{00000000-0008-0000-1200-000021010000}"/>
            </a:ext>
          </a:extLst>
        </xdr:cNvPr>
        <xdr:cNvSpPr/>
      </xdr:nvSpPr>
      <xdr:spPr>
        <a:xfrm>
          <a:off x="37465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83185</xdr:rowOff>
    </xdr:from>
    <xdr:to>
      <xdr:col>15</xdr:col>
      <xdr:colOff>101600</xdr:colOff>
      <xdr:row>81</xdr:row>
      <xdr:rowOff>13335</xdr:rowOff>
    </xdr:to>
    <xdr:sp macro="" textlink="">
      <xdr:nvSpPr>
        <xdr:cNvPr id="290" name="フローチャート: 判断 289">
          <a:extLst>
            <a:ext uri="{FF2B5EF4-FFF2-40B4-BE49-F238E27FC236}">
              <a16:creationId xmlns:a16="http://schemas.microsoft.com/office/drawing/2014/main" id="{00000000-0008-0000-1200-000022010000}"/>
            </a:ext>
          </a:extLst>
        </xdr:cNvPr>
        <xdr:cNvSpPr/>
      </xdr:nvSpPr>
      <xdr:spPr>
        <a:xfrm>
          <a:off x="2857500" y="137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92710</xdr:rowOff>
    </xdr:from>
    <xdr:to>
      <xdr:col>10</xdr:col>
      <xdr:colOff>165100</xdr:colOff>
      <xdr:row>81</xdr:row>
      <xdr:rowOff>22860</xdr:rowOff>
    </xdr:to>
    <xdr:sp macro="" textlink="">
      <xdr:nvSpPr>
        <xdr:cNvPr id="291" name="フローチャート: 判断 290">
          <a:extLst>
            <a:ext uri="{FF2B5EF4-FFF2-40B4-BE49-F238E27FC236}">
              <a16:creationId xmlns:a16="http://schemas.microsoft.com/office/drawing/2014/main" id="{00000000-0008-0000-1200-000023010000}"/>
            </a:ext>
          </a:extLst>
        </xdr:cNvPr>
        <xdr:cNvSpPr/>
      </xdr:nvSpPr>
      <xdr:spPr>
        <a:xfrm>
          <a:off x="1968500" y="138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2" name="フローチャート: 判断 291">
          <a:extLst>
            <a:ext uri="{FF2B5EF4-FFF2-40B4-BE49-F238E27FC236}">
              <a16:creationId xmlns:a16="http://schemas.microsoft.com/office/drawing/2014/main" id="{00000000-0008-0000-1200-000024010000}"/>
            </a:ext>
          </a:extLst>
        </xdr:cNvPr>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3" name="テキスト ボックス 292">
          <a:extLst>
            <a:ext uri="{FF2B5EF4-FFF2-40B4-BE49-F238E27FC236}">
              <a16:creationId xmlns:a16="http://schemas.microsoft.com/office/drawing/2014/main" id="{00000000-0008-0000-1200-000025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4" name="テキスト ボックス 293">
          <a:extLst>
            <a:ext uri="{FF2B5EF4-FFF2-40B4-BE49-F238E27FC236}">
              <a16:creationId xmlns:a16="http://schemas.microsoft.com/office/drawing/2014/main" id="{00000000-0008-0000-1200-000026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00000000-0008-0000-1200-000027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00000000-0008-0000-1200-000028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1200-000029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24130</xdr:rowOff>
    </xdr:from>
    <xdr:to>
      <xdr:col>24</xdr:col>
      <xdr:colOff>114300</xdr:colOff>
      <xdr:row>82</xdr:row>
      <xdr:rowOff>125730</xdr:rowOff>
    </xdr:to>
    <xdr:sp macro="" textlink="">
      <xdr:nvSpPr>
        <xdr:cNvPr id="298" name="楕円 297">
          <a:extLst>
            <a:ext uri="{FF2B5EF4-FFF2-40B4-BE49-F238E27FC236}">
              <a16:creationId xmlns:a16="http://schemas.microsoft.com/office/drawing/2014/main" id="{00000000-0008-0000-1200-00002A010000}"/>
            </a:ext>
          </a:extLst>
        </xdr:cNvPr>
        <xdr:cNvSpPr/>
      </xdr:nvSpPr>
      <xdr:spPr>
        <a:xfrm>
          <a:off x="45847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2540</xdr:rowOff>
    </xdr:from>
    <xdr:ext cx="405130" cy="259080"/>
    <xdr:sp macro="" textlink="">
      <xdr:nvSpPr>
        <xdr:cNvPr id="299" name="【公営住宅】&#10;有形固定資産減価償却率該当値テキスト">
          <a:extLst>
            <a:ext uri="{FF2B5EF4-FFF2-40B4-BE49-F238E27FC236}">
              <a16:creationId xmlns:a16="http://schemas.microsoft.com/office/drawing/2014/main" id="{00000000-0008-0000-1200-00002B010000}"/>
            </a:ext>
          </a:extLst>
        </xdr:cNvPr>
        <xdr:cNvSpPr txBox="1"/>
      </xdr:nvSpPr>
      <xdr:spPr>
        <a:xfrm>
          <a:off x="4673600" y="1406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24130</xdr:rowOff>
    </xdr:from>
    <xdr:to>
      <xdr:col>20</xdr:col>
      <xdr:colOff>38100</xdr:colOff>
      <xdr:row>82</xdr:row>
      <xdr:rowOff>125730</xdr:rowOff>
    </xdr:to>
    <xdr:sp macro="" textlink="">
      <xdr:nvSpPr>
        <xdr:cNvPr id="300" name="楕円 299">
          <a:extLst>
            <a:ext uri="{FF2B5EF4-FFF2-40B4-BE49-F238E27FC236}">
              <a16:creationId xmlns:a16="http://schemas.microsoft.com/office/drawing/2014/main" id="{00000000-0008-0000-1200-00002C010000}"/>
            </a:ext>
          </a:extLst>
        </xdr:cNvPr>
        <xdr:cNvSpPr/>
      </xdr:nvSpPr>
      <xdr:spPr>
        <a:xfrm>
          <a:off x="3746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74930</xdr:rowOff>
    </xdr:from>
    <xdr:to>
      <xdr:col>24</xdr:col>
      <xdr:colOff>63500</xdr:colOff>
      <xdr:row>82</xdr:row>
      <xdr:rowOff>74930</xdr:rowOff>
    </xdr:to>
    <xdr:cxnSp macro="">
      <xdr:nvCxnSpPr>
        <xdr:cNvPr id="301" name="直線コネクタ 300">
          <a:extLst>
            <a:ext uri="{FF2B5EF4-FFF2-40B4-BE49-F238E27FC236}">
              <a16:creationId xmlns:a16="http://schemas.microsoft.com/office/drawing/2014/main" id="{00000000-0008-0000-1200-00002D010000}"/>
            </a:ext>
          </a:extLst>
        </xdr:cNvPr>
        <xdr:cNvCxnSpPr/>
      </xdr:nvCxnSpPr>
      <xdr:spPr>
        <a:xfrm>
          <a:off x="3797300" y="14133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29210</xdr:rowOff>
    </xdr:from>
    <xdr:to>
      <xdr:col>15</xdr:col>
      <xdr:colOff>101600</xdr:colOff>
      <xdr:row>82</xdr:row>
      <xdr:rowOff>130175</xdr:rowOff>
    </xdr:to>
    <xdr:sp macro="" textlink="">
      <xdr:nvSpPr>
        <xdr:cNvPr id="302" name="楕円 301">
          <a:extLst>
            <a:ext uri="{FF2B5EF4-FFF2-40B4-BE49-F238E27FC236}">
              <a16:creationId xmlns:a16="http://schemas.microsoft.com/office/drawing/2014/main" id="{00000000-0008-0000-1200-00002E010000}"/>
            </a:ext>
          </a:extLst>
        </xdr:cNvPr>
        <xdr:cNvSpPr/>
      </xdr:nvSpPr>
      <xdr:spPr>
        <a:xfrm>
          <a:off x="28575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74930</xdr:rowOff>
    </xdr:from>
    <xdr:to>
      <xdr:col>19</xdr:col>
      <xdr:colOff>177800</xdr:colOff>
      <xdr:row>82</xdr:row>
      <xdr:rowOff>79375</xdr:rowOff>
    </xdr:to>
    <xdr:cxnSp macro="">
      <xdr:nvCxnSpPr>
        <xdr:cNvPr id="303" name="直線コネクタ 302">
          <a:extLst>
            <a:ext uri="{FF2B5EF4-FFF2-40B4-BE49-F238E27FC236}">
              <a16:creationId xmlns:a16="http://schemas.microsoft.com/office/drawing/2014/main" id="{00000000-0008-0000-1200-00002F010000}"/>
            </a:ext>
          </a:extLst>
        </xdr:cNvPr>
        <xdr:cNvCxnSpPr/>
      </xdr:nvCxnSpPr>
      <xdr:spPr>
        <a:xfrm flipV="1">
          <a:off x="2908300" y="14133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110490</xdr:rowOff>
    </xdr:from>
    <xdr:to>
      <xdr:col>10</xdr:col>
      <xdr:colOff>165100</xdr:colOff>
      <xdr:row>83</xdr:row>
      <xdr:rowOff>40640</xdr:rowOff>
    </xdr:to>
    <xdr:sp macro="" textlink="">
      <xdr:nvSpPr>
        <xdr:cNvPr id="304" name="楕円 303">
          <a:extLst>
            <a:ext uri="{FF2B5EF4-FFF2-40B4-BE49-F238E27FC236}">
              <a16:creationId xmlns:a16="http://schemas.microsoft.com/office/drawing/2014/main" id="{00000000-0008-0000-1200-000030010000}"/>
            </a:ext>
          </a:extLst>
        </xdr:cNvPr>
        <xdr:cNvSpPr/>
      </xdr:nvSpPr>
      <xdr:spPr>
        <a:xfrm>
          <a:off x="1968500" y="141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79375</xdr:rowOff>
    </xdr:from>
    <xdr:to>
      <xdr:col>15</xdr:col>
      <xdr:colOff>50800</xdr:colOff>
      <xdr:row>82</xdr:row>
      <xdr:rowOff>161290</xdr:rowOff>
    </xdr:to>
    <xdr:cxnSp macro="">
      <xdr:nvCxnSpPr>
        <xdr:cNvPr id="305" name="直線コネクタ 304">
          <a:extLst>
            <a:ext uri="{FF2B5EF4-FFF2-40B4-BE49-F238E27FC236}">
              <a16:creationId xmlns:a16="http://schemas.microsoft.com/office/drawing/2014/main" id="{00000000-0008-0000-1200-000031010000}"/>
            </a:ext>
          </a:extLst>
        </xdr:cNvPr>
        <xdr:cNvCxnSpPr/>
      </xdr:nvCxnSpPr>
      <xdr:spPr>
        <a:xfrm flipV="1">
          <a:off x="2019300" y="141382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3175</xdr:rowOff>
    </xdr:from>
    <xdr:to>
      <xdr:col>6</xdr:col>
      <xdr:colOff>38100</xdr:colOff>
      <xdr:row>83</xdr:row>
      <xdr:rowOff>104775</xdr:rowOff>
    </xdr:to>
    <xdr:sp macro="" textlink="">
      <xdr:nvSpPr>
        <xdr:cNvPr id="306" name="楕円 305">
          <a:extLst>
            <a:ext uri="{FF2B5EF4-FFF2-40B4-BE49-F238E27FC236}">
              <a16:creationId xmlns:a16="http://schemas.microsoft.com/office/drawing/2014/main" id="{00000000-0008-0000-1200-000032010000}"/>
            </a:ext>
          </a:extLst>
        </xdr:cNvPr>
        <xdr:cNvSpPr/>
      </xdr:nvSpPr>
      <xdr:spPr>
        <a:xfrm>
          <a:off x="1079500" y="142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161290</xdr:rowOff>
    </xdr:from>
    <xdr:to>
      <xdr:col>10</xdr:col>
      <xdr:colOff>114300</xdr:colOff>
      <xdr:row>83</xdr:row>
      <xdr:rowOff>53975</xdr:rowOff>
    </xdr:to>
    <xdr:cxnSp macro="">
      <xdr:nvCxnSpPr>
        <xdr:cNvPr id="307" name="直線コネクタ 306">
          <a:extLst>
            <a:ext uri="{FF2B5EF4-FFF2-40B4-BE49-F238E27FC236}">
              <a16:creationId xmlns:a16="http://schemas.microsoft.com/office/drawing/2014/main" id="{00000000-0008-0000-1200-000033010000}"/>
            </a:ext>
          </a:extLst>
        </xdr:cNvPr>
        <xdr:cNvCxnSpPr/>
      </xdr:nvCxnSpPr>
      <xdr:spPr>
        <a:xfrm flipV="1">
          <a:off x="1130300" y="142201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9525</xdr:rowOff>
    </xdr:from>
    <xdr:ext cx="405130" cy="257810"/>
    <xdr:sp macro="" textlink="">
      <xdr:nvSpPr>
        <xdr:cNvPr id="308" name="n_1aveValue【公営住宅】&#10;有形固定資産減価償却率">
          <a:extLst>
            <a:ext uri="{FF2B5EF4-FFF2-40B4-BE49-F238E27FC236}">
              <a16:creationId xmlns:a16="http://schemas.microsoft.com/office/drawing/2014/main" id="{00000000-0008-0000-1200-000034010000}"/>
            </a:ext>
          </a:extLst>
        </xdr:cNvPr>
        <xdr:cNvSpPr txBox="1"/>
      </xdr:nvSpPr>
      <xdr:spPr>
        <a:xfrm>
          <a:off x="3582035" y="137255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29845</xdr:rowOff>
    </xdr:from>
    <xdr:ext cx="403860" cy="257810"/>
    <xdr:sp macro="" textlink="">
      <xdr:nvSpPr>
        <xdr:cNvPr id="309" name="n_2aveValue【公営住宅】&#10;有形固定資産減価償却率">
          <a:extLst>
            <a:ext uri="{FF2B5EF4-FFF2-40B4-BE49-F238E27FC236}">
              <a16:creationId xmlns:a16="http://schemas.microsoft.com/office/drawing/2014/main" id="{00000000-0008-0000-1200-000035010000}"/>
            </a:ext>
          </a:extLst>
        </xdr:cNvPr>
        <xdr:cNvSpPr txBox="1"/>
      </xdr:nvSpPr>
      <xdr:spPr>
        <a:xfrm>
          <a:off x="2705735" y="135743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39370</xdr:rowOff>
    </xdr:from>
    <xdr:ext cx="403860" cy="259080"/>
    <xdr:sp macro="" textlink="">
      <xdr:nvSpPr>
        <xdr:cNvPr id="310" name="n_3aveValue【公営住宅】&#10;有形固定資産減価償却率">
          <a:extLst>
            <a:ext uri="{FF2B5EF4-FFF2-40B4-BE49-F238E27FC236}">
              <a16:creationId xmlns:a16="http://schemas.microsoft.com/office/drawing/2014/main" id="{00000000-0008-0000-1200-000036010000}"/>
            </a:ext>
          </a:extLst>
        </xdr:cNvPr>
        <xdr:cNvSpPr txBox="1"/>
      </xdr:nvSpPr>
      <xdr:spPr>
        <a:xfrm>
          <a:off x="1816735" y="13583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151130</xdr:rowOff>
    </xdr:from>
    <xdr:ext cx="403860" cy="259080"/>
    <xdr:sp macro="" textlink="">
      <xdr:nvSpPr>
        <xdr:cNvPr id="311" name="n_4aveValue【公営住宅】&#10;有形固定資産減価償却率">
          <a:extLst>
            <a:ext uri="{FF2B5EF4-FFF2-40B4-BE49-F238E27FC236}">
              <a16:creationId xmlns:a16="http://schemas.microsoft.com/office/drawing/2014/main" id="{00000000-0008-0000-1200-000037010000}"/>
            </a:ext>
          </a:extLst>
        </xdr:cNvPr>
        <xdr:cNvSpPr txBox="1"/>
      </xdr:nvSpPr>
      <xdr:spPr>
        <a:xfrm>
          <a:off x="927735" y="13524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116840</xdr:rowOff>
    </xdr:from>
    <xdr:ext cx="405130" cy="259080"/>
    <xdr:sp macro="" textlink="">
      <xdr:nvSpPr>
        <xdr:cNvPr id="312" name="n_1mainValue【公営住宅】&#10;有形固定資産減価償却率">
          <a:extLst>
            <a:ext uri="{FF2B5EF4-FFF2-40B4-BE49-F238E27FC236}">
              <a16:creationId xmlns:a16="http://schemas.microsoft.com/office/drawing/2014/main" id="{00000000-0008-0000-1200-000038010000}"/>
            </a:ext>
          </a:extLst>
        </xdr:cNvPr>
        <xdr:cNvSpPr txBox="1"/>
      </xdr:nvSpPr>
      <xdr:spPr>
        <a:xfrm>
          <a:off x="3582035" y="14175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121285</xdr:rowOff>
    </xdr:from>
    <xdr:ext cx="403860" cy="257810"/>
    <xdr:sp macro="" textlink="">
      <xdr:nvSpPr>
        <xdr:cNvPr id="313" name="n_2mainValue【公営住宅】&#10;有形固定資産減価償却率">
          <a:extLst>
            <a:ext uri="{FF2B5EF4-FFF2-40B4-BE49-F238E27FC236}">
              <a16:creationId xmlns:a16="http://schemas.microsoft.com/office/drawing/2014/main" id="{00000000-0008-0000-1200-000039010000}"/>
            </a:ext>
          </a:extLst>
        </xdr:cNvPr>
        <xdr:cNvSpPr txBox="1"/>
      </xdr:nvSpPr>
      <xdr:spPr>
        <a:xfrm>
          <a:off x="2705735" y="141801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31750</xdr:rowOff>
    </xdr:from>
    <xdr:ext cx="403860" cy="257810"/>
    <xdr:sp macro="" textlink="">
      <xdr:nvSpPr>
        <xdr:cNvPr id="314" name="n_3mainValue【公営住宅】&#10;有形固定資産減価償却率">
          <a:extLst>
            <a:ext uri="{FF2B5EF4-FFF2-40B4-BE49-F238E27FC236}">
              <a16:creationId xmlns:a16="http://schemas.microsoft.com/office/drawing/2014/main" id="{00000000-0008-0000-1200-00003A010000}"/>
            </a:ext>
          </a:extLst>
        </xdr:cNvPr>
        <xdr:cNvSpPr txBox="1"/>
      </xdr:nvSpPr>
      <xdr:spPr>
        <a:xfrm>
          <a:off x="1816735" y="142621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95885</xdr:rowOff>
    </xdr:from>
    <xdr:ext cx="403860" cy="259080"/>
    <xdr:sp macro="" textlink="">
      <xdr:nvSpPr>
        <xdr:cNvPr id="315" name="n_4mainValue【公営住宅】&#10;有形固定資産減価償却率">
          <a:extLst>
            <a:ext uri="{FF2B5EF4-FFF2-40B4-BE49-F238E27FC236}">
              <a16:creationId xmlns:a16="http://schemas.microsoft.com/office/drawing/2014/main" id="{00000000-0008-0000-1200-00003B010000}"/>
            </a:ext>
          </a:extLst>
        </xdr:cNvPr>
        <xdr:cNvSpPr txBox="1"/>
      </xdr:nvSpPr>
      <xdr:spPr>
        <a:xfrm>
          <a:off x="927735" y="14326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12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1200-00003D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1200-00003E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1200-00003F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1200-000040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1200-000041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1200-000042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12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4" name="テキスト ボックス 323">
          <a:extLst>
            <a:ext uri="{FF2B5EF4-FFF2-40B4-BE49-F238E27FC236}">
              <a16:creationId xmlns:a16="http://schemas.microsoft.com/office/drawing/2014/main" id="{00000000-0008-0000-1200-000044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1200-000045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1200-000046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27" name="テキスト ボックス 326">
          <a:extLst>
            <a:ext uri="{FF2B5EF4-FFF2-40B4-BE49-F238E27FC236}">
              <a16:creationId xmlns:a16="http://schemas.microsoft.com/office/drawing/2014/main" id="{00000000-0008-0000-1200-000047010000}"/>
            </a:ext>
          </a:extLst>
        </xdr:cNvPr>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1200-000048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29" name="テキスト ボックス 328">
          <a:extLst>
            <a:ext uri="{FF2B5EF4-FFF2-40B4-BE49-F238E27FC236}">
              <a16:creationId xmlns:a16="http://schemas.microsoft.com/office/drawing/2014/main" id="{00000000-0008-0000-1200-000049010000}"/>
            </a:ext>
          </a:extLst>
        </xdr:cNvPr>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1200-00004A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31" name="テキスト ボックス 330">
          <a:extLst>
            <a:ext uri="{FF2B5EF4-FFF2-40B4-BE49-F238E27FC236}">
              <a16:creationId xmlns:a16="http://schemas.microsoft.com/office/drawing/2014/main" id="{00000000-0008-0000-1200-00004B010000}"/>
            </a:ext>
          </a:extLst>
        </xdr:cNvPr>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1200-00004C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33" name="テキスト ボックス 332">
          <a:extLst>
            <a:ext uri="{FF2B5EF4-FFF2-40B4-BE49-F238E27FC236}">
              <a16:creationId xmlns:a16="http://schemas.microsoft.com/office/drawing/2014/main" id="{00000000-0008-0000-1200-00004D010000}"/>
            </a:ext>
          </a:extLst>
        </xdr:cNvPr>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1200-00004E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5" name="テキスト ボックス 334">
          <a:extLst>
            <a:ext uri="{FF2B5EF4-FFF2-40B4-BE49-F238E27FC236}">
              <a16:creationId xmlns:a16="http://schemas.microsoft.com/office/drawing/2014/main" id="{00000000-0008-0000-1200-00004F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1200-000050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144145</xdr:rowOff>
    </xdr:from>
    <xdr:to>
      <xdr:col>54</xdr:col>
      <xdr:colOff>189865</xdr:colOff>
      <xdr:row>86</xdr:row>
      <xdr:rowOff>24765</xdr:rowOff>
    </xdr:to>
    <xdr:cxnSp macro="">
      <xdr:nvCxnSpPr>
        <xdr:cNvPr id="337" name="直線コネクタ 336">
          <a:extLst>
            <a:ext uri="{FF2B5EF4-FFF2-40B4-BE49-F238E27FC236}">
              <a16:creationId xmlns:a16="http://schemas.microsoft.com/office/drawing/2014/main" id="{00000000-0008-0000-1200-000051010000}"/>
            </a:ext>
          </a:extLst>
        </xdr:cNvPr>
        <xdr:cNvCxnSpPr/>
      </xdr:nvCxnSpPr>
      <xdr:spPr>
        <a:xfrm flipV="1">
          <a:off x="10476865" y="13517245"/>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29210</xdr:rowOff>
    </xdr:from>
    <xdr:ext cx="469900" cy="257810"/>
    <xdr:sp macro="" textlink="">
      <xdr:nvSpPr>
        <xdr:cNvPr id="338" name="【公営住宅】&#10;一人当たり面積最小値テキスト">
          <a:extLst>
            <a:ext uri="{FF2B5EF4-FFF2-40B4-BE49-F238E27FC236}">
              <a16:creationId xmlns:a16="http://schemas.microsoft.com/office/drawing/2014/main" id="{00000000-0008-0000-1200-000052010000}"/>
            </a:ext>
          </a:extLst>
        </xdr:cNvPr>
        <xdr:cNvSpPr txBox="1"/>
      </xdr:nvSpPr>
      <xdr:spPr>
        <a:xfrm>
          <a:off x="10515600" y="14773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24765</xdr:rowOff>
    </xdr:from>
    <xdr:to>
      <xdr:col>55</xdr:col>
      <xdr:colOff>88900</xdr:colOff>
      <xdr:row>86</xdr:row>
      <xdr:rowOff>24765</xdr:rowOff>
    </xdr:to>
    <xdr:cxnSp macro="">
      <xdr:nvCxnSpPr>
        <xdr:cNvPr id="339" name="直線コネクタ 338">
          <a:extLst>
            <a:ext uri="{FF2B5EF4-FFF2-40B4-BE49-F238E27FC236}">
              <a16:creationId xmlns:a16="http://schemas.microsoft.com/office/drawing/2014/main" id="{00000000-0008-0000-1200-000053010000}"/>
            </a:ext>
          </a:extLst>
        </xdr:cNvPr>
        <xdr:cNvCxnSpPr/>
      </xdr:nvCxnSpPr>
      <xdr:spPr>
        <a:xfrm>
          <a:off x="10388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90805</xdr:rowOff>
    </xdr:from>
    <xdr:ext cx="469900" cy="258445"/>
    <xdr:sp macro="" textlink="">
      <xdr:nvSpPr>
        <xdr:cNvPr id="340" name="【公営住宅】&#10;一人当たり面積最大値テキスト">
          <a:extLst>
            <a:ext uri="{FF2B5EF4-FFF2-40B4-BE49-F238E27FC236}">
              <a16:creationId xmlns:a16="http://schemas.microsoft.com/office/drawing/2014/main" id="{00000000-0008-0000-1200-000054010000}"/>
            </a:ext>
          </a:extLst>
        </xdr:cNvPr>
        <xdr:cNvSpPr txBox="1"/>
      </xdr:nvSpPr>
      <xdr:spPr>
        <a:xfrm>
          <a:off x="10515600" y="13292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144145</xdr:rowOff>
    </xdr:from>
    <xdr:to>
      <xdr:col>55</xdr:col>
      <xdr:colOff>88900</xdr:colOff>
      <xdr:row>78</xdr:row>
      <xdr:rowOff>144145</xdr:rowOff>
    </xdr:to>
    <xdr:cxnSp macro="">
      <xdr:nvCxnSpPr>
        <xdr:cNvPr id="341" name="直線コネクタ 340">
          <a:extLst>
            <a:ext uri="{FF2B5EF4-FFF2-40B4-BE49-F238E27FC236}">
              <a16:creationId xmlns:a16="http://schemas.microsoft.com/office/drawing/2014/main" id="{00000000-0008-0000-1200-000055010000}"/>
            </a:ext>
          </a:extLst>
        </xdr:cNvPr>
        <xdr:cNvCxnSpPr/>
      </xdr:nvCxnSpPr>
      <xdr:spPr>
        <a:xfrm>
          <a:off x="10388600" y="1351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52070</xdr:rowOff>
    </xdr:from>
    <xdr:ext cx="469900" cy="257810"/>
    <xdr:sp macro="" textlink="">
      <xdr:nvSpPr>
        <xdr:cNvPr id="342" name="【公営住宅】&#10;一人当たり面積平均値テキスト">
          <a:extLst>
            <a:ext uri="{FF2B5EF4-FFF2-40B4-BE49-F238E27FC236}">
              <a16:creationId xmlns:a16="http://schemas.microsoft.com/office/drawing/2014/main" id="{00000000-0008-0000-1200-000056010000}"/>
            </a:ext>
          </a:extLst>
        </xdr:cNvPr>
        <xdr:cNvSpPr txBox="1"/>
      </xdr:nvSpPr>
      <xdr:spPr>
        <a:xfrm>
          <a:off x="10515600" y="139395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29210</xdr:rowOff>
    </xdr:from>
    <xdr:to>
      <xdr:col>55</xdr:col>
      <xdr:colOff>50800</xdr:colOff>
      <xdr:row>82</xdr:row>
      <xdr:rowOff>130810</xdr:rowOff>
    </xdr:to>
    <xdr:sp macro="" textlink="">
      <xdr:nvSpPr>
        <xdr:cNvPr id="343" name="フローチャート: 判断 342">
          <a:extLst>
            <a:ext uri="{FF2B5EF4-FFF2-40B4-BE49-F238E27FC236}">
              <a16:creationId xmlns:a16="http://schemas.microsoft.com/office/drawing/2014/main" id="{00000000-0008-0000-1200-000057010000}"/>
            </a:ext>
          </a:extLst>
        </xdr:cNvPr>
        <xdr:cNvSpPr/>
      </xdr:nvSpPr>
      <xdr:spPr>
        <a:xfrm>
          <a:off x="104267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139065</xdr:rowOff>
    </xdr:from>
    <xdr:to>
      <xdr:col>50</xdr:col>
      <xdr:colOff>165100</xdr:colOff>
      <xdr:row>82</xdr:row>
      <xdr:rowOff>69215</xdr:rowOff>
    </xdr:to>
    <xdr:sp macro="" textlink="">
      <xdr:nvSpPr>
        <xdr:cNvPr id="344" name="フローチャート: 判断 343">
          <a:extLst>
            <a:ext uri="{FF2B5EF4-FFF2-40B4-BE49-F238E27FC236}">
              <a16:creationId xmlns:a16="http://schemas.microsoft.com/office/drawing/2014/main" id="{00000000-0008-0000-1200-000058010000}"/>
            </a:ext>
          </a:extLst>
        </xdr:cNvPr>
        <xdr:cNvSpPr/>
      </xdr:nvSpPr>
      <xdr:spPr>
        <a:xfrm>
          <a:off x="9588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13970</xdr:rowOff>
    </xdr:from>
    <xdr:to>
      <xdr:col>46</xdr:col>
      <xdr:colOff>38100</xdr:colOff>
      <xdr:row>82</xdr:row>
      <xdr:rowOff>115570</xdr:rowOff>
    </xdr:to>
    <xdr:sp macro="" textlink="">
      <xdr:nvSpPr>
        <xdr:cNvPr id="345" name="フローチャート: 判断 344">
          <a:extLst>
            <a:ext uri="{FF2B5EF4-FFF2-40B4-BE49-F238E27FC236}">
              <a16:creationId xmlns:a16="http://schemas.microsoft.com/office/drawing/2014/main" id="{00000000-0008-0000-1200-000059010000}"/>
            </a:ext>
          </a:extLst>
        </xdr:cNvPr>
        <xdr:cNvSpPr/>
      </xdr:nvSpPr>
      <xdr:spPr>
        <a:xfrm>
          <a:off x="869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41910</xdr:rowOff>
    </xdr:from>
    <xdr:to>
      <xdr:col>41</xdr:col>
      <xdr:colOff>101600</xdr:colOff>
      <xdr:row>82</xdr:row>
      <xdr:rowOff>143510</xdr:rowOff>
    </xdr:to>
    <xdr:sp macro="" textlink="">
      <xdr:nvSpPr>
        <xdr:cNvPr id="346" name="フローチャート: 判断 345">
          <a:extLst>
            <a:ext uri="{FF2B5EF4-FFF2-40B4-BE49-F238E27FC236}">
              <a16:creationId xmlns:a16="http://schemas.microsoft.com/office/drawing/2014/main" id="{00000000-0008-0000-1200-00005A010000}"/>
            </a:ext>
          </a:extLst>
        </xdr:cNvPr>
        <xdr:cNvSpPr/>
      </xdr:nvSpPr>
      <xdr:spPr>
        <a:xfrm>
          <a:off x="78105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20320</xdr:rowOff>
    </xdr:from>
    <xdr:to>
      <xdr:col>36</xdr:col>
      <xdr:colOff>165100</xdr:colOff>
      <xdr:row>82</xdr:row>
      <xdr:rowOff>121920</xdr:rowOff>
    </xdr:to>
    <xdr:sp macro="" textlink="">
      <xdr:nvSpPr>
        <xdr:cNvPr id="347" name="フローチャート: 判断 346">
          <a:extLst>
            <a:ext uri="{FF2B5EF4-FFF2-40B4-BE49-F238E27FC236}">
              <a16:creationId xmlns:a16="http://schemas.microsoft.com/office/drawing/2014/main" id="{00000000-0008-0000-1200-00005B010000}"/>
            </a:ext>
          </a:extLst>
        </xdr:cNvPr>
        <xdr:cNvSpPr/>
      </xdr:nvSpPr>
      <xdr:spPr>
        <a:xfrm>
          <a:off x="69215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8" name="テキスト ボックス 347">
          <a:extLst>
            <a:ext uri="{FF2B5EF4-FFF2-40B4-BE49-F238E27FC236}">
              <a16:creationId xmlns:a16="http://schemas.microsoft.com/office/drawing/2014/main" id="{00000000-0008-0000-1200-00005C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9" name="テキスト ボックス 348">
          <a:extLst>
            <a:ext uri="{FF2B5EF4-FFF2-40B4-BE49-F238E27FC236}">
              <a16:creationId xmlns:a16="http://schemas.microsoft.com/office/drawing/2014/main" id="{00000000-0008-0000-1200-00005D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0" name="テキスト ボックス 349">
          <a:extLst>
            <a:ext uri="{FF2B5EF4-FFF2-40B4-BE49-F238E27FC236}">
              <a16:creationId xmlns:a16="http://schemas.microsoft.com/office/drawing/2014/main" id="{00000000-0008-0000-1200-00005E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1" name="テキスト ボックス 350">
          <a:extLst>
            <a:ext uri="{FF2B5EF4-FFF2-40B4-BE49-F238E27FC236}">
              <a16:creationId xmlns:a16="http://schemas.microsoft.com/office/drawing/2014/main" id="{00000000-0008-0000-1200-00005F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1200-000060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132080</xdr:rowOff>
    </xdr:from>
    <xdr:to>
      <xdr:col>55</xdr:col>
      <xdr:colOff>50800</xdr:colOff>
      <xdr:row>83</xdr:row>
      <xdr:rowOff>62230</xdr:rowOff>
    </xdr:to>
    <xdr:sp macro="" textlink="">
      <xdr:nvSpPr>
        <xdr:cNvPr id="353" name="楕円 352">
          <a:extLst>
            <a:ext uri="{FF2B5EF4-FFF2-40B4-BE49-F238E27FC236}">
              <a16:creationId xmlns:a16="http://schemas.microsoft.com/office/drawing/2014/main" id="{00000000-0008-0000-1200-000061010000}"/>
            </a:ext>
          </a:extLst>
        </xdr:cNvPr>
        <xdr:cNvSpPr/>
      </xdr:nvSpPr>
      <xdr:spPr>
        <a:xfrm>
          <a:off x="10426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110490</xdr:rowOff>
    </xdr:from>
    <xdr:ext cx="469900" cy="257810"/>
    <xdr:sp macro="" textlink="">
      <xdr:nvSpPr>
        <xdr:cNvPr id="354" name="【公営住宅】&#10;一人当たり面積該当値テキスト">
          <a:extLst>
            <a:ext uri="{FF2B5EF4-FFF2-40B4-BE49-F238E27FC236}">
              <a16:creationId xmlns:a16="http://schemas.microsoft.com/office/drawing/2014/main" id="{00000000-0008-0000-1200-000062010000}"/>
            </a:ext>
          </a:extLst>
        </xdr:cNvPr>
        <xdr:cNvSpPr txBox="1"/>
      </xdr:nvSpPr>
      <xdr:spPr>
        <a:xfrm>
          <a:off x="10515600" y="14169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154940</xdr:rowOff>
    </xdr:from>
    <xdr:to>
      <xdr:col>50</xdr:col>
      <xdr:colOff>165100</xdr:colOff>
      <xdr:row>83</xdr:row>
      <xdr:rowOff>85090</xdr:rowOff>
    </xdr:to>
    <xdr:sp macro="" textlink="">
      <xdr:nvSpPr>
        <xdr:cNvPr id="355" name="楕円 354">
          <a:extLst>
            <a:ext uri="{FF2B5EF4-FFF2-40B4-BE49-F238E27FC236}">
              <a16:creationId xmlns:a16="http://schemas.microsoft.com/office/drawing/2014/main" id="{00000000-0008-0000-1200-000063010000}"/>
            </a:ext>
          </a:extLst>
        </xdr:cNvPr>
        <xdr:cNvSpPr/>
      </xdr:nvSpPr>
      <xdr:spPr>
        <a:xfrm>
          <a:off x="9588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11430</xdr:rowOff>
    </xdr:from>
    <xdr:to>
      <xdr:col>55</xdr:col>
      <xdr:colOff>0</xdr:colOff>
      <xdr:row>83</xdr:row>
      <xdr:rowOff>34290</xdr:rowOff>
    </xdr:to>
    <xdr:cxnSp macro="">
      <xdr:nvCxnSpPr>
        <xdr:cNvPr id="356" name="直線コネクタ 355">
          <a:extLst>
            <a:ext uri="{FF2B5EF4-FFF2-40B4-BE49-F238E27FC236}">
              <a16:creationId xmlns:a16="http://schemas.microsoft.com/office/drawing/2014/main" id="{00000000-0008-0000-1200-000064010000}"/>
            </a:ext>
          </a:extLst>
        </xdr:cNvPr>
        <xdr:cNvCxnSpPr/>
      </xdr:nvCxnSpPr>
      <xdr:spPr>
        <a:xfrm flipV="1">
          <a:off x="9639300" y="142417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164465</xdr:rowOff>
    </xdr:from>
    <xdr:to>
      <xdr:col>46</xdr:col>
      <xdr:colOff>38100</xdr:colOff>
      <xdr:row>83</xdr:row>
      <xdr:rowOff>94615</xdr:rowOff>
    </xdr:to>
    <xdr:sp macro="" textlink="">
      <xdr:nvSpPr>
        <xdr:cNvPr id="357" name="楕円 356">
          <a:extLst>
            <a:ext uri="{FF2B5EF4-FFF2-40B4-BE49-F238E27FC236}">
              <a16:creationId xmlns:a16="http://schemas.microsoft.com/office/drawing/2014/main" id="{00000000-0008-0000-1200-000065010000}"/>
            </a:ext>
          </a:extLst>
        </xdr:cNvPr>
        <xdr:cNvSpPr/>
      </xdr:nvSpPr>
      <xdr:spPr>
        <a:xfrm>
          <a:off x="86995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34290</xdr:rowOff>
    </xdr:from>
    <xdr:to>
      <xdr:col>50</xdr:col>
      <xdr:colOff>114300</xdr:colOff>
      <xdr:row>83</xdr:row>
      <xdr:rowOff>43815</xdr:rowOff>
    </xdr:to>
    <xdr:cxnSp macro="">
      <xdr:nvCxnSpPr>
        <xdr:cNvPr id="358" name="直線コネクタ 357">
          <a:extLst>
            <a:ext uri="{FF2B5EF4-FFF2-40B4-BE49-F238E27FC236}">
              <a16:creationId xmlns:a16="http://schemas.microsoft.com/office/drawing/2014/main" id="{00000000-0008-0000-1200-000066010000}"/>
            </a:ext>
          </a:extLst>
        </xdr:cNvPr>
        <xdr:cNvCxnSpPr/>
      </xdr:nvCxnSpPr>
      <xdr:spPr>
        <a:xfrm flipV="1">
          <a:off x="8750300" y="142646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xdr:rowOff>
    </xdr:from>
    <xdr:to>
      <xdr:col>41</xdr:col>
      <xdr:colOff>101600</xdr:colOff>
      <xdr:row>83</xdr:row>
      <xdr:rowOff>113665</xdr:rowOff>
    </xdr:to>
    <xdr:sp macro="" textlink="">
      <xdr:nvSpPr>
        <xdr:cNvPr id="359" name="楕円 358">
          <a:extLst>
            <a:ext uri="{FF2B5EF4-FFF2-40B4-BE49-F238E27FC236}">
              <a16:creationId xmlns:a16="http://schemas.microsoft.com/office/drawing/2014/main" id="{00000000-0008-0000-1200-000067010000}"/>
            </a:ext>
          </a:extLst>
        </xdr:cNvPr>
        <xdr:cNvSpPr/>
      </xdr:nvSpPr>
      <xdr:spPr>
        <a:xfrm>
          <a:off x="78105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43815</xdr:rowOff>
    </xdr:from>
    <xdr:to>
      <xdr:col>45</xdr:col>
      <xdr:colOff>177800</xdr:colOff>
      <xdr:row>83</xdr:row>
      <xdr:rowOff>63500</xdr:rowOff>
    </xdr:to>
    <xdr:cxnSp macro="">
      <xdr:nvCxnSpPr>
        <xdr:cNvPr id="360" name="直線コネクタ 359">
          <a:extLst>
            <a:ext uri="{FF2B5EF4-FFF2-40B4-BE49-F238E27FC236}">
              <a16:creationId xmlns:a16="http://schemas.microsoft.com/office/drawing/2014/main" id="{00000000-0008-0000-1200-000068010000}"/>
            </a:ext>
          </a:extLst>
        </xdr:cNvPr>
        <xdr:cNvCxnSpPr/>
      </xdr:nvCxnSpPr>
      <xdr:spPr>
        <a:xfrm flipV="1">
          <a:off x="7861300" y="142741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29210</xdr:rowOff>
    </xdr:from>
    <xdr:to>
      <xdr:col>36</xdr:col>
      <xdr:colOff>165100</xdr:colOff>
      <xdr:row>83</xdr:row>
      <xdr:rowOff>130810</xdr:rowOff>
    </xdr:to>
    <xdr:sp macro="" textlink="">
      <xdr:nvSpPr>
        <xdr:cNvPr id="361" name="楕円 360">
          <a:extLst>
            <a:ext uri="{FF2B5EF4-FFF2-40B4-BE49-F238E27FC236}">
              <a16:creationId xmlns:a16="http://schemas.microsoft.com/office/drawing/2014/main" id="{00000000-0008-0000-1200-000069010000}"/>
            </a:ext>
          </a:extLst>
        </xdr:cNvPr>
        <xdr:cNvSpPr/>
      </xdr:nvSpPr>
      <xdr:spPr>
        <a:xfrm>
          <a:off x="6921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63500</xdr:rowOff>
    </xdr:from>
    <xdr:to>
      <xdr:col>41</xdr:col>
      <xdr:colOff>50800</xdr:colOff>
      <xdr:row>83</xdr:row>
      <xdr:rowOff>80010</xdr:rowOff>
    </xdr:to>
    <xdr:cxnSp macro="">
      <xdr:nvCxnSpPr>
        <xdr:cNvPr id="362" name="直線コネクタ 361">
          <a:extLst>
            <a:ext uri="{FF2B5EF4-FFF2-40B4-BE49-F238E27FC236}">
              <a16:creationId xmlns:a16="http://schemas.microsoft.com/office/drawing/2014/main" id="{00000000-0008-0000-1200-00006A010000}"/>
            </a:ext>
          </a:extLst>
        </xdr:cNvPr>
        <xdr:cNvCxnSpPr/>
      </xdr:nvCxnSpPr>
      <xdr:spPr>
        <a:xfrm flipV="1">
          <a:off x="6972300" y="142938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80</xdr:row>
      <xdr:rowOff>86360</xdr:rowOff>
    </xdr:from>
    <xdr:ext cx="469900" cy="257810"/>
    <xdr:sp macro="" textlink="">
      <xdr:nvSpPr>
        <xdr:cNvPr id="363" name="n_1aveValue【公営住宅】&#10;一人当たり面積">
          <a:extLst>
            <a:ext uri="{FF2B5EF4-FFF2-40B4-BE49-F238E27FC236}">
              <a16:creationId xmlns:a16="http://schemas.microsoft.com/office/drawing/2014/main" id="{00000000-0008-0000-1200-00006B010000}"/>
            </a:ext>
          </a:extLst>
        </xdr:cNvPr>
        <xdr:cNvSpPr txBox="1"/>
      </xdr:nvSpPr>
      <xdr:spPr>
        <a:xfrm>
          <a:off x="9391650" y="13802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80</xdr:row>
      <xdr:rowOff>132715</xdr:rowOff>
    </xdr:from>
    <xdr:ext cx="468630" cy="257810"/>
    <xdr:sp macro="" textlink="">
      <xdr:nvSpPr>
        <xdr:cNvPr id="364" name="n_2aveValue【公営住宅】&#10;一人当たり面積">
          <a:extLst>
            <a:ext uri="{FF2B5EF4-FFF2-40B4-BE49-F238E27FC236}">
              <a16:creationId xmlns:a16="http://schemas.microsoft.com/office/drawing/2014/main" id="{00000000-0008-0000-1200-00006C010000}"/>
            </a:ext>
          </a:extLst>
        </xdr:cNvPr>
        <xdr:cNvSpPr txBox="1"/>
      </xdr:nvSpPr>
      <xdr:spPr>
        <a:xfrm>
          <a:off x="8515350" y="138487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80</xdr:row>
      <xdr:rowOff>160020</xdr:rowOff>
    </xdr:from>
    <xdr:ext cx="468630" cy="259080"/>
    <xdr:sp macro="" textlink="">
      <xdr:nvSpPr>
        <xdr:cNvPr id="365" name="n_3aveValue【公営住宅】&#10;一人当たり面積">
          <a:extLst>
            <a:ext uri="{FF2B5EF4-FFF2-40B4-BE49-F238E27FC236}">
              <a16:creationId xmlns:a16="http://schemas.microsoft.com/office/drawing/2014/main" id="{00000000-0008-0000-1200-00006D010000}"/>
            </a:ext>
          </a:extLst>
        </xdr:cNvPr>
        <xdr:cNvSpPr txBox="1"/>
      </xdr:nvSpPr>
      <xdr:spPr>
        <a:xfrm>
          <a:off x="7626350" y="13876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80</xdr:row>
      <xdr:rowOff>138430</xdr:rowOff>
    </xdr:from>
    <xdr:ext cx="468630" cy="259080"/>
    <xdr:sp macro="" textlink="">
      <xdr:nvSpPr>
        <xdr:cNvPr id="366" name="n_4aveValue【公営住宅】&#10;一人当たり面積">
          <a:extLst>
            <a:ext uri="{FF2B5EF4-FFF2-40B4-BE49-F238E27FC236}">
              <a16:creationId xmlns:a16="http://schemas.microsoft.com/office/drawing/2014/main" id="{00000000-0008-0000-1200-00006E010000}"/>
            </a:ext>
          </a:extLst>
        </xdr:cNvPr>
        <xdr:cNvSpPr txBox="1"/>
      </xdr:nvSpPr>
      <xdr:spPr>
        <a:xfrm>
          <a:off x="6737350" y="13854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76200</xdr:rowOff>
    </xdr:from>
    <xdr:ext cx="469900" cy="257810"/>
    <xdr:sp macro="" textlink="">
      <xdr:nvSpPr>
        <xdr:cNvPr id="367" name="n_1mainValue【公営住宅】&#10;一人当たり面積">
          <a:extLst>
            <a:ext uri="{FF2B5EF4-FFF2-40B4-BE49-F238E27FC236}">
              <a16:creationId xmlns:a16="http://schemas.microsoft.com/office/drawing/2014/main" id="{00000000-0008-0000-1200-00006F010000}"/>
            </a:ext>
          </a:extLst>
        </xdr:cNvPr>
        <xdr:cNvSpPr txBox="1"/>
      </xdr:nvSpPr>
      <xdr:spPr>
        <a:xfrm>
          <a:off x="9391650" y="14306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86360</xdr:rowOff>
    </xdr:from>
    <xdr:ext cx="468630" cy="257810"/>
    <xdr:sp macro="" textlink="">
      <xdr:nvSpPr>
        <xdr:cNvPr id="368" name="n_2mainValue【公営住宅】&#10;一人当たり面積">
          <a:extLst>
            <a:ext uri="{FF2B5EF4-FFF2-40B4-BE49-F238E27FC236}">
              <a16:creationId xmlns:a16="http://schemas.microsoft.com/office/drawing/2014/main" id="{00000000-0008-0000-1200-000070010000}"/>
            </a:ext>
          </a:extLst>
        </xdr:cNvPr>
        <xdr:cNvSpPr txBox="1"/>
      </xdr:nvSpPr>
      <xdr:spPr>
        <a:xfrm>
          <a:off x="8515350" y="14316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104775</xdr:rowOff>
    </xdr:from>
    <xdr:ext cx="468630" cy="259080"/>
    <xdr:sp macro="" textlink="">
      <xdr:nvSpPr>
        <xdr:cNvPr id="369" name="n_3mainValue【公営住宅】&#10;一人当たり面積">
          <a:extLst>
            <a:ext uri="{FF2B5EF4-FFF2-40B4-BE49-F238E27FC236}">
              <a16:creationId xmlns:a16="http://schemas.microsoft.com/office/drawing/2014/main" id="{00000000-0008-0000-1200-000071010000}"/>
            </a:ext>
          </a:extLst>
        </xdr:cNvPr>
        <xdr:cNvSpPr txBox="1"/>
      </xdr:nvSpPr>
      <xdr:spPr>
        <a:xfrm>
          <a:off x="7626350" y="14335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121920</xdr:rowOff>
    </xdr:from>
    <xdr:ext cx="468630" cy="257810"/>
    <xdr:sp macro="" textlink="">
      <xdr:nvSpPr>
        <xdr:cNvPr id="370" name="n_4mainValue【公営住宅】&#10;一人当たり面積">
          <a:extLst>
            <a:ext uri="{FF2B5EF4-FFF2-40B4-BE49-F238E27FC236}">
              <a16:creationId xmlns:a16="http://schemas.microsoft.com/office/drawing/2014/main" id="{00000000-0008-0000-1200-000072010000}"/>
            </a:ext>
          </a:extLst>
        </xdr:cNvPr>
        <xdr:cNvSpPr txBox="1"/>
      </xdr:nvSpPr>
      <xdr:spPr>
        <a:xfrm>
          <a:off x="6737350" y="143522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1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1200-000074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1200-000075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1200-000076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1200-000077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1200-000078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1200-000079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1200-00007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12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1200-00007C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1200-00007D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1200-00007E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1200-00007F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1200-000080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1200-000081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134,215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1200-00008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12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1200-000084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1200-000085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1200-000086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1200-000087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1200-000088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1200-000089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12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95" name="テキスト ボックス 394">
          <a:extLst>
            <a:ext uri="{FF2B5EF4-FFF2-40B4-BE49-F238E27FC236}">
              <a16:creationId xmlns:a16="http://schemas.microsoft.com/office/drawing/2014/main" id="{00000000-0008-0000-1200-00008B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1200-00008C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397" name="テキスト ボックス 396">
          <a:extLst>
            <a:ext uri="{FF2B5EF4-FFF2-40B4-BE49-F238E27FC236}">
              <a16:creationId xmlns:a16="http://schemas.microsoft.com/office/drawing/2014/main" id="{00000000-0008-0000-1200-00008D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1200-00008E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399" name="テキスト ボックス 398">
          <a:extLst>
            <a:ext uri="{FF2B5EF4-FFF2-40B4-BE49-F238E27FC236}">
              <a16:creationId xmlns:a16="http://schemas.microsoft.com/office/drawing/2014/main" id="{00000000-0008-0000-1200-00008F010000}"/>
            </a:ext>
          </a:extLst>
        </xdr:cNvPr>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1200-000090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01" name="テキスト ボックス 400">
          <a:extLst>
            <a:ext uri="{FF2B5EF4-FFF2-40B4-BE49-F238E27FC236}">
              <a16:creationId xmlns:a16="http://schemas.microsoft.com/office/drawing/2014/main" id="{00000000-0008-0000-1200-000091010000}"/>
            </a:ext>
          </a:extLst>
        </xdr:cNvPr>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1200-000092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3" name="テキスト ボックス 402">
          <a:extLst>
            <a:ext uri="{FF2B5EF4-FFF2-40B4-BE49-F238E27FC236}">
              <a16:creationId xmlns:a16="http://schemas.microsoft.com/office/drawing/2014/main" id="{00000000-0008-0000-1200-000093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1200-000094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5" name="テキスト ボックス 404">
          <a:extLst>
            <a:ext uri="{FF2B5EF4-FFF2-40B4-BE49-F238E27FC236}">
              <a16:creationId xmlns:a16="http://schemas.microsoft.com/office/drawing/2014/main" id="{00000000-0008-0000-1200-000095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1200-000096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07" name="テキスト ボックス 406">
          <a:extLst>
            <a:ext uri="{FF2B5EF4-FFF2-40B4-BE49-F238E27FC236}">
              <a16:creationId xmlns:a16="http://schemas.microsoft.com/office/drawing/2014/main" id="{00000000-0008-0000-1200-000097010000}"/>
            </a:ext>
          </a:extLst>
        </xdr:cNvPr>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1200-000098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09" name="テキスト ボックス 408">
          <a:extLst>
            <a:ext uri="{FF2B5EF4-FFF2-40B4-BE49-F238E27FC236}">
              <a16:creationId xmlns:a16="http://schemas.microsoft.com/office/drawing/2014/main" id="{00000000-0008-0000-1200-000099010000}"/>
            </a:ext>
          </a:extLst>
        </xdr:cNvPr>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00000000-0008-0000-1200-00009A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167640</xdr:rowOff>
    </xdr:from>
    <xdr:to>
      <xdr:col>85</xdr:col>
      <xdr:colOff>126365</xdr:colOff>
      <xdr:row>41</xdr:row>
      <xdr:rowOff>160020</xdr:rowOff>
    </xdr:to>
    <xdr:cxnSp macro="">
      <xdr:nvCxnSpPr>
        <xdr:cNvPr id="411" name="直線コネクタ 410">
          <a:extLst>
            <a:ext uri="{FF2B5EF4-FFF2-40B4-BE49-F238E27FC236}">
              <a16:creationId xmlns:a16="http://schemas.microsoft.com/office/drawing/2014/main" id="{00000000-0008-0000-1200-00009B010000}"/>
            </a:ext>
          </a:extLst>
        </xdr:cNvPr>
        <xdr:cNvCxnSpPr/>
      </xdr:nvCxnSpPr>
      <xdr:spPr>
        <a:xfrm flipV="1">
          <a:off x="16318865" y="582549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163830</xdr:rowOff>
    </xdr:from>
    <xdr:ext cx="405130" cy="259080"/>
    <xdr:sp macro="" textlink="">
      <xdr:nvSpPr>
        <xdr:cNvPr id="412" name="【認定こども園・幼稚園・保育所】&#10;有形固定資産減価償却率最小値テキスト">
          <a:extLst>
            <a:ext uri="{FF2B5EF4-FFF2-40B4-BE49-F238E27FC236}">
              <a16:creationId xmlns:a16="http://schemas.microsoft.com/office/drawing/2014/main" id="{00000000-0008-0000-1200-00009C010000}"/>
            </a:ext>
          </a:extLst>
        </xdr:cNvPr>
        <xdr:cNvSpPr txBox="1"/>
      </xdr:nvSpPr>
      <xdr:spPr>
        <a:xfrm>
          <a:off x="16357600" y="719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3" name="直線コネクタ 412">
          <a:extLst>
            <a:ext uri="{FF2B5EF4-FFF2-40B4-BE49-F238E27FC236}">
              <a16:creationId xmlns:a16="http://schemas.microsoft.com/office/drawing/2014/main" id="{00000000-0008-0000-1200-00009D010000}"/>
            </a:ext>
          </a:extLst>
        </xdr:cNvPr>
        <xdr:cNvCxnSpPr/>
      </xdr:nvCxnSpPr>
      <xdr:spPr>
        <a:xfrm>
          <a:off x="16230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114300</xdr:rowOff>
    </xdr:from>
    <xdr:ext cx="405130" cy="259080"/>
    <xdr:sp macro="" textlink="">
      <xdr:nvSpPr>
        <xdr:cNvPr id="414" name="【認定こども園・幼稚園・保育所】&#10;有形固定資産減価償却率最大値テキスト">
          <a:extLst>
            <a:ext uri="{FF2B5EF4-FFF2-40B4-BE49-F238E27FC236}">
              <a16:creationId xmlns:a16="http://schemas.microsoft.com/office/drawing/2014/main" id="{00000000-0008-0000-1200-00009E010000}"/>
            </a:ext>
          </a:extLst>
        </xdr:cNvPr>
        <xdr:cNvSpPr txBox="1"/>
      </xdr:nvSpPr>
      <xdr:spPr>
        <a:xfrm>
          <a:off x="16357600" y="560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5" name="直線コネクタ 414">
          <a:extLst>
            <a:ext uri="{FF2B5EF4-FFF2-40B4-BE49-F238E27FC236}">
              <a16:creationId xmlns:a16="http://schemas.microsoft.com/office/drawing/2014/main" id="{00000000-0008-0000-1200-00009F010000}"/>
            </a:ext>
          </a:extLst>
        </xdr:cNvPr>
        <xdr:cNvCxnSpPr/>
      </xdr:nvCxnSpPr>
      <xdr:spPr>
        <a:xfrm>
          <a:off x="16230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162560</xdr:rowOff>
    </xdr:from>
    <xdr:ext cx="405130" cy="259080"/>
    <xdr:sp macro="" textlink="">
      <xdr:nvSpPr>
        <xdr:cNvPr id="416" name="【認定こども園・幼稚園・保育所】&#10;有形固定資産減価償却率平均値テキスト">
          <a:extLst>
            <a:ext uri="{FF2B5EF4-FFF2-40B4-BE49-F238E27FC236}">
              <a16:creationId xmlns:a16="http://schemas.microsoft.com/office/drawing/2014/main" id="{00000000-0008-0000-1200-0000A0010000}"/>
            </a:ext>
          </a:extLst>
        </xdr:cNvPr>
        <xdr:cNvSpPr txBox="1"/>
      </xdr:nvSpPr>
      <xdr:spPr>
        <a:xfrm>
          <a:off x="16357600" y="6334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7" name="フローチャート: 判断 416">
          <a:extLst>
            <a:ext uri="{FF2B5EF4-FFF2-40B4-BE49-F238E27FC236}">
              <a16:creationId xmlns:a16="http://schemas.microsoft.com/office/drawing/2014/main" id="{00000000-0008-0000-1200-0000A1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18" name="フローチャート: 判断 417">
          <a:extLst>
            <a:ext uri="{FF2B5EF4-FFF2-40B4-BE49-F238E27FC236}">
              <a16:creationId xmlns:a16="http://schemas.microsoft.com/office/drawing/2014/main" id="{00000000-0008-0000-1200-0000A2010000}"/>
            </a:ext>
          </a:extLst>
        </xdr:cNvPr>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a:extLst>
            <a:ext uri="{FF2B5EF4-FFF2-40B4-BE49-F238E27FC236}">
              <a16:creationId xmlns:a16="http://schemas.microsoft.com/office/drawing/2014/main" id="{00000000-0008-0000-1200-0000A301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0" name="フローチャート: 判断 419">
          <a:extLst>
            <a:ext uri="{FF2B5EF4-FFF2-40B4-BE49-F238E27FC236}">
              <a16:creationId xmlns:a16="http://schemas.microsoft.com/office/drawing/2014/main" id="{00000000-0008-0000-1200-0000A4010000}"/>
            </a:ext>
          </a:extLst>
        </xdr:cNvPr>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1" name="フローチャート: 判断 420">
          <a:extLst>
            <a:ext uri="{FF2B5EF4-FFF2-40B4-BE49-F238E27FC236}">
              <a16:creationId xmlns:a16="http://schemas.microsoft.com/office/drawing/2014/main" id="{00000000-0008-0000-1200-0000A5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2" name="テキスト ボックス 421">
          <a:extLst>
            <a:ext uri="{FF2B5EF4-FFF2-40B4-BE49-F238E27FC236}">
              <a16:creationId xmlns:a16="http://schemas.microsoft.com/office/drawing/2014/main" id="{00000000-0008-0000-1200-0000A6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3" name="テキスト ボックス 422">
          <a:extLst>
            <a:ext uri="{FF2B5EF4-FFF2-40B4-BE49-F238E27FC236}">
              <a16:creationId xmlns:a16="http://schemas.microsoft.com/office/drawing/2014/main" id="{00000000-0008-0000-1200-0000A7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4" name="テキスト ボックス 423">
          <a:extLst>
            <a:ext uri="{FF2B5EF4-FFF2-40B4-BE49-F238E27FC236}">
              <a16:creationId xmlns:a16="http://schemas.microsoft.com/office/drawing/2014/main" id="{00000000-0008-0000-1200-0000A8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00000000-0008-0000-1200-0000A9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00000000-0008-0000-1200-0000AA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109220</xdr:rowOff>
    </xdr:from>
    <xdr:to>
      <xdr:col>85</xdr:col>
      <xdr:colOff>177800</xdr:colOff>
      <xdr:row>42</xdr:row>
      <xdr:rowOff>39370</xdr:rowOff>
    </xdr:to>
    <xdr:sp macro="" textlink="">
      <xdr:nvSpPr>
        <xdr:cNvPr id="427" name="楕円 426">
          <a:extLst>
            <a:ext uri="{FF2B5EF4-FFF2-40B4-BE49-F238E27FC236}">
              <a16:creationId xmlns:a16="http://schemas.microsoft.com/office/drawing/2014/main" id="{00000000-0008-0000-1200-0000AB010000}"/>
            </a:ext>
          </a:extLst>
        </xdr:cNvPr>
        <xdr:cNvSpPr/>
      </xdr:nvSpPr>
      <xdr:spPr>
        <a:xfrm>
          <a:off x="16268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24130</xdr:rowOff>
    </xdr:from>
    <xdr:ext cx="405130" cy="259080"/>
    <xdr:sp macro="" textlink="">
      <xdr:nvSpPr>
        <xdr:cNvPr id="428" name="【認定こども園・幼稚園・保育所】&#10;有形固定資産減価償却率該当値テキスト">
          <a:extLst>
            <a:ext uri="{FF2B5EF4-FFF2-40B4-BE49-F238E27FC236}">
              <a16:creationId xmlns:a16="http://schemas.microsoft.com/office/drawing/2014/main" id="{00000000-0008-0000-1200-0000AC010000}"/>
            </a:ext>
          </a:extLst>
        </xdr:cNvPr>
        <xdr:cNvSpPr txBox="1"/>
      </xdr:nvSpPr>
      <xdr:spPr>
        <a:xfrm>
          <a:off x="16357600" y="7053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90170</xdr:rowOff>
    </xdr:from>
    <xdr:to>
      <xdr:col>81</xdr:col>
      <xdr:colOff>101600</xdr:colOff>
      <xdr:row>42</xdr:row>
      <xdr:rowOff>20320</xdr:rowOff>
    </xdr:to>
    <xdr:sp macro="" textlink="">
      <xdr:nvSpPr>
        <xdr:cNvPr id="429" name="楕円 428">
          <a:extLst>
            <a:ext uri="{FF2B5EF4-FFF2-40B4-BE49-F238E27FC236}">
              <a16:creationId xmlns:a16="http://schemas.microsoft.com/office/drawing/2014/main" id="{00000000-0008-0000-1200-0000AD010000}"/>
            </a:ext>
          </a:extLst>
        </xdr:cNvPr>
        <xdr:cNvSpPr/>
      </xdr:nvSpPr>
      <xdr:spPr>
        <a:xfrm>
          <a:off x="1543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140970</xdr:rowOff>
    </xdr:from>
    <xdr:to>
      <xdr:col>85</xdr:col>
      <xdr:colOff>127000</xdr:colOff>
      <xdr:row>41</xdr:row>
      <xdr:rowOff>160020</xdr:rowOff>
    </xdr:to>
    <xdr:cxnSp macro="">
      <xdr:nvCxnSpPr>
        <xdr:cNvPr id="430" name="直線コネクタ 429">
          <a:extLst>
            <a:ext uri="{FF2B5EF4-FFF2-40B4-BE49-F238E27FC236}">
              <a16:creationId xmlns:a16="http://schemas.microsoft.com/office/drawing/2014/main" id="{00000000-0008-0000-1200-0000AE010000}"/>
            </a:ext>
          </a:extLst>
        </xdr:cNvPr>
        <xdr:cNvCxnSpPr/>
      </xdr:nvCxnSpPr>
      <xdr:spPr>
        <a:xfrm>
          <a:off x="15481300" y="71704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38735</xdr:rowOff>
    </xdr:from>
    <xdr:to>
      <xdr:col>76</xdr:col>
      <xdr:colOff>165100</xdr:colOff>
      <xdr:row>41</xdr:row>
      <xdr:rowOff>140335</xdr:rowOff>
    </xdr:to>
    <xdr:sp macro="" textlink="">
      <xdr:nvSpPr>
        <xdr:cNvPr id="431" name="楕円 430">
          <a:extLst>
            <a:ext uri="{FF2B5EF4-FFF2-40B4-BE49-F238E27FC236}">
              <a16:creationId xmlns:a16="http://schemas.microsoft.com/office/drawing/2014/main" id="{00000000-0008-0000-1200-0000AF010000}"/>
            </a:ext>
          </a:extLst>
        </xdr:cNvPr>
        <xdr:cNvSpPr/>
      </xdr:nvSpPr>
      <xdr:spPr>
        <a:xfrm>
          <a:off x="14541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89535</xdr:rowOff>
    </xdr:from>
    <xdr:to>
      <xdr:col>81</xdr:col>
      <xdr:colOff>50800</xdr:colOff>
      <xdr:row>41</xdr:row>
      <xdr:rowOff>140970</xdr:rowOff>
    </xdr:to>
    <xdr:cxnSp macro="">
      <xdr:nvCxnSpPr>
        <xdr:cNvPr id="432" name="直線コネクタ 431">
          <a:extLst>
            <a:ext uri="{FF2B5EF4-FFF2-40B4-BE49-F238E27FC236}">
              <a16:creationId xmlns:a16="http://schemas.microsoft.com/office/drawing/2014/main" id="{00000000-0008-0000-1200-0000B0010000}"/>
            </a:ext>
          </a:extLst>
        </xdr:cNvPr>
        <xdr:cNvCxnSpPr/>
      </xdr:nvCxnSpPr>
      <xdr:spPr>
        <a:xfrm>
          <a:off x="14592300" y="71189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xdr:rowOff>
    </xdr:from>
    <xdr:to>
      <xdr:col>72</xdr:col>
      <xdr:colOff>38100</xdr:colOff>
      <xdr:row>41</xdr:row>
      <xdr:rowOff>109855</xdr:rowOff>
    </xdr:to>
    <xdr:sp macro="" textlink="">
      <xdr:nvSpPr>
        <xdr:cNvPr id="433" name="楕円 432">
          <a:extLst>
            <a:ext uri="{FF2B5EF4-FFF2-40B4-BE49-F238E27FC236}">
              <a16:creationId xmlns:a16="http://schemas.microsoft.com/office/drawing/2014/main" id="{00000000-0008-0000-1200-0000B1010000}"/>
            </a:ext>
          </a:extLst>
        </xdr:cNvPr>
        <xdr:cNvSpPr/>
      </xdr:nvSpPr>
      <xdr:spPr>
        <a:xfrm>
          <a:off x="13652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59055</xdr:rowOff>
    </xdr:from>
    <xdr:to>
      <xdr:col>76</xdr:col>
      <xdr:colOff>114300</xdr:colOff>
      <xdr:row>41</xdr:row>
      <xdr:rowOff>89535</xdr:rowOff>
    </xdr:to>
    <xdr:cxnSp macro="">
      <xdr:nvCxnSpPr>
        <xdr:cNvPr id="434" name="直線コネクタ 433">
          <a:extLst>
            <a:ext uri="{FF2B5EF4-FFF2-40B4-BE49-F238E27FC236}">
              <a16:creationId xmlns:a16="http://schemas.microsoft.com/office/drawing/2014/main" id="{00000000-0008-0000-1200-0000B2010000}"/>
            </a:ext>
          </a:extLst>
        </xdr:cNvPr>
        <xdr:cNvCxnSpPr/>
      </xdr:nvCxnSpPr>
      <xdr:spPr>
        <a:xfrm>
          <a:off x="13703300" y="70885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149225</xdr:rowOff>
    </xdr:from>
    <xdr:to>
      <xdr:col>67</xdr:col>
      <xdr:colOff>101600</xdr:colOff>
      <xdr:row>41</xdr:row>
      <xdr:rowOff>79375</xdr:rowOff>
    </xdr:to>
    <xdr:sp macro="" textlink="">
      <xdr:nvSpPr>
        <xdr:cNvPr id="435" name="楕円 434">
          <a:extLst>
            <a:ext uri="{FF2B5EF4-FFF2-40B4-BE49-F238E27FC236}">
              <a16:creationId xmlns:a16="http://schemas.microsoft.com/office/drawing/2014/main" id="{00000000-0008-0000-1200-0000B3010000}"/>
            </a:ext>
          </a:extLst>
        </xdr:cNvPr>
        <xdr:cNvSpPr/>
      </xdr:nvSpPr>
      <xdr:spPr>
        <a:xfrm>
          <a:off x="12763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29210</xdr:rowOff>
    </xdr:from>
    <xdr:to>
      <xdr:col>71</xdr:col>
      <xdr:colOff>177800</xdr:colOff>
      <xdr:row>41</xdr:row>
      <xdr:rowOff>59055</xdr:rowOff>
    </xdr:to>
    <xdr:cxnSp macro="">
      <xdr:nvCxnSpPr>
        <xdr:cNvPr id="436" name="直線コネクタ 435">
          <a:extLst>
            <a:ext uri="{FF2B5EF4-FFF2-40B4-BE49-F238E27FC236}">
              <a16:creationId xmlns:a16="http://schemas.microsoft.com/office/drawing/2014/main" id="{00000000-0008-0000-1200-0000B4010000}"/>
            </a:ext>
          </a:extLst>
        </xdr:cNvPr>
        <xdr:cNvCxnSpPr/>
      </xdr:nvCxnSpPr>
      <xdr:spPr>
        <a:xfrm>
          <a:off x="12814300" y="70586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166370</xdr:rowOff>
    </xdr:from>
    <xdr:ext cx="405130" cy="257810"/>
    <xdr:sp macro="" textlink="">
      <xdr:nvSpPr>
        <xdr:cNvPr id="437" name="n_1aveValue【認定こども園・幼稚園・保育所】&#10;有形固定資産減価償却率">
          <a:extLst>
            <a:ext uri="{FF2B5EF4-FFF2-40B4-BE49-F238E27FC236}">
              <a16:creationId xmlns:a16="http://schemas.microsoft.com/office/drawing/2014/main" id="{00000000-0008-0000-1200-0000B5010000}"/>
            </a:ext>
          </a:extLst>
        </xdr:cNvPr>
        <xdr:cNvSpPr txBox="1"/>
      </xdr:nvSpPr>
      <xdr:spPr>
        <a:xfrm>
          <a:off x="15266035" y="6167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4445</xdr:rowOff>
    </xdr:from>
    <xdr:ext cx="403860" cy="259080"/>
    <xdr:sp macro="" textlink="">
      <xdr:nvSpPr>
        <xdr:cNvPr id="438" name="n_2aveValue【認定こども園・幼稚園・保育所】&#10;有形固定資産減価償却率">
          <a:extLst>
            <a:ext uri="{FF2B5EF4-FFF2-40B4-BE49-F238E27FC236}">
              <a16:creationId xmlns:a16="http://schemas.microsoft.com/office/drawing/2014/main" id="{00000000-0008-0000-1200-0000B6010000}"/>
            </a:ext>
          </a:extLst>
        </xdr:cNvPr>
        <xdr:cNvSpPr txBox="1"/>
      </xdr:nvSpPr>
      <xdr:spPr>
        <a:xfrm>
          <a:off x="14389735" y="6176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10160</xdr:rowOff>
    </xdr:from>
    <xdr:ext cx="403860" cy="259080"/>
    <xdr:sp macro="" textlink="">
      <xdr:nvSpPr>
        <xdr:cNvPr id="439" name="n_3aveValue【認定こども園・幼稚園・保育所】&#10;有形固定資産減価償却率">
          <a:extLst>
            <a:ext uri="{FF2B5EF4-FFF2-40B4-BE49-F238E27FC236}">
              <a16:creationId xmlns:a16="http://schemas.microsoft.com/office/drawing/2014/main" id="{00000000-0008-0000-1200-0000B7010000}"/>
            </a:ext>
          </a:extLst>
        </xdr:cNvPr>
        <xdr:cNvSpPr txBox="1"/>
      </xdr:nvSpPr>
      <xdr:spPr>
        <a:xfrm>
          <a:off x="13500735" y="6182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103505</xdr:rowOff>
    </xdr:from>
    <xdr:ext cx="403860" cy="259080"/>
    <xdr:sp macro="" textlink="">
      <xdr:nvSpPr>
        <xdr:cNvPr id="440" name="n_4aveValue【認定こども園・幼稚園・保育所】&#10;有形固定資産減価償却率">
          <a:extLst>
            <a:ext uri="{FF2B5EF4-FFF2-40B4-BE49-F238E27FC236}">
              <a16:creationId xmlns:a16="http://schemas.microsoft.com/office/drawing/2014/main" id="{00000000-0008-0000-1200-0000B8010000}"/>
            </a:ext>
          </a:extLst>
        </xdr:cNvPr>
        <xdr:cNvSpPr txBox="1"/>
      </xdr:nvSpPr>
      <xdr:spPr>
        <a:xfrm>
          <a:off x="12611735" y="6104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42</xdr:row>
      <xdr:rowOff>11430</xdr:rowOff>
    </xdr:from>
    <xdr:ext cx="405130" cy="259080"/>
    <xdr:sp macro="" textlink="">
      <xdr:nvSpPr>
        <xdr:cNvPr id="441" name="n_1mainValue【認定こども園・幼稚園・保育所】&#10;有形固定資産減価償却率">
          <a:extLst>
            <a:ext uri="{FF2B5EF4-FFF2-40B4-BE49-F238E27FC236}">
              <a16:creationId xmlns:a16="http://schemas.microsoft.com/office/drawing/2014/main" id="{00000000-0008-0000-1200-0000B9010000}"/>
            </a:ext>
          </a:extLst>
        </xdr:cNvPr>
        <xdr:cNvSpPr txBox="1"/>
      </xdr:nvSpPr>
      <xdr:spPr>
        <a:xfrm>
          <a:off x="15266035" y="721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132080</xdr:rowOff>
    </xdr:from>
    <xdr:ext cx="403860" cy="257810"/>
    <xdr:sp macro="" textlink="">
      <xdr:nvSpPr>
        <xdr:cNvPr id="442" name="n_2mainValue【認定こども園・幼稚園・保育所】&#10;有形固定資産減価償却率">
          <a:extLst>
            <a:ext uri="{FF2B5EF4-FFF2-40B4-BE49-F238E27FC236}">
              <a16:creationId xmlns:a16="http://schemas.microsoft.com/office/drawing/2014/main" id="{00000000-0008-0000-1200-0000BA010000}"/>
            </a:ext>
          </a:extLst>
        </xdr:cNvPr>
        <xdr:cNvSpPr txBox="1"/>
      </xdr:nvSpPr>
      <xdr:spPr>
        <a:xfrm>
          <a:off x="14389735" y="71615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100965</xdr:rowOff>
    </xdr:from>
    <xdr:ext cx="403860" cy="257810"/>
    <xdr:sp macro="" textlink="">
      <xdr:nvSpPr>
        <xdr:cNvPr id="443" name="n_3mainValue【認定こども園・幼稚園・保育所】&#10;有形固定資産減価償却率">
          <a:extLst>
            <a:ext uri="{FF2B5EF4-FFF2-40B4-BE49-F238E27FC236}">
              <a16:creationId xmlns:a16="http://schemas.microsoft.com/office/drawing/2014/main" id="{00000000-0008-0000-1200-0000BB010000}"/>
            </a:ext>
          </a:extLst>
        </xdr:cNvPr>
        <xdr:cNvSpPr txBox="1"/>
      </xdr:nvSpPr>
      <xdr:spPr>
        <a:xfrm>
          <a:off x="13500735" y="7130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70485</xdr:rowOff>
    </xdr:from>
    <xdr:ext cx="403860" cy="259080"/>
    <xdr:sp macro="" textlink="">
      <xdr:nvSpPr>
        <xdr:cNvPr id="444" name="n_4mainValue【認定こども園・幼稚園・保育所】&#10;有形固定資産減価償却率">
          <a:extLst>
            <a:ext uri="{FF2B5EF4-FFF2-40B4-BE49-F238E27FC236}">
              <a16:creationId xmlns:a16="http://schemas.microsoft.com/office/drawing/2014/main" id="{00000000-0008-0000-1200-0000BC010000}"/>
            </a:ext>
          </a:extLst>
        </xdr:cNvPr>
        <xdr:cNvSpPr txBox="1"/>
      </xdr:nvSpPr>
      <xdr:spPr>
        <a:xfrm>
          <a:off x="12611735" y="7099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12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1200-0000BE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1200-0000BF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1200-0000C0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1200-0000C1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1200-0000C2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1200-0000C3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12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3" name="テキスト ボックス 452">
          <a:extLst>
            <a:ext uri="{FF2B5EF4-FFF2-40B4-BE49-F238E27FC236}">
              <a16:creationId xmlns:a16="http://schemas.microsoft.com/office/drawing/2014/main" id="{00000000-0008-0000-1200-0000C5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1200-0000C6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55" name="直線コネクタ 454">
          <a:extLst>
            <a:ext uri="{FF2B5EF4-FFF2-40B4-BE49-F238E27FC236}">
              <a16:creationId xmlns:a16="http://schemas.microsoft.com/office/drawing/2014/main" id="{00000000-0008-0000-1200-0000C701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090" cy="257810"/>
    <xdr:sp macro="" textlink="">
      <xdr:nvSpPr>
        <xdr:cNvPr id="456" name="テキスト ボックス 455">
          <a:extLst>
            <a:ext uri="{FF2B5EF4-FFF2-40B4-BE49-F238E27FC236}">
              <a16:creationId xmlns:a16="http://schemas.microsoft.com/office/drawing/2014/main" id="{00000000-0008-0000-1200-0000C8010000}"/>
            </a:ext>
          </a:extLst>
        </xdr:cNvPr>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57" name="直線コネクタ 456">
          <a:extLst>
            <a:ext uri="{FF2B5EF4-FFF2-40B4-BE49-F238E27FC236}">
              <a16:creationId xmlns:a16="http://schemas.microsoft.com/office/drawing/2014/main" id="{00000000-0008-0000-1200-0000C901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090" cy="259080"/>
    <xdr:sp macro="" textlink="">
      <xdr:nvSpPr>
        <xdr:cNvPr id="458" name="テキスト ボックス 457">
          <a:extLst>
            <a:ext uri="{FF2B5EF4-FFF2-40B4-BE49-F238E27FC236}">
              <a16:creationId xmlns:a16="http://schemas.microsoft.com/office/drawing/2014/main" id="{00000000-0008-0000-1200-0000CA010000}"/>
            </a:ext>
          </a:extLst>
        </xdr:cNvPr>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59" name="直線コネクタ 458">
          <a:extLst>
            <a:ext uri="{FF2B5EF4-FFF2-40B4-BE49-F238E27FC236}">
              <a16:creationId xmlns:a16="http://schemas.microsoft.com/office/drawing/2014/main" id="{00000000-0008-0000-1200-0000CB01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090" cy="257810"/>
    <xdr:sp macro="" textlink="">
      <xdr:nvSpPr>
        <xdr:cNvPr id="460" name="テキスト ボックス 459">
          <a:extLst>
            <a:ext uri="{FF2B5EF4-FFF2-40B4-BE49-F238E27FC236}">
              <a16:creationId xmlns:a16="http://schemas.microsoft.com/office/drawing/2014/main" id="{00000000-0008-0000-1200-0000CC010000}"/>
            </a:ext>
          </a:extLst>
        </xdr:cNvPr>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1" name="直線コネクタ 460">
          <a:extLst>
            <a:ext uri="{FF2B5EF4-FFF2-40B4-BE49-F238E27FC236}">
              <a16:creationId xmlns:a16="http://schemas.microsoft.com/office/drawing/2014/main" id="{00000000-0008-0000-1200-0000CD01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090" cy="258445"/>
    <xdr:sp macro="" textlink="">
      <xdr:nvSpPr>
        <xdr:cNvPr id="462" name="テキスト ボックス 461">
          <a:extLst>
            <a:ext uri="{FF2B5EF4-FFF2-40B4-BE49-F238E27FC236}">
              <a16:creationId xmlns:a16="http://schemas.microsoft.com/office/drawing/2014/main" id="{00000000-0008-0000-1200-0000CE010000}"/>
            </a:ext>
          </a:extLst>
        </xdr:cNvPr>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3" name="直線コネクタ 462">
          <a:extLst>
            <a:ext uri="{FF2B5EF4-FFF2-40B4-BE49-F238E27FC236}">
              <a16:creationId xmlns:a16="http://schemas.microsoft.com/office/drawing/2014/main" id="{00000000-0008-0000-1200-0000CF01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090" cy="259080"/>
    <xdr:sp macro="" textlink="">
      <xdr:nvSpPr>
        <xdr:cNvPr id="464" name="テキスト ボックス 463">
          <a:extLst>
            <a:ext uri="{FF2B5EF4-FFF2-40B4-BE49-F238E27FC236}">
              <a16:creationId xmlns:a16="http://schemas.microsoft.com/office/drawing/2014/main" id="{00000000-0008-0000-1200-0000D0010000}"/>
            </a:ext>
          </a:extLst>
        </xdr:cNvPr>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5" name="直線コネクタ 464">
          <a:extLst>
            <a:ext uri="{FF2B5EF4-FFF2-40B4-BE49-F238E27FC236}">
              <a16:creationId xmlns:a16="http://schemas.microsoft.com/office/drawing/2014/main" id="{00000000-0008-0000-1200-0000D101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090" cy="257810"/>
    <xdr:sp macro="" textlink="">
      <xdr:nvSpPr>
        <xdr:cNvPr id="466" name="テキスト ボックス 465">
          <a:extLst>
            <a:ext uri="{FF2B5EF4-FFF2-40B4-BE49-F238E27FC236}">
              <a16:creationId xmlns:a16="http://schemas.microsoft.com/office/drawing/2014/main" id="{00000000-0008-0000-1200-0000D2010000}"/>
            </a:ext>
          </a:extLst>
        </xdr:cNvPr>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1200-0000D3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68" name="テキスト ボックス 467">
          <a:extLst>
            <a:ext uri="{FF2B5EF4-FFF2-40B4-BE49-F238E27FC236}">
              <a16:creationId xmlns:a16="http://schemas.microsoft.com/office/drawing/2014/main" id="{00000000-0008-0000-1200-0000D401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1200-0000D5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90805</xdr:rowOff>
    </xdr:from>
    <xdr:to>
      <xdr:col>116</xdr:col>
      <xdr:colOff>62865</xdr:colOff>
      <xdr:row>41</xdr:row>
      <xdr:rowOff>64770</xdr:rowOff>
    </xdr:to>
    <xdr:cxnSp macro="">
      <xdr:nvCxnSpPr>
        <xdr:cNvPr id="470" name="直線コネクタ 469">
          <a:extLst>
            <a:ext uri="{FF2B5EF4-FFF2-40B4-BE49-F238E27FC236}">
              <a16:creationId xmlns:a16="http://schemas.microsoft.com/office/drawing/2014/main" id="{00000000-0008-0000-1200-0000D6010000}"/>
            </a:ext>
          </a:extLst>
        </xdr:cNvPr>
        <xdr:cNvCxnSpPr/>
      </xdr:nvCxnSpPr>
      <xdr:spPr>
        <a:xfrm flipV="1">
          <a:off x="22160865" y="5748655"/>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68580</xdr:rowOff>
    </xdr:from>
    <xdr:ext cx="469900" cy="259080"/>
    <xdr:sp macro="" textlink="">
      <xdr:nvSpPr>
        <xdr:cNvPr id="471" name="【認定こども園・幼稚園・保育所】&#10;一人当たり面積最小値テキスト">
          <a:extLst>
            <a:ext uri="{FF2B5EF4-FFF2-40B4-BE49-F238E27FC236}">
              <a16:creationId xmlns:a16="http://schemas.microsoft.com/office/drawing/2014/main" id="{00000000-0008-0000-1200-0000D7010000}"/>
            </a:ext>
          </a:extLst>
        </xdr:cNvPr>
        <xdr:cNvSpPr txBox="1"/>
      </xdr:nvSpPr>
      <xdr:spPr>
        <a:xfrm>
          <a:off x="22199600" y="709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2" name="直線コネクタ 471">
          <a:extLst>
            <a:ext uri="{FF2B5EF4-FFF2-40B4-BE49-F238E27FC236}">
              <a16:creationId xmlns:a16="http://schemas.microsoft.com/office/drawing/2014/main" id="{00000000-0008-0000-1200-0000D8010000}"/>
            </a:ext>
          </a:extLst>
        </xdr:cNvPr>
        <xdr:cNvCxnSpPr/>
      </xdr:nvCxnSpPr>
      <xdr:spPr>
        <a:xfrm>
          <a:off x="22072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37465</xdr:rowOff>
    </xdr:from>
    <xdr:ext cx="469900" cy="259080"/>
    <xdr:sp macro="" textlink="">
      <xdr:nvSpPr>
        <xdr:cNvPr id="473" name="【認定こども園・幼稚園・保育所】&#10;一人当たり面積最大値テキスト">
          <a:extLst>
            <a:ext uri="{FF2B5EF4-FFF2-40B4-BE49-F238E27FC236}">
              <a16:creationId xmlns:a16="http://schemas.microsoft.com/office/drawing/2014/main" id="{00000000-0008-0000-1200-0000D9010000}"/>
            </a:ext>
          </a:extLst>
        </xdr:cNvPr>
        <xdr:cNvSpPr txBox="1"/>
      </xdr:nvSpPr>
      <xdr:spPr>
        <a:xfrm>
          <a:off x="22199600" y="552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90805</xdr:rowOff>
    </xdr:from>
    <xdr:to>
      <xdr:col>116</xdr:col>
      <xdr:colOff>152400</xdr:colOff>
      <xdr:row>33</xdr:row>
      <xdr:rowOff>90805</xdr:rowOff>
    </xdr:to>
    <xdr:cxnSp macro="">
      <xdr:nvCxnSpPr>
        <xdr:cNvPr id="474" name="直線コネクタ 473">
          <a:extLst>
            <a:ext uri="{FF2B5EF4-FFF2-40B4-BE49-F238E27FC236}">
              <a16:creationId xmlns:a16="http://schemas.microsoft.com/office/drawing/2014/main" id="{00000000-0008-0000-1200-0000DA010000}"/>
            </a:ext>
          </a:extLst>
        </xdr:cNvPr>
        <xdr:cNvCxnSpPr/>
      </xdr:nvCxnSpPr>
      <xdr:spPr>
        <a:xfrm>
          <a:off x="22072600" y="574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43180</xdr:rowOff>
    </xdr:from>
    <xdr:ext cx="469900" cy="257810"/>
    <xdr:sp macro="" textlink="">
      <xdr:nvSpPr>
        <xdr:cNvPr id="475" name="【認定こども園・幼稚園・保育所】&#10;一人当たり面積平均値テキスト">
          <a:extLst>
            <a:ext uri="{FF2B5EF4-FFF2-40B4-BE49-F238E27FC236}">
              <a16:creationId xmlns:a16="http://schemas.microsoft.com/office/drawing/2014/main" id="{00000000-0008-0000-1200-0000DB010000}"/>
            </a:ext>
          </a:extLst>
        </xdr:cNvPr>
        <xdr:cNvSpPr txBox="1"/>
      </xdr:nvSpPr>
      <xdr:spPr>
        <a:xfrm>
          <a:off x="22199600" y="62153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20320</xdr:rowOff>
    </xdr:from>
    <xdr:to>
      <xdr:col>116</xdr:col>
      <xdr:colOff>114300</xdr:colOff>
      <xdr:row>37</xdr:row>
      <xdr:rowOff>121920</xdr:rowOff>
    </xdr:to>
    <xdr:sp macro="" textlink="">
      <xdr:nvSpPr>
        <xdr:cNvPr id="476" name="フローチャート: 判断 475">
          <a:extLst>
            <a:ext uri="{FF2B5EF4-FFF2-40B4-BE49-F238E27FC236}">
              <a16:creationId xmlns:a16="http://schemas.microsoft.com/office/drawing/2014/main" id="{00000000-0008-0000-1200-0000DC010000}"/>
            </a:ext>
          </a:extLst>
        </xdr:cNvPr>
        <xdr:cNvSpPr/>
      </xdr:nvSpPr>
      <xdr:spPr>
        <a:xfrm>
          <a:off x="22110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156210</xdr:rowOff>
    </xdr:from>
    <xdr:to>
      <xdr:col>112</xdr:col>
      <xdr:colOff>38100</xdr:colOff>
      <xdr:row>37</xdr:row>
      <xdr:rowOff>86360</xdr:rowOff>
    </xdr:to>
    <xdr:sp macro="" textlink="">
      <xdr:nvSpPr>
        <xdr:cNvPr id="477" name="フローチャート: 判断 476">
          <a:extLst>
            <a:ext uri="{FF2B5EF4-FFF2-40B4-BE49-F238E27FC236}">
              <a16:creationId xmlns:a16="http://schemas.microsoft.com/office/drawing/2014/main" id="{00000000-0008-0000-1200-0000DD010000}"/>
            </a:ext>
          </a:extLst>
        </xdr:cNvPr>
        <xdr:cNvSpPr/>
      </xdr:nvSpPr>
      <xdr:spPr>
        <a:xfrm>
          <a:off x="21272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125095</xdr:rowOff>
    </xdr:from>
    <xdr:to>
      <xdr:col>107</xdr:col>
      <xdr:colOff>101600</xdr:colOff>
      <xdr:row>38</xdr:row>
      <xdr:rowOff>55245</xdr:rowOff>
    </xdr:to>
    <xdr:sp macro="" textlink="">
      <xdr:nvSpPr>
        <xdr:cNvPr id="478" name="フローチャート: 判断 477">
          <a:extLst>
            <a:ext uri="{FF2B5EF4-FFF2-40B4-BE49-F238E27FC236}">
              <a16:creationId xmlns:a16="http://schemas.microsoft.com/office/drawing/2014/main" id="{00000000-0008-0000-1200-0000DE010000}"/>
            </a:ext>
          </a:extLst>
        </xdr:cNvPr>
        <xdr:cNvSpPr/>
      </xdr:nvSpPr>
      <xdr:spPr>
        <a:xfrm>
          <a:off x="20383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479" name="フローチャート: 判断 478">
          <a:extLst>
            <a:ext uri="{FF2B5EF4-FFF2-40B4-BE49-F238E27FC236}">
              <a16:creationId xmlns:a16="http://schemas.microsoft.com/office/drawing/2014/main" id="{00000000-0008-0000-1200-0000DF010000}"/>
            </a:ext>
          </a:extLst>
        </xdr:cNvPr>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141605</xdr:rowOff>
    </xdr:from>
    <xdr:to>
      <xdr:col>98</xdr:col>
      <xdr:colOff>38100</xdr:colOff>
      <xdr:row>38</xdr:row>
      <xdr:rowOff>71755</xdr:rowOff>
    </xdr:to>
    <xdr:sp macro="" textlink="">
      <xdr:nvSpPr>
        <xdr:cNvPr id="480" name="フローチャート: 判断 479">
          <a:extLst>
            <a:ext uri="{FF2B5EF4-FFF2-40B4-BE49-F238E27FC236}">
              <a16:creationId xmlns:a16="http://schemas.microsoft.com/office/drawing/2014/main" id="{00000000-0008-0000-1200-0000E0010000}"/>
            </a:ext>
          </a:extLst>
        </xdr:cNvPr>
        <xdr:cNvSpPr/>
      </xdr:nvSpPr>
      <xdr:spPr>
        <a:xfrm>
          <a:off x="18605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00000000-0008-0000-1200-0000E1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00000000-0008-0000-1200-0000E2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0000000-0008-0000-1200-0000E3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00000000-0008-0000-1200-0000E4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1200-0000E5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107315</xdr:rowOff>
    </xdr:from>
    <xdr:to>
      <xdr:col>116</xdr:col>
      <xdr:colOff>114300</xdr:colOff>
      <xdr:row>39</xdr:row>
      <xdr:rowOff>37465</xdr:rowOff>
    </xdr:to>
    <xdr:sp macro="" textlink="">
      <xdr:nvSpPr>
        <xdr:cNvPr id="486" name="楕円 485">
          <a:extLst>
            <a:ext uri="{FF2B5EF4-FFF2-40B4-BE49-F238E27FC236}">
              <a16:creationId xmlns:a16="http://schemas.microsoft.com/office/drawing/2014/main" id="{00000000-0008-0000-1200-0000E6010000}"/>
            </a:ext>
          </a:extLst>
        </xdr:cNvPr>
        <xdr:cNvSpPr/>
      </xdr:nvSpPr>
      <xdr:spPr>
        <a:xfrm>
          <a:off x="22110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86360</xdr:rowOff>
    </xdr:from>
    <xdr:ext cx="469900" cy="257810"/>
    <xdr:sp macro="" textlink="">
      <xdr:nvSpPr>
        <xdr:cNvPr id="487" name="【認定こども園・幼稚園・保育所】&#10;一人当たり面積該当値テキスト">
          <a:extLst>
            <a:ext uri="{FF2B5EF4-FFF2-40B4-BE49-F238E27FC236}">
              <a16:creationId xmlns:a16="http://schemas.microsoft.com/office/drawing/2014/main" id="{00000000-0008-0000-1200-0000E7010000}"/>
            </a:ext>
          </a:extLst>
        </xdr:cNvPr>
        <xdr:cNvSpPr txBox="1"/>
      </xdr:nvSpPr>
      <xdr:spPr>
        <a:xfrm>
          <a:off x="22199600" y="6601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123190</xdr:rowOff>
    </xdr:from>
    <xdr:to>
      <xdr:col>112</xdr:col>
      <xdr:colOff>38100</xdr:colOff>
      <xdr:row>39</xdr:row>
      <xdr:rowOff>53340</xdr:rowOff>
    </xdr:to>
    <xdr:sp macro="" textlink="">
      <xdr:nvSpPr>
        <xdr:cNvPr id="488" name="楕円 487">
          <a:extLst>
            <a:ext uri="{FF2B5EF4-FFF2-40B4-BE49-F238E27FC236}">
              <a16:creationId xmlns:a16="http://schemas.microsoft.com/office/drawing/2014/main" id="{00000000-0008-0000-1200-0000E8010000}"/>
            </a:ext>
          </a:extLst>
        </xdr:cNvPr>
        <xdr:cNvSpPr/>
      </xdr:nvSpPr>
      <xdr:spPr>
        <a:xfrm>
          <a:off x="2127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158115</xdr:rowOff>
    </xdr:from>
    <xdr:to>
      <xdr:col>116</xdr:col>
      <xdr:colOff>63500</xdr:colOff>
      <xdr:row>39</xdr:row>
      <xdr:rowOff>2540</xdr:rowOff>
    </xdr:to>
    <xdr:cxnSp macro="">
      <xdr:nvCxnSpPr>
        <xdr:cNvPr id="489" name="直線コネクタ 488">
          <a:extLst>
            <a:ext uri="{FF2B5EF4-FFF2-40B4-BE49-F238E27FC236}">
              <a16:creationId xmlns:a16="http://schemas.microsoft.com/office/drawing/2014/main" id="{00000000-0008-0000-1200-0000E9010000}"/>
            </a:ext>
          </a:extLst>
        </xdr:cNvPr>
        <xdr:cNvCxnSpPr/>
      </xdr:nvCxnSpPr>
      <xdr:spPr>
        <a:xfrm flipV="1">
          <a:off x="21323300" y="66732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xdr:rowOff>
    </xdr:from>
    <xdr:to>
      <xdr:col>107</xdr:col>
      <xdr:colOff>101600</xdr:colOff>
      <xdr:row>38</xdr:row>
      <xdr:rowOff>113665</xdr:rowOff>
    </xdr:to>
    <xdr:sp macro="" textlink="">
      <xdr:nvSpPr>
        <xdr:cNvPr id="490" name="楕円 489">
          <a:extLst>
            <a:ext uri="{FF2B5EF4-FFF2-40B4-BE49-F238E27FC236}">
              <a16:creationId xmlns:a16="http://schemas.microsoft.com/office/drawing/2014/main" id="{00000000-0008-0000-1200-0000EA010000}"/>
            </a:ext>
          </a:extLst>
        </xdr:cNvPr>
        <xdr:cNvSpPr/>
      </xdr:nvSpPr>
      <xdr:spPr>
        <a:xfrm>
          <a:off x="20383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63500</xdr:rowOff>
    </xdr:from>
    <xdr:to>
      <xdr:col>111</xdr:col>
      <xdr:colOff>177800</xdr:colOff>
      <xdr:row>39</xdr:row>
      <xdr:rowOff>2540</xdr:rowOff>
    </xdr:to>
    <xdr:cxnSp macro="">
      <xdr:nvCxnSpPr>
        <xdr:cNvPr id="491" name="直線コネクタ 490">
          <a:extLst>
            <a:ext uri="{FF2B5EF4-FFF2-40B4-BE49-F238E27FC236}">
              <a16:creationId xmlns:a16="http://schemas.microsoft.com/office/drawing/2014/main" id="{00000000-0008-0000-1200-0000EB010000}"/>
            </a:ext>
          </a:extLst>
        </xdr:cNvPr>
        <xdr:cNvCxnSpPr/>
      </xdr:nvCxnSpPr>
      <xdr:spPr>
        <a:xfrm>
          <a:off x="20434300" y="657860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31750</xdr:rowOff>
    </xdr:from>
    <xdr:to>
      <xdr:col>102</xdr:col>
      <xdr:colOff>165100</xdr:colOff>
      <xdr:row>38</xdr:row>
      <xdr:rowOff>133350</xdr:rowOff>
    </xdr:to>
    <xdr:sp macro="" textlink="">
      <xdr:nvSpPr>
        <xdr:cNvPr id="492" name="楕円 491">
          <a:extLst>
            <a:ext uri="{FF2B5EF4-FFF2-40B4-BE49-F238E27FC236}">
              <a16:creationId xmlns:a16="http://schemas.microsoft.com/office/drawing/2014/main" id="{00000000-0008-0000-1200-0000EC010000}"/>
            </a:ext>
          </a:extLst>
        </xdr:cNvPr>
        <xdr:cNvSpPr/>
      </xdr:nvSpPr>
      <xdr:spPr>
        <a:xfrm>
          <a:off x="19494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63500</xdr:rowOff>
    </xdr:from>
    <xdr:to>
      <xdr:col>107</xdr:col>
      <xdr:colOff>50800</xdr:colOff>
      <xdr:row>38</xdr:row>
      <xdr:rowOff>82550</xdr:rowOff>
    </xdr:to>
    <xdr:cxnSp macro="">
      <xdr:nvCxnSpPr>
        <xdr:cNvPr id="493" name="直線コネクタ 492">
          <a:extLst>
            <a:ext uri="{FF2B5EF4-FFF2-40B4-BE49-F238E27FC236}">
              <a16:creationId xmlns:a16="http://schemas.microsoft.com/office/drawing/2014/main" id="{00000000-0008-0000-1200-0000ED010000}"/>
            </a:ext>
          </a:extLst>
        </xdr:cNvPr>
        <xdr:cNvCxnSpPr/>
      </xdr:nvCxnSpPr>
      <xdr:spPr>
        <a:xfrm flipV="1">
          <a:off x="19545300" y="6578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94" name="楕円 493">
          <a:extLst>
            <a:ext uri="{FF2B5EF4-FFF2-40B4-BE49-F238E27FC236}">
              <a16:creationId xmlns:a16="http://schemas.microsoft.com/office/drawing/2014/main" id="{00000000-0008-0000-1200-0000EE010000}"/>
            </a:ext>
          </a:extLst>
        </xdr:cNvPr>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82550</xdr:rowOff>
    </xdr:from>
    <xdr:to>
      <xdr:col>102</xdr:col>
      <xdr:colOff>114300</xdr:colOff>
      <xdr:row>38</xdr:row>
      <xdr:rowOff>99060</xdr:rowOff>
    </xdr:to>
    <xdr:cxnSp macro="">
      <xdr:nvCxnSpPr>
        <xdr:cNvPr id="495" name="直線コネクタ 494">
          <a:extLst>
            <a:ext uri="{FF2B5EF4-FFF2-40B4-BE49-F238E27FC236}">
              <a16:creationId xmlns:a16="http://schemas.microsoft.com/office/drawing/2014/main" id="{00000000-0008-0000-1200-0000EF010000}"/>
            </a:ext>
          </a:extLst>
        </xdr:cNvPr>
        <xdr:cNvCxnSpPr/>
      </xdr:nvCxnSpPr>
      <xdr:spPr>
        <a:xfrm flipV="1">
          <a:off x="18656300" y="65976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35</xdr:row>
      <xdr:rowOff>102870</xdr:rowOff>
    </xdr:from>
    <xdr:ext cx="469900" cy="259080"/>
    <xdr:sp macro="" textlink="">
      <xdr:nvSpPr>
        <xdr:cNvPr id="496" name="n_1aveValue【認定こども園・幼稚園・保育所】&#10;一人当たり面積">
          <a:extLst>
            <a:ext uri="{FF2B5EF4-FFF2-40B4-BE49-F238E27FC236}">
              <a16:creationId xmlns:a16="http://schemas.microsoft.com/office/drawing/2014/main" id="{00000000-0008-0000-1200-0000F0010000}"/>
            </a:ext>
          </a:extLst>
        </xdr:cNvPr>
        <xdr:cNvSpPr txBox="1"/>
      </xdr:nvSpPr>
      <xdr:spPr>
        <a:xfrm>
          <a:off x="21075650" y="610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71755</xdr:rowOff>
    </xdr:from>
    <xdr:ext cx="468630" cy="259080"/>
    <xdr:sp macro="" textlink="">
      <xdr:nvSpPr>
        <xdr:cNvPr id="497" name="n_2aveValue【認定こども園・幼稚園・保育所】&#10;一人当たり面積">
          <a:extLst>
            <a:ext uri="{FF2B5EF4-FFF2-40B4-BE49-F238E27FC236}">
              <a16:creationId xmlns:a16="http://schemas.microsoft.com/office/drawing/2014/main" id="{00000000-0008-0000-1200-0000F1010000}"/>
            </a:ext>
          </a:extLst>
        </xdr:cNvPr>
        <xdr:cNvSpPr txBox="1"/>
      </xdr:nvSpPr>
      <xdr:spPr>
        <a:xfrm>
          <a:off x="20199350" y="6243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71755</xdr:rowOff>
    </xdr:from>
    <xdr:ext cx="468630" cy="259080"/>
    <xdr:sp macro="" textlink="">
      <xdr:nvSpPr>
        <xdr:cNvPr id="498" name="n_3aveValue【認定こども園・幼稚園・保育所】&#10;一人当たり面積">
          <a:extLst>
            <a:ext uri="{FF2B5EF4-FFF2-40B4-BE49-F238E27FC236}">
              <a16:creationId xmlns:a16="http://schemas.microsoft.com/office/drawing/2014/main" id="{00000000-0008-0000-1200-0000F2010000}"/>
            </a:ext>
          </a:extLst>
        </xdr:cNvPr>
        <xdr:cNvSpPr txBox="1"/>
      </xdr:nvSpPr>
      <xdr:spPr>
        <a:xfrm>
          <a:off x="19310350" y="6243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88265</xdr:rowOff>
    </xdr:from>
    <xdr:ext cx="468630" cy="257810"/>
    <xdr:sp macro="" textlink="">
      <xdr:nvSpPr>
        <xdr:cNvPr id="499" name="n_4aveValue【認定こども園・幼稚園・保育所】&#10;一人当たり面積">
          <a:extLst>
            <a:ext uri="{FF2B5EF4-FFF2-40B4-BE49-F238E27FC236}">
              <a16:creationId xmlns:a16="http://schemas.microsoft.com/office/drawing/2014/main" id="{00000000-0008-0000-1200-0000F3010000}"/>
            </a:ext>
          </a:extLst>
        </xdr:cNvPr>
        <xdr:cNvSpPr txBox="1"/>
      </xdr:nvSpPr>
      <xdr:spPr>
        <a:xfrm>
          <a:off x="18421350" y="6260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44450</xdr:rowOff>
    </xdr:from>
    <xdr:ext cx="469900" cy="259080"/>
    <xdr:sp macro="" textlink="">
      <xdr:nvSpPr>
        <xdr:cNvPr id="500" name="n_1mainValue【認定こども園・幼稚園・保育所】&#10;一人当たり面積">
          <a:extLst>
            <a:ext uri="{FF2B5EF4-FFF2-40B4-BE49-F238E27FC236}">
              <a16:creationId xmlns:a16="http://schemas.microsoft.com/office/drawing/2014/main" id="{00000000-0008-0000-1200-0000F4010000}"/>
            </a:ext>
          </a:extLst>
        </xdr:cNvPr>
        <xdr:cNvSpPr txBox="1"/>
      </xdr:nvSpPr>
      <xdr:spPr>
        <a:xfrm>
          <a:off x="21075650" y="673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104775</xdr:rowOff>
    </xdr:from>
    <xdr:ext cx="468630" cy="259080"/>
    <xdr:sp macro="" textlink="">
      <xdr:nvSpPr>
        <xdr:cNvPr id="501" name="n_2mainValue【認定こども園・幼稚園・保育所】&#10;一人当たり面積">
          <a:extLst>
            <a:ext uri="{FF2B5EF4-FFF2-40B4-BE49-F238E27FC236}">
              <a16:creationId xmlns:a16="http://schemas.microsoft.com/office/drawing/2014/main" id="{00000000-0008-0000-1200-0000F5010000}"/>
            </a:ext>
          </a:extLst>
        </xdr:cNvPr>
        <xdr:cNvSpPr txBox="1"/>
      </xdr:nvSpPr>
      <xdr:spPr>
        <a:xfrm>
          <a:off x="20199350" y="6619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124460</xdr:rowOff>
    </xdr:from>
    <xdr:ext cx="468630" cy="259080"/>
    <xdr:sp macro="" textlink="">
      <xdr:nvSpPr>
        <xdr:cNvPr id="502" name="n_3mainValue【認定こども園・幼稚園・保育所】&#10;一人当たり面積">
          <a:extLst>
            <a:ext uri="{FF2B5EF4-FFF2-40B4-BE49-F238E27FC236}">
              <a16:creationId xmlns:a16="http://schemas.microsoft.com/office/drawing/2014/main" id="{00000000-0008-0000-1200-0000F6010000}"/>
            </a:ext>
          </a:extLst>
        </xdr:cNvPr>
        <xdr:cNvSpPr txBox="1"/>
      </xdr:nvSpPr>
      <xdr:spPr>
        <a:xfrm>
          <a:off x="19310350" y="6639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140970</xdr:rowOff>
    </xdr:from>
    <xdr:ext cx="468630" cy="259080"/>
    <xdr:sp macro="" textlink="">
      <xdr:nvSpPr>
        <xdr:cNvPr id="503" name="n_4mainValue【認定こども園・幼稚園・保育所】&#10;一人当たり面積">
          <a:extLst>
            <a:ext uri="{FF2B5EF4-FFF2-40B4-BE49-F238E27FC236}">
              <a16:creationId xmlns:a16="http://schemas.microsoft.com/office/drawing/2014/main" id="{00000000-0008-0000-1200-0000F7010000}"/>
            </a:ext>
          </a:extLst>
        </xdr:cNvPr>
        <xdr:cNvSpPr txBox="1"/>
      </xdr:nvSpPr>
      <xdr:spPr>
        <a:xfrm>
          <a:off x="18421350" y="6656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12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1200-0000F9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1200-0000FA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1200-0000FB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1200-0000FC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1200-0000FD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1200-0000FE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12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2" name="テキスト ボックス 511">
          <a:extLst>
            <a:ext uri="{FF2B5EF4-FFF2-40B4-BE49-F238E27FC236}">
              <a16:creationId xmlns:a16="http://schemas.microsoft.com/office/drawing/2014/main" id="{00000000-0008-0000-1200-000000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1200-000001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514" name="テキスト ボックス 513">
          <a:extLst>
            <a:ext uri="{FF2B5EF4-FFF2-40B4-BE49-F238E27FC236}">
              <a16:creationId xmlns:a16="http://schemas.microsoft.com/office/drawing/2014/main" id="{00000000-0008-0000-1200-000002020000}"/>
            </a:ext>
          </a:extLst>
        </xdr:cNvPr>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a:extLst>
            <a:ext uri="{FF2B5EF4-FFF2-40B4-BE49-F238E27FC236}">
              <a16:creationId xmlns:a16="http://schemas.microsoft.com/office/drawing/2014/main" id="{00000000-0008-0000-1200-000003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810"/>
    <xdr:sp macro="" textlink="">
      <xdr:nvSpPr>
        <xdr:cNvPr id="516" name="テキスト ボックス 515">
          <a:extLst>
            <a:ext uri="{FF2B5EF4-FFF2-40B4-BE49-F238E27FC236}">
              <a16:creationId xmlns:a16="http://schemas.microsoft.com/office/drawing/2014/main" id="{00000000-0008-0000-1200-000004020000}"/>
            </a:ext>
          </a:extLst>
        </xdr:cNvPr>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a:extLst>
            <a:ext uri="{FF2B5EF4-FFF2-40B4-BE49-F238E27FC236}">
              <a16:creationId xmlns:a16="http://schemas.microsoft.com/office/drawing/2014/main" id="{00000000-0008-0000-1200-000005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810"/>
    <xdr:sp macro="" textlink="">
      <xdr:nvSpPr>
        <xdr:cNvPr id="518" name="テキスト ボックス 517">
          <a:extLst>
            <a:ext uri="{FF2B5EF4-FFF2-40B4-BE49-F238E27FC236}">
              <a16:creationId xmlns:a16="http://schemas.microsoft.com/office/drawing/2014/main" id="{00000000-0008-0000-1200-000006020000}"/>
            </a:ext>
          </a:extLst>
        </xdr:cNvPr>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a:extLst>
            <a:ext uri="{FF2B5EF4-FFF2-40B4-BE49-F238E27FC236}">
              <a16:creationId xmlns:a16="http://schemas.microsoft.com/office/drawing/2014/main" id="{00000000-0008-0000-1200-000007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810"/>
    <xdr:sp macro="" textlink="">
      <xdr:nvSpPr>
        <xdr:cNvPr id="520" name="テキスト ボックス 519">
          <a:extLst>
            <a:ext uri="{FF2B5EF4-FFF2-40B4-BE49-F238E27FC236}">
              <a16:creationId xmlns:a16="http://schemas.microsoft.com/office/drawing/2014/main" id="{00000000-0008-0000-1200-000008020000}"/>
            </a:ext>
          </a:extLst>
        </xdr:cNvPr>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a:extLst>
            <a:ext uri="{FF2B5EF4-FFF2-40B4-BE49-F238E27FC236}">
              <a16:creationId xmlns:a16="http://schemas.microsoft.com/office/drawing/2014/main" id="{00000000-0008-0000-1200-000009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810"/>
    <xdr:sp macro="" textlink="">
      <xdr:nvSpPr>
        <xdr:cNvPr id="522" name="テキスト ボックス 521">
          <a:extLst>
            <a:ext uri="{FF2B5EF4-FFF2-40B4-BE49-F238E27FC236}">
              <a16:creationId xmlns:a16="http://schemas.microsoft.com/office/drawing/2014/main" id="{00000000-0008-0000-1200-00000A020000}"/>
            </a:ext>
          </a:extLst>
        </xdr:cNvPr>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1200-00000B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24" name="テキスト ボックス 523">
          <a:extLst>
            <a:ext uri="{FF2B5EF4-FFF2-40B4-BE49-F238E27FC236}">
              <a16:creationId xmlns:a16="http://schemas.microsoft.com/office/drawing/2014/main" id="{00000000-0008-0000-1200-00000C020000}"/>
            </a:ext>
          </a:extLst>
        </xdr:cNvPr>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00000000-0008-0000-1200-00000D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162560</xdr:rowOff>
    </xdr:from>
    <xdr:to>
      <xdr:col>85</xdr:col>
      <xdr:colOff>126365</xdr:colOff>
      <xdr:row>63</xdr:row>
      <xdr:rowOff>125730</xdr:rowOff>
    </xdr:to>
    <xdr:cxnSp macro="">
      <xdr:nvCxnSpPr>
        <xdr:cNvPr id="526" name="直線コネクタ 525">
          <a:extLst>
            <a:ext uri="{FF2B5EF4-FFF2-40B4-BE49-F238E27FC236}">
              <a16:creationId xmlns:a16="http://schemas.microsoft.com/office/drawing/2014/main" id="{00000000-0008-0000-1200-00000E020000}"/>
            </a:ext>
          </a:extLst>
        </xdr:cNvPr>
        <xdr:cNvCxnSpPr/>
      </xdr:nvCxnSpPr>
      <xdr:spPr>
        <a:xfrm flipV="1">
          <a:off x="16318865" y="959231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129540</xdr:rowOff>
    </xdr:from>
    <xdr:ext cx="405130" cy="259080"/>
    <xdr:sp macro="" textlink="">
      <xdr:nvSpPr>
        <xdr:cNvPr id="527" name="【学校施設】&#10;有形固定資産減価償却率最小値テキスト">
          <a:extLst>
            <a:ext uri="{FF2B5EF4-FFF2-40B4-BE49-F238E27FC236}">
              <a16:creationId xmlns:a16="http://schemas.microsoft.com/office/drawing/2014/main" id="{00000000-0008-0000-1200-00000F020000}"/>
            </a:ext>
          </a:extLst>
        </xdr:cNvPr>
        <xdr:cNvSpPr txBox="1"/>
      </xdr:nvSpPr>
      <xdr:spPr>
        <a:xfrm>
          <a:off x="16357600" y="1093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8" name="直線コネクタ 527">
          <a:extLst>
            <a:ext uri="{FF2B5EF4-FFF2-40B4-BE49-F238E27FC236}">
              <a16:creationId xmlns:a16="http://schemas.microsoft.com/office/drawing/2014/main" id="{00000000-0008-0000-1200-000010020000}"/>
            </a:ext>
          </a:extLst>
        </xdr:cNvPr>
        <xdr:cNvCxnSpPr/>
      </xdr:nvCxnSpPr>
      <xdr:spPr>
        <a:xfrm>
          <a:off x="16230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109220</xdr:rowOff>
    </xdr:from>
    <xdr:ext cx="405130" cy="257810"/>
    <xdr:sp macro="" textlink="">
      <xdr:nvSpPr>
        <xdr:cNvPr id="529" name="【学校施設】&#10;有形固定資産減価償却率最大値テキスト">
          <a:extLst>
            <a:ext uri="{FF2B5EF4-FFF2-40B4-BE49-F238E27FC236}">
              <a16:creationId xmlns:a16="http://schemas.microsoft.com/office/drawing/2014/main" id="{00000000-0008-0000-1200-000011020000}"/>
            </a:ext>
          </a:extLst>
        </xdr:cNvPr>
        <xdr:cNvSpPr txBox="1"/>
      </xdr:nvSpPr>
      <xdr:spPr>
        <a:xfrm>
          <a:off x="16357600" y="9367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162560</xdr:rowOff>
    </xdr:from>
    <xdr:to>
      <xdr:col>86</xdr:col>
      <xdr:colOff>25400</xdr:colOff>
      <xdr:row>55</xdr:row>
      <xdr:rowOff>162560</xdr:rowOff>
    </xdr:to>
    <xdr:cxnSp macro="">
      <xdr:nvCxnSpPr>
        <xdr:cNvPr id="530" name="直線コネクタ 529">
          <a:extLst>
            <a:ext uri="{FF2B5EF4-FFF2-40B4-BE49-F238E27FC236}">
              <a16:creationId xmlns:a16="http://schemas.microsoft.com/office/drawing/2014/main" id="{00000000-0008-0000-1200-000012020000}"/>
            </a:ext>
          </a:extLst>
        </xdr:cNvPr>
        <xdr:cNvCxnSpPr/>
      </xdr:nvCxnSpPr>
      <xdr:spPr>
        <a:xfrm>
          <a:off x="16230600" y="959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123190</xdr:rowOff>
    </xdr:from>
    <xdr:ext cx="405130" cy="257810"/>
    <xdr:sp macro="" textlink="">
      <xdr:nvSpPr>
        <xdr:cNvPr id="531" name="【学校施設】&#10;有形固定資産減価償却率平均値テキスト">
          <a:extLst>
            <a:ext uri="{FF2B5EF4-FFF2-40B4-BE49-F238E27FC236}">
              <a16:creationId xmlns:a16="http://schemas.microsoft.com/office/drawing/2014/main" id="{00000000-0008-0000-1200-000013020000}"/>
            </a:ext>
          </a:extLst>
        </xdr:cNvPr>
        <xdr:cNvSpPr txBox="1"/>
      </xdr:nvSpPr>
      <xdr:spPr>
        <a:xfrm>
          <a:off x="16357600" y="102387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100330</xdr:rowOff>
    </xdr:from>
    <xdr:to>
      <xdr:col>85</xdr:col>
      <xdr:colOff>177800</xdr:colOff>
      <xdr:row>61</xdr:row>
      <xdr:rowOff>30480</xdr:rowOff>
    </xdr:to>
    <xdr:sp macro="" textlink="">
      <xdr:nvSpPr>
        <xdr:cNvPr id="532" name="フローチャート: 判断 531">
          <a:extLst>
            <a:ext uri="{FF2B5EF4-FFF2-40B4-BE49-F238E27FC236}">
              <a16:creationId xmlns:a16="http://schemas.microsoft.com/office/drawing/2014/main" id="{00000000-0008-0000-1200-000014020000}"/>
            </a:ext>
          </a:extLst>
        </xdr:cNvPr>
        <xdr:cNvSpPr/>
      </xdr:nvSpPr>
      <xdr:spPr>
        <a:xfrm>
          <a:off x="162687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22225</xdr:rowOff>
    </xdr:from>
    <xdr:to>
      <xdr:col>81</xdr:col>
      <xdr:colOff>101600</xdr:colOff>
      <xdr:row>60</xdr:row>
      <xdr:rowOff>123825</xdr:rowOff>
    </xdr:to>
    <xdr:sp macro="" textlink="">
      <xdr:nvSpPr>
        <xdr:cNvPr id="533" name="フローチャート: 判断 532">
          <a:extLst>
            <a:ext uri="{FF2B5EF4-FFF2-40B4-BE49-F238E27FC236}">
              <a16:creationId xmlns:a16="http://schemas.microsoft.com/office/drawing/2014/main" id="{00000000-0008-0000-1200-000015020000}"/>
            </a:ext>
          </a:extLst>
        </xdr:cNvPr>
        <xdr:cNvSpPr/>
      </xdr:nvSpPr>
      <xdr:spPr>
        <a:xfrm>
          <a:off x="15430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77470</xdr:rowOff>
    </xdr:from>
    <xdr:to>
      <xdr:col>76</xdr:col>
      <xdr:colOff>165100</xdr:colOff>
      <xdr:row>61</xdr:row>
      <xdr:rowOff>7620</xdr:rowOff>
    </xdr:to>
    <xdr:sp macro="" textlink="">
      <xdr:nvSpPr>
        <xdr:cNvPr id="534" name="フローチャート: 判断 533">
          <a:extLst>
            <a:ext uri="{FF2B5EF4-FFF2-40B4-BE49-F238E27FC236}">
              <a16:creationId xmlns:a16="http://schemas.microsoft.com/office/drawing/2014/main" id="{00000000-0008-0000-1200-000016020000}"/>
            </a:ext>
          </a:extLst>
        </xdr:cNvPr>
        <xdr:cNvSpPr/>
      </xdr:nvSpPr>
      <xdr:spPr>
        <a:xfrm>
          <a:off x="145415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161925</xdr:rowOff>
    </xdr:from>
    <xdr:to>
      <xdr:col>72</xdr:col>
      <xdr:colOff>38100</xdr:colOff>
      <xdr:row>60</xdr:row>
      <xdr:rowOff>92075</xdr:rowOff>
    </xdr:to>
    <xdr:sp macro="" textlink="">
      <xdr:nvSpPr>
        <xdr:cNvPr id="535" name="フローチャート: 判断 534">
          <a:extLst>
            <a:ext uri="{FF2B5EF4-FFF2-40B4-BE49-F238E27FC236}">
              <a16:creationId xmlns:a16="http://schemas.microsoft.com/office/drawing/2014/main" id="{00000000-0008-0000-1200-000017020000}"/>
            </a:ext>
          </a:extLst>
        </xdr:cNvPr>
        <xdr:cNvSpPr/>
      </xdr:nvSpPr>
      <xdr:spPr>
        <a:xfrm>
          <a:off x="13652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93345</xdr:rowOff>
    </xdr:from>
    <xdr:to>
      <xdr:col>67</xdr:col>
      <xdr:colOff>101600</xdr:colOff>
      <xdr:row>60</xdr:row>
      <xdr:rowOff>23495</xdr:rowOff>
    </xdr:to>
    <xdr:sp macro="" textlink="">
      <xdr:nvSpPr>
        <xdr:cNvPr id="536" name="フローチャート: 判断 535">
          <a:extLst>
            <a:ext uri="{FF2B5EF4-FFF2-40B4-BE49-F238E27FC236}">
              <a16:creationId xmlns:a16="http://schemas.microsoft.com/office/drawing/2014/main" id="{00000000-0008-0000-1200-000018020000}"/>
            </a:ext>
          </a:extLst>
        </xdr:cNvPr>
        <xdr:cNvSpPr/>
      </xdr:nvSpPr>
      <xdr:spPr>
        <a:xfrm>
          <a:off x="12763500" y="1020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37" name="テキスト ボックス 536">
          <a:extLst>
            <a:ext uri="{FF2B5EF4-FFF2-40B4-BE49-F238E27FC236}">
              <a16:creationId xmlns:a16="http://schemas.microsoft.com/office/drawing/2014/main" id="{00000000-0008-0000-1200-000019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38" name="テキスト ボックス 537">
          <a:extLst>
            <a:ext uri="{FF2B5EF4-FFF2-40B4-BE49-F238E27FC236}">
              <a16:creationId xmlns:a16="http://schemas.microsoft.com/office/drawing/2014/main" id="{00000000-0008-0000-1200-00001A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39" name="テキスト ボックス 538">
          <a:extLst>
            <a:ext uri="{FF2B5EF4-FFF2-40B4-BE49-F238E27FC236}">
              <a16:creationId xmlns:a16="http://schemas.microsoft.com/office/drawing/2014/main" id="{00000000-0008-0000-1200-00001B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0" name="テキスト ボックス 539">
          <a:extLst>
            <a:ext uri="{FF2B5EF4-FFF2-40B4-BE49-F238E27FC236}">
              <a16:creationId xmlns:a16="http://schemas.microsoft.com/office/drawing/2014/main" id="{00000000-0008-0000-1200-00001C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1" name="テキスト ボックス 540">
          <a:extLst>
            <a:ext uri="{FF2B5EF4-FFF2-40B4-BE49-F238E27FC236}">
              <a16:creationId xmlns:a16="http://schemas.microsoft.com/office/drawing/2014/main" id="{00000000-0008-0000-1200-00001D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63</xdr:row>
      <xdr:rowOff>38100</xdr:rowOff>
    </xdr:from>
    <xdr:to>
      <xdr:col>85</xdr:col>
      <xdr:colOff>177800</xdr:colOff>
      <xdr:row>63</xdr:row>
      <xdr:rowOff>139700</xdr:rowOff>
    </xdr:to>
    <xdr:sp macro="" textlink="">
      <xdr:nvSpPr>
        <xdr:cNvPr id="542" name="楕円 541">
          <a:extLst>
            <a:ext uri="{FF2B5EF4-FFF2-40B4-BE49-F238E27FC236}">
              <a16:creationId xmlns:a16="http://schemas.microsoft.com/office/drawing/2014/main" id="{00000000-0008-0000-1200-00001E020000}"/>
            </a:ext>
          </a:extLst>
        </xdr:cNvPr>
        <xdr:cNvSpPr/>
      </xdr:nvSpPr>
      <xdr:spPr>
        <a:xfrm>
          <a:off x="162687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124460</xdr:rowOff>
    </xdr:from>
    <xdr:ext cx="405130" cy="259080"/>
    <xdr:sp macro="" textlink="">
      <xdr:nvSpPr>
        <xdr:cNvPr id="543" name="【学校施設】&#10;有形固定資産減価償却率該当値テキスト">
          <a:extLst>
            <a:ext uri="{FF2B5EF4-FFF2-40B4-BE49-F238E27FC236}">
              <a16:creationId xmlns:a16="http://schemas.microsoft.com/office/drawing/2014/main" id="{00000000-0008-0000-1200-00001F020000}"/>
            </a:ext>
          </a:extLst>
        </xdr:cNvPr>
        <xdr:cNvSpPr txBox="1"/>
      </xdr:nvSpPr>
      <xdr:spPr>
        <a:xfrm>
          <a:off x="16357600" y="10754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544" name="楕円 543">
          <a:extLst>
            <a:ext uri="{FF2B5EF4-FFF2-40B4-BE49-F238E27FC236}">
              <a16:creationId xmlns:a16="http://schemas.microsoft.com/office/drawing/2014/main" id="{00000000-0008-0000-1200-000020020000}"/>
            </a:ext>
          </a:extLst>
        </xdr:cNvPr>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88900</xdr:rowOff>
    </xdr:to>
    <xdr:cxnSp macro="">
      <xdr:nvCxnSpPr>
        <xdr:cNvPr id="545" name="直線コネクタ 544">
          <a:extLst>
            <a:ext uri="{FF2B5EF4-FFF2-40B4-BE49-F238E27FC236}">
              <a16:creationId xmlns:a16="http://schemas.microsoft.com/office/drawing/2014/main" id="{00000000-0008-0000-1200-000021020000}"/>
            </a:ext>
          </a:extLst>
        </xdr:cNvPr>
        <xdr:cNvCxnSpPr/>
      </xdr:nvCxnSpPr>
      <xdr:spPr>
        <a:xfrm>
          <a:off x="15481300" y="108356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67945</xdr:rowOff>
    </xdr:from>
    <xdr:to>
      <xdr:col>76</xdr:col>
      <xdr:colOff>165100</xdr:colOff>
      <xdr:row>62</xdr:row>
      <xdr:rowOff>169545</xdr:rowOff>
    </xdr:to>
    <xdr:sp macro="" textlink="">
      <xdr:nvSpPr>
        <xdr:cNvPr id="546" name="楕円 545">
          <a:extLst>
            <a:ext uri="{FF2B5EF4-FFF2-40B4-BE49-F238E27FC236}">
              <a16:creationId xmlns:a16="http://schemas.microsoft.com/office/drawing/2014/main" id="{00000000-0008-0000-1200-000022020000}"/>
            </a:ext>
          </a:extLst>
        </xdr:cNvPr>
        <xdr:cNvSpPr/>
      </xdr:nvSpPr>
      <xdr:spPr>
        <a:xfrm>
          <a:off x="145415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118745</xdr:rowOff>
    </xdr:from>
    <xdr:to>
      <xdr:col>81</xdr:col>
      <xdr:colOff>50800</xdr:colOff>
      <xdr:row>63</xdr:row>
      <xdr:rowOff>34290</xdr:rowOff>
    </xdr:to>
    <xdr:cxnSp macro="">
      <xdr:nvCxnSpPr>
        <xdr:cNvPr id="547" name="直線コネクタ 546">
          <a:extLst>
            <a:ext uri="{FF2B5EF4-FFF2-40B4-BE49-F238E27FC236}">
              <a16:creationId xmlns:a16="http://schemas.microsoft.com/office/drawing/2014/main" id="{00000000-0008-0000-1200-000023020000}"/>
            </a:ext>
          </a:extLst>
        </xdr:cNvPr>
        <xdr:cNvCxnSpPr/>
      </xdr:nvCxnSpPr>
      <xdr:spPr>
        <a:xfrm>
          <a:off x="14592300" y="1074864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3810</xdr:rowOff>
    </xdr:from>
    <xdr:to>
      <xdr:col>72</xdr:col>
      <xdr:colOff>38100</xdr:colOff>
      <xdr:row>62</xdr:row>
      <xdr:rowOff>105410</xdr:rowOff>
    </xdr:to>
    <xdr:sp macro="" textlink="">
      <xdr:nvSpPr>
        <xdr:cNvPr id="548" name="楕円 547">
          <a:extLst>
            <a:ext uri="{FF2B5EF4-FFF2-40B4-BE49-F238E27FC236}">
              <a16:creationId xmlns:a16="http://schemas.microsoft.com/office/drawing/2014/main" id="{00000000-0008-0000-1200-000024020000}"/>
            </a:ext>
          </a:extLst>
        </xdr:cNvPr>
        <xdr:cNvSpPr/>
      </xdr:nvSpPr>
      <xdr:spPr>
        <a:xfrm>
          <a:off x="13652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54610</xdr:rowOff>
    </xdr:from>
    <xdr:to>
      <xdr:col>76</xdr:col>
      <xdr:colOff>114300</xdr:colOff>
      <xdr:row>62</xdr:row>
      <xdr:rowOff>118745</xdr:rowOff>
    </xdr:to>
    <xdr:cxnSp macro="">
      <xdr:nvCxnSpPr>
        <xdr:cNvPr id="549" name="直線コネクタ 548">
          <a:extLst>
            <a:ext uri="{FF2B5EF4-FFF2-40B4-BE49-F238E27FC236}">
              <a16:creationId xmlns:a16="http://schemas.microsoft.com/office/drawing/2014/main" id="{00000000-0008-0000-1200-000025020000}"/>
            </a:ext>
          </a:extLst>
        </xdr:cNvPr>
        <xdr:cNvCxnSpPr/>
      </xdr:nvCxnSpPr>
      <xdr:spPr>
        <a:xfrm>
          <a:off x="13703300" y="106845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147955</xdr:rowOff>
    </xdr:from>
    <xdr:to>
      <xdr:col>67</xdr:col>
      <xdr:colOff>101600</xdr:colOff>
      <xdr:row>62</xdr:row>
      <xdr:rowOff>78105</xdr:rowOff>
    </xdr:to>
    <xdr:sp macro="" textlink="">
      <xdr:nvSpPr>
        <xdr:cNvPr id="550" name="楕円 549">
          <a:extLst>
            <a:ext uri="{FF2B5EF4-FFF2-40B4-BE49-F238E27FC236}">
              <a16:creationId xmlns:a16="http://schemas.microsoft.com/office/drawing/2014/main" id="{00000000-0008-0000-1200-000026020000}"/>
            </a:ext>
          </a:extLst>
        </xdr:cNvPr>
        <xdr:cNvSpPr/>
      </xdr:nvSpPr>
      <xdr:spPr>
        <a:xfrm>
          <a:off x="12763500" y="106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27305</xdr:rowOff>
    </xdr:from>
    <xdr:to>
      <xdr:col>71</xdr:col>
      <xdr:colOff>177800</xdr:colOff>
      <xdr:row>62</xdr:row>
      <xdr:rowOff>54610</xdr:rowOff>
    </xdr:to>
    <xdr:cxnSp macro="">
      <xdr:nvCxnSpPr>
        <xdr:cNvPr id="551" name="直線コネクタ 550">
          <a:extLst>
            <a:ext uri="{FF2B5EF4-FFF2-40B4-BE49-F238E27FC236}">
              <a16:creationId xmlns:a16="http://schemas.microsoft.com/office/drawing/2014/main" id="{00000000-0008-0000-1200-000027020000}"/>
            </a:ext>
          </a:extLst>
        </xdr:cNvPr>
        <xdr:cNvCxnSpPr/>
      </xdr:nvCxnSpPr>
      <xdr:spPr>
        <a:xfrm>
          <a:off x="12814300" y="106572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140335</xdr:rowOff>
    </xdr:from>
    <xdr:ext cx="405130" cy="259080"/>
    <xdr:sp macro="" textlink="">
      <xdr:nvSpPr>
        <xdr:cNvPr id="552" name="n_1aveValue【学校施設】&#10;有形固定資産減価償却率">
          <a:extLst>
            <a:ext uri="{FF2B5EF4-FFF2-40B4-BE49-F238E27FC236}">
              <a16:creationId xmlns:a16="http://schemas.microsoft.com/office/drawing/2014/main" id="{00000000-0008-0000-1200-000028020000}"/>
            </a:ext>
          </a:extLst>
        </xdr:cNvPr>
        <xdr:cNvSpPr txBox="1"/>
      </xdr:nvSpPr>
      <xdr:spPr>
        <a:xfrm>
          <a:off x="15266035" y="10084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24130</xdr:rowOff>
    </xdr:from>
    <xdr:ext cx="403860" cy="259080"/>
    <xdr:sp macro="" textlink="">
      <xdr:nvSpPr>
        <xdr:cNvPr id="553" name="n_2aveValue【学校施設】&#10;有形固定資産減価償却率">
          <a:extLst>
            <a:ext uri="{FF2B5EF4-FFF2-40B4-BE49-F238E27FC236}">
              <a16:creationId xmlns:a16="http://schemas.microsoft.com/office/drawing/2014/main" id="{00000000-0008-0000-1200-000029020000}"/>
            </a:ext>
          </a:extLst>
        </xdr:cNvPr>
        <xdr:cNvSpPr txBox="1"/>
      </xdr:nvSpPr>
      <xdr:spPr>
        <a:xfrm>
          <a:off x="14389735" y="10139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109220</xdr:rowOff>
    </xdr:from>
    <xdr:ext cx="403860" cy="257810"/>
    <xdr:sp macro="" textlink="">
      <xdr:nvSpPr>
        <xdr:cNvPr id="554" name="n_3aveValue【学校施設】&#10;有形固定資産減価償却率">
          <a:extLst>
            <a:ext uri="{FF2B5EF4-FFF2-40B4-BE49-F238E27FC236}">
              <a16:creationId xmlns:a16="http://schemas.microsoft.com/office/drawing/2014/main" id="{00000000-0008-0000-1200-00002A020000}"/>
            </a:ext>
          </a:extLst>
        </xdr:cNvPr>
        <xdr:cNvSpPr txBox="1"/>
      </xdr:nvSpPr>
      <xdr:spPr>
        <a:xfrm>
          <a:off x="13500735" y="100533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40640</xdr:rowOff>
    </xdr:from>
    <xdr:ext cx="403860" cy="257810"/>
    <xdr:sp macro="" textlink="">
      <xdr:nvSpPr>
        <xdr:cNvPr id="555" name="n_4aveValue【学校施設】&#10;有形固定資産減価償却率">
          <a:extLst>
            <a:ext uri="{FF2B5EF4-FFF2-40B4-BE49-F238E27FC236}">
              <a16:creationId xmlns:a16="http://schemas.microsoft.com/office/drawing/2014/main" id="{00000000-0008-0000-1200-00002B020000}"/>
            </a:ext>
          </a:extLst>
        </xdr:cNvPr>
        <xdr:cNvSpPr txBox="1"/>
      </xdr:nvSpPr>
      <xdr:spPr>
        <a:xfrm>
          <a:off x="12611735" y="9984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76200</xdr:rowOff>
    </xdr:from>
    <xdr:ext cx="405130" cy="257810"/>
    <xdr:sp macro="" textlink="">
      <xdr:nvSpPr>
        <xdr:cNvPr id="556" name="n_1mainValue【学校施設】&#10;有形固定資産減価償却率">
          <a:extLst>
            <a:ext uri="{FF2B5EF4-FFF2-40B4-BE49-F238E27FC236}">
              <a16:creationId xmlns:a16="http://schemas.microsoft.com/office/drawing/2014/main" id="{00000000-0008-0000-1200-00002C020000}"/>
            </a:ext>
          </a:extLst>
        </xdr:cNvPr>
        <xdr:cNvSpPr txBox="1"/>
      </xdr:nvSpPr>
      <xdr:spPr>
        <a:xfrm>
          <a:off x="15266035" y="108775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160655</xdr:rowOff>
    </xdr:from>
    <xdr:ext cx="403860" cy="259080"/>
    <xdr:sp macro="" textlink="">
      <xdr:nvSpPr>
        <xdr:cNvPr id="557" name="n_2mainValue【学校施設】&#10;有形固定資産減価償却率">
          <a:extLst>
            <a:ext uri="{FF2B5EF4-FFF2-40B4-BE49-F238E27FC236}">
              <a16:creationId xmlns:a16="http://schemas.microsoft.com/office/drawing/2014/main" id="{00000000-0008-0000-1200-00002D020000}"/>
            </a:ext>
          </a:extLst>
        </xdr:cNvPr>
        <xdr:cNvSpPr txBox="1"/>
      </xdr:nvSpPr>
      <xdr:spPr>
        <a:xfrm>
          <a:off x="14389735" y="107905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96520</xdr:rowOff>
    </xdr:from>
    <xdr:ext cx="403860" cy="259080"/>
    <xdr:sp macro="" textlink="">
      <xdr:nvSpPr>
        <xdr:cNvPr id="558" name="n_3mainValue【学校施設】&#10;有形固定資産減価償却率">
          <a:extLst>
            <a:ext uri="{FF2B5EF4-FFF2-40B4-BE49-F238E27FC236}">
              <a16:creationId xmlns:a16="http://schemas.microsoft.com/office/drawing/2014/main" id="{00000000-0008-0000-1200-00002E020000}"/>
            </a:ext>
          </a:extLst>
        </xdr:cNvPr>
        <xdr:cNvSpPr txBox="1"/>
      </xdr:nvSpPr>
      <xdr:spPr>
        <a:xfrm>
          <a:off x="13500735" y="10726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69215</xdr:rowOff>
    </xdr:from>
    <xdr:ext cx="403860" cy="259080"/>
    <xdr:sp macro="" textlink="">
      <xdr:nvSpPr>
        <xdr:cNvPr id="559" name="n_4mainValue【学校施設】&#10;有形固定資産減価償却率">
          <a:extLst>
            <a:ext uri="{FF2B5EF4-FFF2-40B4-BE49-F238E27FC236}">
              <a16:creationId xmlns:a16="http://schemas.microsoft.com/office/drawing/2014/main" id="{00000000-0008-0000-1200-00002F020000}"/>
            </a:ext>
          </a:extLst>
        </xdr:cNvPr>
        <xdr:cNvSpPr txBox="1"/>
      </xdr:nvSpPr>
      <xdr:spPr>
        <a:xfrm>
          <a:off x="12611735" y="106991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12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1200-000031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1200-000032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1200-000033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1200-000034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1200-000035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1200-000036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12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68" name="テキスト ボックス 567">
          <a:extLst>
            <a:ext uri="{FF2B5EF4-FFF2-40B4-BE49-F238E27FC236}">
              <a16:creationId xmlns:a16="http://schemas.microsoft.com/office/drawing/2014/main" id="{00000000-0008-0000-1200-000038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1200-000039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0" name="テキスト ボックス 569">
          <a:extLst>
            <a:ext uri="{FF2B5EF4-FFF2-40B4-BE49-F238E27FC236}">
              <a16:creationId xmlns:a16="http://schemas.microsoft.com/office/drawing/2014/main" id="{00000000-0008-0000-1200-00003A020000}"/>
            </a:ext>
          </a:extLst>
        </xdr:cNvPr>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00000000-0008-0000-1200-00003B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72" name="テキスト ボックス 571">
          <a:extLst>
            <a:ext uri="{FF2B5EF4-FFF2-40B4-BE49-F238E27FC236}">
              <a16:creationId xmlns:a16="http://schemas.microsoft.com/office/drawing/2014/main" id="{00000000-0008-0000-1200-00003C02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00000000-0008-0000-1200-00003D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74" name="テキスト ボックス 573">
          <a:extLst>
            <a:ext uri="{FF2B5EF4-FFF2-40B4-BE49-F238E27FC236}">
              <a16:creationId xmlns:a16="http://schemas.microsoft.com/office/drawing/2014/main" id="{00000000-0008-0000-1200-00003E020000}"/>
            </a:ext>
          </a:extLst>
        </xdr:cNvPr>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00000000-0008-0000-1200-00003F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76" name="テキスト ボックス 575">
          <a:extLst>
            <a:ext uri="{FF2B5EF4-FFF2-40B4-BE49-F238E27FC236}">
              <a16:creationId xmlns:a16="http://schemas.microsoft.com/office/drawing/2014/main" id="{00000000-0008-0000-1200-000040020000}"/>
            </a:ext>
          </a:extLst>
        </xdr:cNvPr>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00000000-0008-0000-1200-000041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78" name="テキスト ボックス 577">
          <a:extLst>
            <a:ext uri="{FF2B5EF4-FFF2-40B4-BE49-F238E27FC236}">
              <a16:creationId xmlns:a16="http://schemas.microsoft.com/office/drawing/2014/main" id="{00000000-0008-0000-1200-000042020000}"/>
            </a:ext>
          </a:extLst>
        </xdr:cNvPr>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0000000-0008-0000-1200-000043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0" name="テキスト ボックス 579">
          <a:extLst>
            <a:ext uri="{FF2B5EF4-FFF2-40B4-BE49-F238E27FC236}">
              <a16:creationId xmlns:a16="http://schemas.microsoft.com/office/drawing/2014/main" id="{00000000-0008-0000-1200-000044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00000000-0008-0000-1200-000045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74930</xdr:rowOff>
    </xdr:from>
    <xdr:to>
      <xdr:col>116</xdr:col>
      <xdr:colOff>62865</xdr:colOff>
      <xdr:row>64</xdr:row>
      <xdr:rowOff>110490</xdr:rowOff>
    </xdr:to>
    <xdr:cxnSp macro="">
      <xdr:nvCxnSpPr>
        <xdr:cNvPr id="582" name="直線コネクタ 581">
          <a:extLst>
            <a:ext uri="{FF2B5EF4-FFF2-40B4-BE49-F238E27FC236}">
              <a16:creationId xmlns:a16="http://schemas.microsoft.com/office/drawing/2014/main" id="{00000000-0008-0000-1200-000046020000}"/>
            </a:ext>
          </a:extLst>
        </xdr:cNvPr>
        <xdr:cNvCxnSpPr/>
      </xdr:nvCxnSpPr>
      <xdr:spPr>
        <a:xfrm flipV="1">
          <a:off x="22160865" y="9676130"/>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114300</xdr:rowOff>
    </xdr:from>
    <xdr:ext cx="469900" cy="259080"/>
    <xdr:sp macro="" textlink="">
      <xdr:nvSpPr>
        <xdr:cNvPr id="583" name="【学校施設】&#10;一人当たり面積最小値テキスト">
          <a:extLst>
            <a:ext uri="{FF2B5EF4-FFF2-40B4-BE49-F238E27FC236}">
              <a16:creationId xmlns:a16="http://schemas.microsoft.com/office/drawing/2014/main" id="{00000000-0008-0000-1200-000047020000}"/>
            </a:ext>
          </a:extLst>
        </xdr:cNvPr>
        <xdr:cNvSpPr txBox="1"/>
      </xdr:nvSpPr>
      <xdr:spPr>
        <a:xfrm>
          <a:off x="22199600" y="11087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84" name="直線コネクタ 583">
          <a:extLst>
            <a:ext uri="{FF2B5EF4-FFF2-40B4-BE49-F238E27FC236}">
              <a16:creationId xmlns:a16="http://schemas.microsoft.com/office/drawing/2014/main" id="{00000000-0008-0000-1200-000048020000}"/>
            </a:ext>
          </a:extLst>
        </xdr:cNvPr>
        <xdr:cNvCxnSpPr/>
      </xdr:nvCxnSpPr>
      <xdr:spPr>
        <a:xfrm>
          <a:off x="22072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20955</xdr:rowOff>
    </xdr:from>
    <xdr:ext cx="469900" cy="257810"/>
    <xdr:sp macro="" textlink="">
      <xdr:nvSpPr>
        <xdr:cNvPr id="585" name="【学校施設】&#10;一人当たり面積最大値テキスト">
          <a:extLst>
            <a:ext uri="{FF2B5EF4-FFF2-40B4-BE49-F238E27FC236}">
              <a16:creationId xmlns:a16="http://schemas.microsoft.com/office/drawing/2014/main" id="{00000000-0008-0000-1200-000049020000}"/>
            </a:ext>
          </a:extLst>
        </xdr:cNvPr>
        <xdr:cNvSpPr txBox="1"/>
      </xdr:nvSpPr>
      <xdr:spPr>
        <a:xfrm>
          <a:off x="22199600" y="9450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74930</xdr:rowOff>
    </xdr:from>
    <xdr:to>
      <xdr:col>116</xdr:col>
      <xdr:colOff>152400</xdr:colOff>
      <xdr:row>56</xdr:row>
      <xdr:rowOff>74930</xdr:rowOff>
    </xdr:to>
    <xdr:cxnSp macro="">
      <xdr:nvCxnSpPr>
        <xdr:cNvPr id="586" name="直線コネクタ 585">
          <a:extLst>
            <a:ext uri="{FF2B5EF4-FFF2-40B4-BE49-F238E27FC236}">
              <a16:creationId xmlns:a16="http://schemas.microsoft.com/office/drawing/2014/main" id="{00000000-0008-0000-1200-00004A020000}"/>
            </a:ext>
          </a:extLst>
        </xdr:cNvPr>
        <xdr:cNvCxnSpPr/>
      </xdr:nvCxnSpPr>
      <xdr:spPr>
        <a:xfrm>
          <a:off x="22072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47625</xdr:rowOff>
    </xdr:from>
    <xdr:ext cx="469900" cy="259080"/>
    <xdr:sp macro="" textlink="">
      <xdr:nvSpPr>
        <xdr:cNvPr id="587" name="【学校施設】&#10;一人当たり面積平均値テキスト">
          <a:extLst>
            <a:ext uri="{FF2B5EF4-FFF2-40B4-BE49-F238E27FC236}">
              <a16:creationId xmlns:a16="http://schemas.microsoft.com/office/drawing/2014/main" id="{00000000-0008-0000-1200-00004B020000}"/>
            </a:ext>
          </a:extLst>
        </xdr:cNvPr>
        <xdr:cNvSpPr txBox="1"/>
      </xdr:nvSpPr>
      <xdr:spPr>
        <a:xfrm>
          <a:off x="22199600" y="10506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69215</xdr:rowOff>
    </xdr:from>
    <xdr:to>
      <xdr:col>116</xdr:col>
      <xdr:colOff>114300</xdr:colOff>
      <xdr:row>61</xdr:row>
      <xdr:rowOff>170815</xdr:rowOff>
    </xdr:to>
    <xdr:sp macro="" textlink="">
      <xdr:nvSpPr>
        <xdr:cNvPr id="588" name="フローチャート: 判断 587">
          <a:extLst>
            <a:ext uri="{FF2B5EF4-FFF2-40B4-BE49-F238E27FC236}">
              <a16:creationId xmlns:a16="http://schemas.microsoft.com/office/drawing/2014/main" id="{00000000-0008-0000-1200-00004C020000}"/>
            </a:ext>
          </a:extLst>
        </xdr:cNvPr>
        <xdr:cNvSpPr/>
      </xdr:nvSpPr>
      <xdr:spPr>
        <a:xfrm>
          <a:off x="221107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101600</xdr:rowOff>
    </xdr:from>
    <xdr:to>
      <xdr:col>112</xdr:col>
      <xdr:colOff>38100</xdr:colOff>
      <xdr:row>62</xdr:row>
      <xdr:rowOff>31750</xdr:rowOff>
    </xdr:to>
    <xdr:sp macro="" textlink="">
      <xdr:nvSpPr>
        <xdr:cNvPr id="589" name="フローチャート: 判断 588">
          <a:extLst>
            <a:ext uri="{FF2B5EF4-FFF2-40B4-BE49-F238E27FC236}">
              <a16:creationId xmlns:a16="http://schemas.microsoft.com/office/drawing/2014/main" id="{00000000-0008-0000-1200-00004D020000}"/>
            </a:ext>
          </a:extLst>
        </xdr:cNvPr>
        <xdr:cNvSpPr/>
      </xdr:nvSpPr>
      <xdr:spPr>
        <a:xfrm>
          <a:off x="21272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41910</xdr:rowOff>
    </xdr:from>
    <xdr:to>
      <xdr:col>107</xdr:col>
      <xdr:colOff>101600</xdr:colOff>
      <xdr:row>62</xdr:row>
      <xdr:rowOff>143510</xdr:rowOff>
    </xdr:to>
    <xdr:sp macro="" textlink="">
      <xdr:nvSpPr>
        <xdr:cNvPr id="590" name="フローチャート: 判断 589">
          <a:extLst>
            <a:ext uri="{FF2B5EF4-FFF2-40B4-BE49-F238E27FC236}">
              <a16:creationId xmlns:a16="http://schemas.microsoft.com/office/drawing/2014/main" id="{00000000-0008-0000-1200-00004E020000}"/>
            </a:ext>
          </a:extLst>
        </xdr:cNvPr>
        <xdr:cNvSpPr/>
      </xdr:nvSpPr>
      <xdr:spPr>
        <a:xfrm>
          <a:off x="20383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103505</xdr:rowOff>
    </xdr:from>
    <xdr:to>
      <xdr:col>102</xdr:col>
      <xdr:colOff>165100</xdr:colOff>
      <xdr:row>63</xdr:row>
      <xdr:rowOff>33655</xdr:rowOff>
    </xdr:to>
    <xdr:sp macro="" textlink="">
      <xdr:nvSpPr>
        <xdr:cNvPr id="591" name="フローチャート: 判断 590">
          <a:extLst>
            <a:ext uri="{FF2B5EF4-FFF2-40B4-BE49-F238E27FC236}">
              <a16:creationId xmlns:a16="http://schemas.microsoft.com/office/drawing/2014/main" id="{00000000-0008-0000-1200-00004F020000}"/>
            </a:ext>
          </a:extLst>
        </xdr:cNvPr>
        <xdr:cNvSpPr/>
      </xdr:nvSpPr>
      <xdr:spPr>
        <a:xfrm>
          <a:off x="19494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140970</xdr:rowOff>
    </xdr:from>
    <xdr:to>
      <xdr:col>98</xdr:col>
      <xdr:colOff>38100</xdr:colOff>
      <xdr:row>63</xdr:row>
      <xdr:rowOff>71120</xdr:rowOff>
    </xdr:to>
    <xdr:sp macro="" textlink="">
      <xdr:nvSpPr>
        <xdr:cNvPr id="592" name="フローチャート: 判断 591">
          <a:extLst>
            <a:ext uri="{FF2B5EF4-FFF2-40B4-BE49-F238E27FC236}">
              <a16:creationId xmlns:a16="http://schemas.microsoft.com/office/drawing/2014/main" id="{00000000-0008-0000-1200-000050020000}"/>
            </a:ext>
          </a:extLst>
        </xdr:cNvPr>
        <xdr:cNvSpPr/>
      </xdr:nvSpPr>
      <xdr:spPr>
        <a:xfrm>
          <a:off x="18605500" y="107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93" name="テキスト ボックス 592">
          <a:extLst>
            <a:ext uri="{FF2B5EF4-FFF2-40B4-BE49-F238E27FC236}">
              <a16:creationId xmlns:a16="http://schemas.microsoft.com/office/drawing/2014/main" id="{00000000-0008-0000-1200-000051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94" name="テキスト ボックス 593">
          <a:extLst>
            <a:ext uri="{FF2B5EF4-FFF2-40B4-BE49-F238E27FC236}">
              <a16:creationId xmlns:a16="http://schemas.microsoft.com/office/drawing/2014/main" id="{00000000-0008-0000-1200-000052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95" name="テキスト ボックス 594">
          <a:extLst>
            <a:ext uri="{FF2B5EF4-FFF2-40B4-BE49-F238E27FC236}">
              <a16:creationId xmlns:a16="http://schemas.microsoft.com/office/drawing/2014/main" id="{00000000-0008-0000-1200-000053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96" name="テキスト ボックス 595">
          <a:extLst>
            <a:ext uri="{FF2B5EF4-FFF2-40B4-BE49-F238E27FC236}">
              <a16:creationId xmlns:a16="http://schemas.microsoft.com/office/drawing/2014/main" id="{00000000-0008-0000-1200-000054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97" name="テキスト ボックス 596">
          <a:extLst>
            <a:ext uri="{FF2B5EF4-FFF2-40B4-BE49-F238E27FC236}">
              <a16:creationId xmlns:a16="http://schemas.microsoft.com/office/drawing/2014/main" id="{00000000-0008-0000-1200-000055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36830</xdr:rowOff>
    </xdr:from>
    <xdr:to>
      <xdr:col>116</xdr:col>
      <xdr:colOff>114300</xdr:colOff>
      <xdr:row>61</xdr:row>
      <xdr:rowOff>138430</xdr:rowOff>
    </xdr:to>
    <xdr:sp macro="" textlink="">
      <xdr:nvSpPr>
        <xdr:cNvPr id="598" name="楕円 597">
          <a:extLst>
            <a:ext uri="{FF2B5EF4-FFF2-40B4-BE49-F238E27FC236}">
              <a16:creationId xmlns:a16="http://schemas.microsoft.com/office/drawing/2014/main" id="{00000000-0008-0000-1200-000056020000}"/>
            </a:ext>
          </a:extLst>
        </xdr:cNvPr>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59690</xdr:rowOff>
    </xdr:from>
    <xdr:ext cx="469900" cy="259080"/>
    <xdr:sp macro="" textlink="">
      <xdr:nvSpPr>
        <xdr:cNvPr id="599" name="【学校施設】&#10;一人当たり面積該当値テキスト">
          <a:extLst>
            <a:ext uri="{FF2B5EF4-FFF2-40B4-BE49-F238E27FC236}">
              <a16:creationId xmlns:a16="http://schemas.microsoft.com/office/drawing/2014/main" id="{00000000-0008-0000-1200-000057020000}"/>
            </a:ext>
          </a:extLst>
        </xdr:cNvPr>
        <xdr:cNvSpPr txBox="1"/>
      </xdr:nvSpPr>
      <xdr:spPr>
        <a:xfrm>
          <a:off x="22199600" y="1034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75565</xdr:rowOff>
    </xdr:from>
    <xdr:to>
      <xdr:col>112</xdr:col>
      <xdr:colOff>38100</xdr:colOff>
      <xdr:row>62</xdr:row>
      <xdr:rowOff>6350</xdr:rowOff>
    </xdr:to>
    <xdr:sp macro="" textlink="">
      <xdr:nvSpPr>
        <xdr:cNvPr id="600" name="楕円 599">
          <a:extLst>
            <a:ext uri="{FF2B5EF4-FFF2-40B4-BE49-F238E27FC236}">
              <a16:creationId xmlns:a16="http://schemas.microsoft.com/office/drawing/2014/main" id="{00000000-0008-0000-1200-000058020000}"/>
            </a:ext>
          </a:extLst>
        </xdr:cNvPr>
        <xdr:cNvSpPr/>
      </xdr:nvSpPr>
      <xdr:spPr>
        <a:xfrm>
          <a:off x="212725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87630</xdr:rowOff>
    </xdr:from>
    <xdr:to>
      <xdr:col>116</xdr:col>
      <xdr:colOff>63500</xdr:colOff>
      <xdr:row>61</xdr:row>
      <xdr:rowOff>126365</xdr:rowOff>
    </xdr:to>
    <xdr:cxnSp macro="">
      <xdr:nvCxnSpPr>
        <xdr:cNvPr id="601" name="直線コネクタ 600">
          <a:extLst>
            <a:ext uri="{FF2B5EF4-FFF2-40B4-BE49-F238E27FC236}">
              <a16:creationId xmlns:a16="http://schemas.microsoft.com/office/drawing/2014/main" id="{00000000-0008-0000-1200-000059020000}"/>
            </a:ext>
          </a:extLst>
        </xdr:cNvPr>
        <xdr:cNvCxnSpPr/>
      </xdr:nvCxnSpPr>
      <xdr:spPr>
        <a:xfrm flipV="1">
          <a:off x="21323300" y="105460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107950</xdr:rowOff>
    </xdr:from>
    <xdr:to>
      <xdr:col>107</xdr:col>
      <xdr:colOff>101600</xdr:colOff>
      <xdr:row>62</xdr:row>
      <xdr:rowOff>38100</xdr:rowOff>
    </xdr:to>
    <xdr:sp macro="" textlink="">
      <xdr:nvSpPr>
        <xdr:cNvPr id="602" name="楕円 601">
          <a:extLst>
            <a:ext uri="{FF2B5EF4-FFF2-40B4-BE49-F238E27FC236}">
              <a16:creationId xmlns:a16="http://schemas.microsoft.com/office/drawing/2014/main" id="{00000000-0008-0000-1200-00005A020000}"/>
            </a:ext>
          </a:extLst>
        </xdr:cNvPr>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126365</xdr:rowOff>
    </xdr:from>
    <xdr:to>
      <xdr:col>111</xdr:col>
      <xdr:colOff>177800</xdr:colOff>
      <xdr:row>61</xdr:row>
      <xdr:rowOff>158750</xdr:rowOff>
    </xdr:to>
    <xdr:cxnSp macro="">
      <xdr:nvCxnSpPr>
        <xdr:cNvPr id="603" name="直線コネクタ 602">
          <a:extLst>
            <a:ext uri="{FF2B5EF4-FFF2-40B4-BE49-F238E27FC236}">
              <a16:creationId xmlns:a16="http://schemas.microsoft.com/office/drawing/2014/main" id="{00000000-0008-0000-1200-00005B020000}"/>
            </a:ext>
          </a:extLst>
        </xdr:cNvPr>
        <xdr:cNvCxnSpPr/>
      </xdr:nvCxnSpPr>
      <xdr:spPr>
        <a:xfrm flipV="1">
          <a:off x="20434300" y="10584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144145</xdr:rowOff>
    </xdr:from>
    <xdr:to>
      <xdr:col>102</xdr:col>
      <xdr:colOff>165100</xdr:colOff>
      <xdr:row>62</xdr:row>
      <xdr:rowOff>74930</xdr:rowOff>
    </xdr:to>
    <xdr:sp macro="" textlink="">
      <xdr:nvSpPr>
        <xdr:cNvPr id="604" name="楕円 603">
          <a:extLst>
            <a:ext uri="{FF2B5EF4-FFF2-40B4-BE49-F238E27FC236}">
              <a16:creationId xmlns:a16="http://schemas.microsoft.com/office/drawing/2014/main" id="{00000000-0008-0000-1200-00005C020000}"/>
            </a:ext>
          </a:extLst>
        </xdr:cNvPr>
        <xdr:cNvSpPr/>
      </xdr:nvSpPr>
      <xdr:spPr>
        <a:xfrm>
          <a:off x="19494500" y="10602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158750</xdr:rowOff>
    </xdr:from>
    <xdr:to>
      <xdr:col>107</xdr:col>
      <xdr:colOff>50800</xdr:colOff>
      <xdr:row>62</xdr:row>
      <xdr:rowOff>23495</xdr:rowOff>
    </xdr:to>
    <xdr:cxnSp macro="">
      <xdr:nvCxnSpPr>
        <xdr:cNvPr id="605" name="直線コネクタ 604">
          <a:extLst>
            <a:ext uri="{FF2B5EF4-FFF2-40B4-BE49-F238E27FC236}">
              <a16:creationId xmlns:a16="http://schemas.microsoft.com/office/drawing/2014/main" id="{00000000-0008-0000-1200-00005D020000}"/>
            </a:ext>
          </a:extLst>
        </xdr:cNvPr>
        <xdr:cNvCxnSpPr/>
      </xdr:nvCxnSpPr>
      <xdr:spPr>
        <a:xfrm flipV="1">
          <a:off x="19545300" y="106172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1270</xdr:rowOff>
    </xdr:from>
    <xdr:to>
      <xdr:col>98</xdr:col>
      <xdr:colOff>38100</xdr:colOff>
      <xdr:row>62</xdr:row>
      <xdr:rowOff>102870</xdr:rowOff>
    </xdr:to>
    <xdr:sp macro="" textlink="">
      <xdr:nvSpPr>
        <xdr:cNvPr id="606" name="楕円 605">
          <a:extLst>
            <a:ext uri="{FF2B5EF4-FFF2-40B4-BE49-F238E27FC236}">
              <a16:creationId xmlns:a16="http://schemas.microsoft.com/office/drawing/2014/main" id="{00000000-0008-0000-1200-00005E020000}"/>
            </a:ext>
          </a:extLst>
        </xdr:cNvPr>
        <xdr:cNvSpPr/>
      </xdr:nvSpPr>
      <xdr:spPr>
        <a:xfrm>
          <a:off x="186055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23495</xdr:rowOff>
    </xdr:from>
    <xdr:to>
      <xdr:col>102</xdr:col>
      <xdr:colOff>114300</xdr:colOff>
      <xdr:row>62</xdr:row>
      <xdr:rowOff>52070</xdr:rowOff>
    </xdr:to>
    <xdr:cxnSp macro="">
      <xdr:nvCxnSpPr>
        <xdr:cNvPr id="607" name="直線コネクタ 606">
          <a:extLst>
            <a:ext uri="{FF2B5EF4-FFF2-40B4-BE49-F238E27FC236}">
              <a16:creationId xmlns:a16="http://schemas.microsoft.com/office/drawing/2014/main" id="{00000000-0008-0000-1200-00005F020000}"/>
            </a:ext>
          </a:extLst>
        </xdr:cNvPr>
        <xdr:cNvCxnSpPr/>
      </xdr:nvCxnSpPr>
      <xdr:spPr>
        <a:xfrm flipV="1">
          <a:off x="18656300" y="106533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23495</xdr:rowOff>
    </xdr:from>
    <xdr:ext cx="469900" cy="259080"/>
    <xdr:sp macro="" textlink="">
      <xdr:nvSpPr>
        <xdr:cNvPr id="608" name="n_1aveValue【学校施設】&#10;一人当たり面積">
          <a:extLst>
            <a:ext uri="{FF2B5EF4-FFF2-40B4-BE49-F238E27FC236}">
              <a16:creationId xmlns:a16="http://schemas.microsoft.com/office/drawing/2014/main" id="{00000000-0008-0000-1200-000060020000}"/>
            </a:ext>
          </a:extLst>
        </xdr:cNvPr>
        <xdr:cNvSpPr txBox="1"/>
      </xdr:nvSpPr>
      <xdr:spPr>
        <a:xfrm>
          <a:off x="21075650" y="1065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134620</xdr:rowOff>
    </xdr:from>
    <xdr:ext cx="468630" cy="257810"/>
    <xdr:sp macro="" textlink="">
      <xdr:nvSpPr>
        <xdr:cNvPr id="609" name="n_2aveValue【学校施設】&#10;一人当たり面積">
          <a:extLst>
            <a:ext uri="{FF2B5EF4-FFF2-40B4-BE49-F238E27FC236}">
              <a16:creationId xmlns:a16="http://schemas.microsoft.com/office/drawing/2014/main" id="{00000000-0008-0000-1200-000061020000}"/>
            </a:ext>
          </a:extLst>
        </xdr:cNvPr>
        <xdr:cNvSpPr txBox="1"/>
      </xdr:nvSpPr>
      <xdr:spPr>
        <a:xfrm>
          <a:off x="20199350" y="10764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24765</xdr:rowOff>
    </xdr:from>
    <xdr:ext cx="468630" cy="259080"/>
    <xdr:sp macro="" textlink="">
      <xdr:nvSpPr>
        <xdr:cNvPr id="610" name="n_3aveValue【学校施設】&#10;一人当たり面積">
          <a:extLst>
            <a:ext uri="{FF2B5EF4-FFF2-40B4-BE49-F238E27FC236}">
              <a16:creationId xmlns:a16="http://schemas.microsoft.com/office/drawing/2014/main" id="{00000000-0008-0000-1200-000062020000}"/>
            </a:ext>
          </a:extLst>
        </xdr:cNvPr>
        <xdr:cNvSpPr txBox="1"/>
      </xdr:nvSpPr>
      <xdr:spPr>
        <a:xfrm>
          <a:off x="19310350" y="10826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62230</xdr:rowOff>
    </xdr:from>
    <xdr:ext cx="468630" cy="259080"/>
    <xdr:sp macro="" textlink="">
      <xdr:nvSpPr>
        <xdr:cNvPr id="611" name="n_4aveValue【学校施設】&#10;一人当たり面積">
          <a:extLst>
            <a:ext uri="{FF2B5EF4-FFF2-40B4-BE49-F238E27FC236}">
              <a16:creationId xmlns:a16="http://schemas.microsoft.com/office/drawing/2014/main" id="{00000000-0008-0000-1200-000063020000}"/>
            </a:ext>
          </a:extLst>
        </xdr:cNvPr>
        <xdr:cNvSpPr txBox="1"/>
      </xdr:nvSpPr>
      <xdr:spPr>
        <a:xfrm>
          <a:off x="18421350" y="10863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22225</xdr:rowOff>
    </xdr:from>
    <xdr:ext cx="469900" cy="258445"/>
    <xdr:sp macro="" textlink="">
      <xdr:nvSpPr>
        <xdr:cNvPr id="612" name="n_1mainValue【学校施設】&#10;一人当たり面積">
          <a:extLst>
            <a:ext uri="{FF2B5EF4-FFF2-40B4-BE49-F238E27FC236}">
              <a16:creationId xmlns:a16="http://schemas.microsoft.com/office/drawing/2014/main" id="{00000000-0008-0000-1200-000064020000}"/>
            </a:ext>
          </a:extLst>
        </xdr:cNvPr>
        <xdr:cNvSpPr txBox="1"/>
      </xdr:nvSpPr>
      <xdr:spPr>
        <a:xfrm>
          <a:off x="21075650" y="10309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54610</xdr:rowOff>
    </xdr:from>
    <xdr:ext cx="468630" cy="257810"/>
    <xdr:sp macro="" textlink="">
      <xdr:nvSpPr>
        <xdr:cNvPr id="613" name="n_2mainValue【学校施設】&#10;一人当たり面積">
          <a:extLst>
            <a:ext uri="{FF2B5EF4-FFF2-40B4-BE49-F238E27FC236}">
              <a16:creationId xmlns:a16="http://schemas.microsoft.com/office/drawing/2014/main" id="{00000000-0008-0000-1200-000065020000}"/>
            </a:ext>
          </a:extLst>
        </xdr:cNvPr>
        <xdr:cNvSpPr txBox="1"/>
      </xdr:nvSpPr>
      <xdr:spPr>
        <a:xfrm>
          <a:off x="20199350" y="10341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90805</xdr:rowOff>
    </xdr:from>
    <xdr:ext cx="468630" cy="258445"/>
    <xdr:sp macro="" textlink="">
      <xdr:nvSpPr>
        <xdr:cNvPr id="614" name="n_3mainValue【学校施設】&#10;一人当たり面積">
          <a:extLst>
            <a:ext uri="{FF2B5EF4-FFF2-40B4-BE49-F238E27FC236}">
              <a16:creationId xmlns:a16="http://schemas.microsoft.com/office/drawing/2014/main" id="{00000000-0008-0000-1200-000066020000}"/>
            </a:ext>
          </a:extLst>
        </xdr:cNvPr>
        <xdr:cNvSpPr txBox="1"/>
      </xdr:nvSpPr>
      <xdr:spPr>
        <a:xfrm>
          <a:off x="19310350" y="103778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119380</xdr:rowOff>
    </xdr:from>
    <xdr:ext cx="468630" cy="259080"/>
    <xdr:sp macro="" textlink="">
      <xdr:nvSpPr>
        <xdr:cNvPr id="615" name="n_4mainValue【学校施設】&#10;一人当たり面積">
          <a:extLst>
            <a:ext uri="{FF2B5EF4-FFF2-40B4-BE49-F238E27FC236}">
              <a16:creationId xmlns:a16="http://schemas.microsoft.com/office/drawing/2014/main" id="{00000000-0008-0000-1200-000067020000}"/>
            </a:ext>
          </a:extLst>
        </xdr:cNvPr>
        <xdr:cNvSpPr txBox="1"/>
      </xdr:nvSpPr>
      <xdr:spPr>
        <a:xfrm>
          <a:off x="18421350" y="10406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12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1200-000069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1200-00006A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1200-00006B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1200-00006C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1200-00006D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1200-00006E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12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24" name="テキスト ボックス 623">
          <a:extLst>
            <a:ext uri="{FF2B5EF4-FFF2-40B4-BE49-F238E27FC236}">
              <a16:creationId xmlns:a16="http://schemas.microsoft.com/office/drawing/2014/main" id="{00000000-0008-0000-1200-000070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1200-000071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26" name="テキスト ボックス 625">
          <a:extLst>
            <a:ext uri="{FF2B5EF4-FFF2-40B4-BE49-F238E27FC236}">
              <a16:creationId xmlns:a16="http://schemas.microsoft.com/office/drawing/2014/main" id="{00000000-0008-0000-1200-000072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7" name="直線コネクタ 626">
          <a:extLst>
            <a:ext uri="{FF2B5EF4-FFF2-40B4-BE49-F238E27FC236}">
              <a16:creationId xmlns:a16="http://schemas.microsoft.com/office/drawing/2014/main" id="{00000000-0008-0000-1200-000073020000}"/>
            </a:ext>
          </a:extLst>
        </xdr:cNvPr>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6090" cy="259080"/>
    <xdr:sp macro="" textlink="">
      <xdr:nvSpPr>
        <xdr:cNvPr id="628" name="テキスト ボックス 627">
          <a:extLst>
            <a:ext uri="{FF2B5EF4-FFF2-40B4-BE49-F238E27FC236}">
              <a16:creationId xmlns:a16="http://schemas.microsoft.com/office/drawing/2014/main" id="{00000000-0008-0000-1200-000074020000}"/>
            </a:ext>
          </a:extLst>
        </xdr:cNvPr>
        <xdr:cNvSpPr txBox="1"/>
      </xdr:nvSpPr>
      <xdr:spPr>
        <a:xfrm>
          <a:off x="11978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9" name="直線コネクタ 628">
          <a:extLst>
            <a:ext uri="{FF2B5EF4-FFF2-40B4-BE49-F238E27FC236}">
              <a16:creationId xmlns:a16="http://schemas.microsoft.com/office/drawing/2014/main" id="{00000000-0008-0000-1200-000075020000}"/>
            </a:ext>
          </a:extLst>
        </xdr:cNvPr>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630" name="テキスト ボックス 629">
          <a:extLst>
            <a:ext uri="{FF2B5EF4-FFF2-40B4-BE49-F238E27FC236}">
              <a16:creationId xmlns:a16="http://schemas.microsoft.com/office/drawing/2014/main" id="{00000000-0008-0000-1200-000076020000}"/>
            </a:ext>
          </a:extLst>
        </xdr:cNvPr>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1" name="直線コネクタ 630">
          <a:extLst>
            <a:ext uri="{FF2B5EF4-FFF2-40B4-BE49-F238E27FC236}">
              <a16:creationId xmlns:a16="http://schemas.microsoft.com/office/drawing/2014/main" id="{00000000-0008-0000-1200-000077020000}"/>
            </a:ext>
          </a:extLst>
        </xdr:cNvPr>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632" name="テキスト ボックス 631">
          <a:extLst>
            <a:ext uri="{FF2B5EF4-FFF2-40B4-BE49-F238E27FC236}">
              <a16:creationId xmlns:a16="http://schemas.microsoft.com/office/drawing/2014/main" id="{00000000-0008-0000-1200-000078020000}"/>
            </a:ext>
          </a:extLst>
        </xdr:cNvPr>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3" name="直線コネクタ 632">
          <a:extLst>
            <a:ext uri="{FF2B5EF4-FFF2-40B4-BE49-F238E27FC236}">
              <a16:creationId xmlns:a16="http://schemas.microsoft.com/office/drawing/2014/main" id="{00000000-0008-0000-1200-000079020000}"/>
            </a:ext>
          </a:extLst>
        </xdr:cNvPr>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634" name="テキスト ボックス 633">
          <a:extLst>
            <a:ext uri="{FF2B5EF4-FFF2-40B4-BE49-F238E27FC236}">
              <a16:creationId xmlns:a16="http://schemas.microsoft.com/office/drawing/2014/main" id="{00000000-0008-0000-1200-00007A020000}"/>
            </a:ext>
          </a:extLst>
        </xdr:cNvPr>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00000000-0008-0000-1200-00007B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636" name="テキスト ボックス 635">
          <a:extLst>
            <a:ext uri="{FF2B5EF4-FFF2-40B4-BE49-F238E27FC236}">
              <a16:creationId xmlns:a16="http://schemas.microsoft.com/office/drawing/2014/main" id="{00000000-0008-0000-1200-00007C020000}"/>
            </a:ext>
          </a:extLst>
        </xdr:cNvPr>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児童館】&#10;有形固定資産減価償却率グラフ枠">
          <a:extLst>
            <a:ext uri="{FF2B5EF4-FFF2-40B4-BE49-F238E27FC236}">
              <a16:creationId xmlns:a16="http://schemas.microsoft.com/office/drawing/2014/main" id="{00000000-0008-0000-1200-00007D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63500</xdr:rowOff>
    </xdr:from>
    <xdr:to>
      <xdr:col>85</xdr:col>
      <xdr:colOff>126365</xdr:colOff>
      <xdr:row>86</xdr:row>
      <xdr:rowOff>17780</xdr:rowOff>
    </xdr:to>
    <xdr:cxnSp macro="">
      <xdr:nvCxnSpPr>
        <xdr:cNvPr id="638" name="直線コネクタ 637">
          <a:extLst>
            <a:ext uri="{FF2B5EF4-FFF2-40B4-BE49-F238E27FC236}">
              <a16:creationId xmlns:a16="http://schemas.microsoft.com/office/drawing/2014/main" id="{00000000-0008-0000-1200-00007E020000}"/>
            </a:ext>
          </a:extLst>
        </xdr:cNvPr>
        <xdr:cNvCxnSpPr/>
      </xdr:nvCxnSpPr>
      <xdr:spPr>
        <a:xfrm flipV="1">
          <a:off x="16318865" y="1360805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21590</xdr:rowOff>
    </xdr:from>
    <xdr:ext cx="405130" cy="259080"/>
    <xdr:sp macro="" textlink="">
      <xdr:nvSpPr>
        <xdr:cNvPr id="639" name="【児童館】&#10;有形固定資産減価償却率最小値テキスト">
          <a:extLst>
            <a:ext uri="{FF2B5EF4-FFF2-40B4-BE49-F238E27FC236}">
              <a16:creationId xmlns:a16="http://schemas.microsoft.com/office/drawing/2014/main" id="{00000000-0008-0000-1200-00007F020000}"/>
            </a:ext>
          </a:extLst>
        </xdr:cNvPr>
        <xdr:cNvSpPr txBox="1"/>
      </xdr:nvSpPr>
      <xdr:spPr>
        <a:xfrm>
          <a:off x="16357600" y="14766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17780</xdr:rowOff>
    </xdr:from>
    <xdr:to>
      <xdr:col>86</xdr:col>
      <xdr:colOff>25400</xdr:colOff>
      <xdr:row>86</xdr:row>
      <xdr:rowOff>17780</xdr:rowOff>
    </xdr:to>
    <xdr:cxnSp macro="">
      <xdr:nvCxnSpPr>
        <xdr:cNvPr id="640" name="直線コネクタ 639">
          <a:extLst>
            <a:ext uri="{FF2B5EF4-FFF2-40B4-BE49-F238E27FC236}">
              <a16:creationId xmlns:a16="http://schemas.microsoft.com/office/drawing/2014/main" id="{00000000-0008-0000-1200-000080020000}"/>
            </a:ext>
          </a:extLst>
        </xdr:cNvPr>
        <xdr:cNvCxnSpPr/>
      </xdr:nvCxnSpPr>
      <xdr:spPr>
        <a:xfrm>
          <a:off x="16230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10160</xdr:rowOff>
    </xdr:from>
    <xdr:ext cx="405130" cy="259080"/>
    <xdr:sp macro="" textlink="">
      <xdr:nvSpPr>
        <xdr:cNvPr id="641" name="【児童館】&#10;有形固定資産減価償却率最大値テキスト">
          <a:extLst>
            <a:ext uri="{FF2B5EF4-FFF2-40B4-BE49-F238E27FC236}">
              <a16:creationId xmlns:a16="http://schemas.microsoft.com/office/drawing/2014/main" id="{00000000-0008-0000-1200-000081020000}"/>
            </a:ext>
          </a:extLst>
        </xdr:cNvPr>
        <xdr:cNvSpPr txBox="1"/>
      </xdr:nvSpPr>
      <xdr:spPr>
        <a:xfrm>
          <a:off x="16357600" y="1338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63500</xdr:rowOff>
    </xdr:from>
    <xdr:to>
      <xdr:col>86</xdr:col>
      <xdr:colOff>25400</xdr:colOff>
      <xdr:row>79</xdr:row>
      <xdr:rowOff>63500</xdr:rowOff>
    </xdr:to>
    <xdr:cxnSp macro="">
      <xdr:nvCxnSpPr>
        <xdr:cNvPr id="642" name="直線コネクタ 641">
          <a:extLst>
            <a:ext uri="{FF2B5EF4-FFF2-40B4-BE49-F238E27FC236}">
              <a16:creationId xmlns:a16="http://schemas.microsoft.com/office/drawing/2014/main" id="{00000000-0008-0000-1200-000082020000}"/>
            </a:ext>
          </a:extLst>
        </xdr:cNvPr>
        <xdr:cNvCxnSpPr/>
      </xdr:nvCxnSpPr>
      <xdr:spPr>
        <a:xfrm>
          <a:off x="16230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135890</xdr:rowOff>
    </xdr:from>
    <xdr:ext cx="405130" cy="259080"/>
    <xdr:sp macro="" textlink="">
      <xdr:nvSpPr>
        <xdr:cNvPr id="643" name="【児童館】&#10;有形固定資産減価償却率平均値テキスト">
          <a:extLst>
            <a:ext uri="{FF2B5EF4-FFF2-40B4-BE49-F238E27FC236}">
              <a16:creationId xmlns:a16="http://schemas.microsoft.com/office/drawing/2014/main" id="{00000000-0008-0000-1200-000083020000}"/>
            </a:ext>
          </a:extLst>
        </xdr:cNvPr>
        <xdr:cNvSpPr txBox="1"/>
      </xdr:nvSpPr>
      <xdr:spPr>
        <a:xfrm>
          <a:off x="16357600" y="1402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4" name="フローチャート: 判断 643">
          <a:extLst>
            <a:ext uri="{FF2B5EF4-FFF2-40B4-BE49-F238E27FC236}">
              <a16:creationId xmlns:a16="http://schemas.microsoft.com/office/drawing/2014/main" id="{00000000-0008-0000-1200-000084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645" name="フローチャート: 判断 644">
          <a:extLst>
            <a:ext uri="{FF2B5EF4-FFF2-40B4-BE49-F238E27FC236}">
              <a16:creationId xmlns:a16="http://schemas.microsoft.com/office/drawing/2014/main" id="{00000000-0008-0000-1200-000085020000}"/>
            </a:ext>
          </a:extLst>
        </xdr:cNvPr>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133350</xdr:rowOff>
    </xdr:from>
    <xdr:to>
      <xdr:col>76</xdr:col>
      <xdr:colOff>165100</xdr:colOff>
      <xdr:row>83</xdr:row>
      <xdr:rowOff>63500</xdr:rowOff>
    </xdr:to>
    <xdr:sp macro="" textlink="">
      <xdr:nvSpPr>
        <xdr:cNvPr id="646" name="フローチャート: 判断 645">
          <a:extLst>
            <a:ext uri="{FF2B5EF4-FFF2-40B4-BE49-F238E27FC236}">
              <a16:creationId xmlns:a16="http://schemas.microsoft.com/office/drawing/2014/main" id="{00000000-0008-0000-1200-000086020000}"/>
            </a:ext>
          </a:extLst>
        </xdr:cNvPr>
        <xdr:cNvSpPr/>
      </xdr:nvSpPr>
      <xdr:spPr>
        <a:xfrm>
          <a:off x="145415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95885</xdr:rowOff>
    </xdr:to>
    <xdr:sp macro="" textlink="">
      <xdr:nvSpPr>
        <xdr:cNvPr id="647" name="フローチャート: 判断 646">
          <a:extLst>
            <a:ext uri="{FF2B5EF4-FFF2-40B4-BE49-F238E27FC236}">
              <a16:creationId xmlns:a16="http://schemas.microsoft.com/office/drawing/2014/main" id="{00000000-0008-0000-1200-000087020000}"/>
            </a:ext>
          </a:extLst>
        </xdr:cNvPr>
        <xdr:cNvSpPr/>
      </xdr:nvSpPr>
      <xdr:spPr>
        <a:xfrm>
          <a:off x="136525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104140</xdr:rowOff>
    </xdr:from>
    <xdr:to>
      <xdr:col>67</xdr:col>
      <xdr:colOff>101600</xdr:colOff>
      <xdr:row>83</xdr:row>
      <xdr:rowOff>34290</xdr:rowOff>
    </xdr:to>
    <xdr:sp macro="" textlink="">
      <xdr:nvSpPr>
        <xdr:cNvPr id="648" name="フローチャート: 判断 647">
          <a:extLst>
            <a:ext uri="{FF2B5EF4-FFF2-40B4-BE49-F238E27FC236}">
              <a16:creationId xmlns:a16="http://schemas.microsoft.com/office/drawing/2014/main" id="{00000000-0008-0000-1200-000088020000}"/>
            </a:ext>
          </a:extLst>
        </xdr:cNvPr>
        <xdr:cNvSpPr/>
      </xdr:nvSpPr>
      <xdr:spPr>
        <a:xfrm>
          <a:off x="12763500" y="141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49" name="テキスト ボックス 648">
          <a:extLst>
            <a:ext uri="{FF2B5EF4-FFF2-40B4-BE49-F238E27FC236}">
              <a16:creationId xmlns:a16="http://schemas.microsoft.com/office/drawing/2014/main" id="{00000000-0008-0000-1200-000089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0" name="テキスト ボックス 649">
          <a:extLst>
            <a:ext uri="{FF2B5EF4-FFF2-40B4-BE49-F238E27FC236}">
              <a16:creationId xmlns:a16="http://schemas.microsoft.com/office/drawing/2014/main" id="{00000000-0008-0000-1200-00008A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1" name="テキスト ボックス 650">
          <a:extLst>
            <a:ext uri="{FF2B5EF4-FFF2-40B4-BE49-F238E27FC236}">
              <a16:creationId xmlns:a16="http://schemas.microsoft.com/office/drawing/2014/main" id="{00000000-0008-0000-1200-00008B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00000000-0008-0000-1200-00008C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00000000-0008-0000-1200-00008D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85</xdr:row>
      <xdr:rowOff>138430</xdr:rowOff>
    </xdr:from>
    <xdr:to>
      <xdr:col>85</xdr:col>
      <xdr:colOff>177800</xdr:colOff>
      <xdr:row>86</xdr:row>
      <xdr:rowOff>68580</xdr:rowOff>
    </xdr:to>
    <xdr:sp macro="" textlink="">
      <xdr:nvSpPr>
        <xdr:cNvPr id="654" name="楕円 653">
          <a:extLst>
            <a:ext uri="{FF2B5EF4-FFF2-40B4-BE49-F238E27FC236}">
              <a16:creationId xmlns:a16="http://schemas.microsoft.com/office/drawing/2014/main" id="{00000000-0008-0000-1200-00008E020000}"/>
            </a:ext>
          </a:extLst>
        </xdr:cNvPr>
        <xdr:cNvSpPr/>
      </xdr:nvSpPr>
      <xdr:spPr>
        <a:xfrm>
          <a:off x="162687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53340</xdr:rowOff>
    </xdr:from>
    <xdr:ext cx="405130" cy="257810"/>
    <xdr:sp macro="" textlink="">
      <xdr:nvSpPr>
        <xdr:cNvPr id="655" name="【児童館】&#10;有形固定資産減価償却率該当値テキスト">
          <a:extLst>
            <a:ext uri="{FF2B5EF4-FFF2-40B4-BE49-F238E27FC236}">
              <a16:creationId xmlns:a16="http://schemas.microsoft.com/office/drawing/2014/main" id="{00000000-0008-0000-1200-00008F020000}"/>
            </a:ext>
          </a:extLst>
        </xdr:cNvPr>
        <xdr:cNvSpPr txBox="1"/>
      </xdr:nvSpPr>
      <xdr:spPr>
        <a:xfrm>
          <a:off x="16357600" y="146265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124460</xdr:rowOff>
    </xdr:from>
    <xdr:to>
      <xdr:col>81</xdr:col>
      <xdr:colOff>101600</xdr:colOff>
      <xdr:row>86</xdr:row>
      <xdr:rowOff>54610</xdr:rowOff>
    </xdr:to>
    <xdr:sp macro="" textlink="">
      <xdr:nvSpPr>
        <xdr:cNvPr id="656" name="楕円 655">
          <a:extLst>
            <a:ext uri="{FF2B5EF4-FFF2-40B4-BE49-F238E27FC236}">
              <a16:creationId xmlns:a16="http://schemas.microsoft.com/office/drawing/2014/main" id="{00000000-0008-0000-1200-000090020000}"/>
            </a:ext>
          </a:extLst>
        </xdr:cNvPr>
        <xdr:cNvSpPr/>
      </xdr:nvSpPr>
      <xdr:spPr>
        <a:xfrm>
          <a:off x="15430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xdr:rowOff>
    </xdr:from>
    <xdr:to>
      <xdr:col>85</xdr:col>
      <xdr:colOff>127000</xdr:colOff>
      <xdr:row>86</xdr:row>
      <xdr:rowOff>17780</xdr:rowOff>
    </xdr:to>
    <xdr:cxnSp macro="">
      <xdr:nvCxnSpPr>
        <xdr:cNvPr id="657" name="直線コネクタ 656">
          <a:extLst>
            <a:ext uri="{FF2B5EF4-FFF2-40B4-BE49-F238E27FC236}">
              <a16:creationId xmlns:a16="http://schemas.microsoft.com/office/drawing/2014/main" id="{00000000-0008-0000-1200-000091020000}"/>
            </a:ext>
          </a:extLst>
        </xdr:cNvPr>
        <xdr:cNvCxnSpPr/>
      </xdr:nvCxnSpPr>
      <xdr:spPr>
        <a:xfrm>
          <a:off x="15481300" y="147485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106045</xdr:rowOff>
    </xdr:from>
    <xdr:to>
      <xdr:col>76</xdr:col>
      <xdr:colOff>165100</xdr:colOff>
      <xdr:row>86</xdr:row>
      <xdr:rowOff>36195</xdr:rowOff>
    </xdr:to>
    <xdr:sp macro="" textlink="">
      <xdr:nvSpPr>
        <xdr:cNvPr id="658" name="楕円 657">
          <a:extLst>
            <a:ext uri="{FF2B5EF4-FFF2-40B4-BE49-F238E27FC236}">
              <a16:creationId xmlns:a16="http://schemas.microsoft.com/office/drawing/2014/main" id="{00000000-0008-0000-1200-000092020000}"/>
            </a:ext>
          </a:extLst>
        </xdr:cNvPr>
        <xdr:cNvSpPr/>
      </xdr:nvSpPr>
      <xdr:spPr>
        <a:xfrm>
          <a:off x="14541500" y="146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156845</xdr:rowOff>
    </xdr:from>
    <xdr:to>
      <xdr:col>81</xdr:col>
      <xdr:colOff>50800</xdr:colOff>
      <xdr:row>86</xdr:row>
      <xdr:rowOff>3810</xdr:rowOff>
    </xdr:to>
    <xdr:cxnSp macro="">
      <xdr:nvCxnSpPr>
        <xdr:cNvPr id="659" name="直線コネクタ 658">
          <a:extLst>
            <a:ext uri="{FF2B5EF4-FFF2-40B4-BE49-F238E27FC236}">
              <a16:creationId xmlns:a16="http://schemas.microsoft.com/office/drawing/2014/main" id="{00000000-0008-0000-1200-000093020000}"/>
            </a:ext>
          </a:extLst>
        </xdr:cNvPr>
        <xdr:cNvCxnSpPr/>
      </xdr:nvCxnSpPr>
      <xdr:spPr>
        <a:xfrm>
          <a:off x="14592300" y="147300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87630</xdr:rowOff>
    </xdr:from>
    <xdr:to>
      <xdr:col>72</xdr:col>
      <xdr:colOff>38100</xdr:colOff>
      <xdr:row>86</xdr:row>
      <xdr:rowOff>17780</xdr:rowOff>
    </xdr:to>
    <xdr:sp macro="" textlink="">
      <xdr:nvSpPr>
        <xdr:cNvPr id="660" name="楕円 659">
          <a:extLst>
            <a:ext uri="{FF2B5EF4-FFF2-40B4-BE49-F238E27FC236}">
              <a16:creationId xmlns:a16="http://schemas.microsoft.com/office/drawing/2014/main" id="{00000000-0008-0000-1200-000094020000}"/>
            </a:ext>
          </a:extLst>
        </xdr:cNvPr>
        <xdr:cNvSpPr/>
      </xdr:nvSpPr>
      <xdr:spPr>
        <a:xfrm>
          <a:off x="13652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138430</xdr:rowOff>
    </xdr:from>
    <xdr:to>
      <xdr:col>76</xdr:col>
      <xdr:colOff>114300</xdr:colOff>
      <xdr:row>85</xdr:row>
      <xdr:rowOff>156845</xdr:rowOff>
    </xdr:to>
    <xdr:cxnSp macro="">
      <xdr:nvCxnSpPr>
        <xdr:cNvPr id="661" name="直線コネクタ 660">
          <a:extLst>
            <a:ext uri="{FF2B5EF4-FFF2-40B4-BE49-F238E27FC236}">
              <a16:creationId xmlns:a16="http://schemas.microsoft.com/office/drawing/2014/main" id="{00000000-0008-0000-1200-000095020000}"/>
            </a:ext>
          </a:extLst>
        </xdr:cNvPr>
        <xdr:cNvCxnSpPr/>
      </xdr:nvCxnSpPr>
      <xdr:spPr>
        <a:xfrm>
          <a:off x="13703300" y="147116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69850</xdr:rowOff>
    </xdr:from>
    <xdr:to>
      <xdr:col>67</xdr:col>
      <xdr:colOff>101600</xdr:colOff>
      <xdr:row>85</xdr:row>
      <xdr:rowOff>171450</xdr:rowOff>
    </xdr:to>
    <xdr:sp macro="" textlink="">
      <xdr:nvSpPr>
        <xdr:cNvPr id="662" name="楕円 661">
          <a:extLst>
            <a:ext uri="{FF2B5EF4-FFF2-40B4-BE49-F238E27FC236}">
              <a16:creationId xmlns:a16="http://schemas.microsoft.com/office/drawing/2014/main" id="{00000000-0008-0000-1200-000096020000}"/>
            </a:ext>
          </a:extLst>
        </xdr:cNvPr>
        <xdr:cNvSpPr/>
      </xdr:nvSpPr>
      <xdr:spPr>
        <a:xfrm>
          <a:off x="1276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120650</xdr:rowOff>
    </xdr:from>
    <xdr:to>
      <xdr:col>71</xdr:col>
      <xdr:colOff>177800</xdr:colOff>
      <xdr:row>85</xdr:row>
      <xdr:rowOff>138430</xdr:rowOff>
    </xdr:to>
    <xdr:cxnSp macro="">
      <xdr:nvCxnSpPr>
        <xdr:cNvPr id="663" name="直線コネクタ 662">
          <a:extLst>
            <a:ext uri="{FF2B5EF4-FFF2-40B4-BE49-F238E27FC236}">
              <a16:creationId xmlns:a16="http://schemas.microsoft.com/office/drawing/2014/main" id="{00000000-0008-0000-1200-000097020000}"/>
            </a:ext>
          </a:extLst>
        </xdr:cNvPr>
        <xdr:cNvCxnSpPr/>
      </xdr:nvCxnSpPr>
      <xdr:spPr>
        <a:xfrm>
          <a:off x="12814300" y="146939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59690</xdr:rowOff>
    </xdr:from>
    <xdr:ext cx="405130" cy="259080"/>
    <xdr:sp macro="" textlink="">
      <xdr:nvSpPr>
        <xdr:cNvPr id="664" name="n_1aveValue【児童館】&#10;有形固定資産減価償却率">
          <a:extLst>
            <a:ext uri="{FF2B5EF4-FFF2-40B4-BE49-F238E27FC236}">
              <a16:creationId xmlns:a16="http://schemas.microsoft.com/office/drawing/2014/main" id="{00000000-0008-0000-1200-000098020000}"/>
            </a:ext>
          </a:extLst>
        </xdr:cNvPr>
        <xdr:cNvSpPr txBox="1"/>
      </xdr:nvSpPr>
      <xdr:spPr>
        <a:xfrm>
          <a:off x="15266035" y="13947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80010</xdr:rowOff>
    </xdr:from>
    <xdr:ext cx="403860" cy="259080"/>
    <xdr:sp macro="" textlink="">
      <xdr:nvSpPr>
        <xdr:cNvPr id="665" name="n_2aveValue【児童館】&#10;有形固定資産減価償却率">
          <a:extLst>
            <a:ext uri="{FF2B5EF4-FFF2-40B4-BE49-F238E27FC236}">
              <a16:creationId xmlns:a16="http://schemas.microsoft.com/office/drawing/2014/main" id="{00000000-0008-0000-1200-000099020000}"/>
            </a:ext>
          </a:extLst>
        </xdr:cNvPr>
        <xdr:cNvSpPr txBox="1"/>
      </xdr:nvSpPr>
      <xdr:spPr>
        <a:xfrm>
          <a:off x="14389735" y="13967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112395</xdr:rowOff>
    </xdr:from>
    <xdr:ext cx="403860" cy="257810"/>
    <xdr:sp macro="" textlink="">
      <xdr:nvSpPr>
        <xdr:cNvPr id="666" name="n_3aveValue【児童館】&#10;有形固定資産減価償却率">
          <a:extLst>
            <a:ext uri="{FF2B5EF4-FFF2-40B4-BE49-F238E27FC236}">
              <a16:creationId xmlns:a16="http://schemas.microsoft.com/office/drawing/2014/main" id="{00000000-0008-0000-1200-00009A020000}"/>
            </a:ext>
          </a:extLst>
        </xdr:cNvPr>
        <xdr:cNvSpPr txBox="1"/>
      </xdr:nvSpPr>
      <xdr:spPr>
        <a:xfrm>
          <a:off x="13500735" y="13999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50800</xdr:rowOff>
    </xdr:from>
    <xdr:ext cx="403860" cy="259080"/>
    <xdr:sp macro="" textlink="">
      <xdr:nvSpPr>
        <xdr:cNvPr id="667" name="n_4aveValue【児童館】&#10;有形固定資産減価償却率">
          <a:extLst>
            <a:ext uri="{FF2B5EF4-FFF2-40B4-BE49-F238E27FC236}">
              <a16:creationId xmlns:a16="http://schemas.microsoft.com/office/drawing/2014/main" id="{00000000-0008-0000-1200-00009B020000}"/>
            </a:ext>
          </a:extLst>
        </xdr:cNvPr>
        <xdr:cNvSpPr txBox="1"/>
      </xdr:nvSpPr>
      <xdr:spPr>
        <a:xfrm>
          <a:off x="12611735" y="13938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45720</xdr:rowOff>
    </xdr:from>
    <xdr:ext cx="405130" cy="259080"/>
    <xdr:sp macro="" textlink="">
      <xdr:nvSpPr>
        <xdr:cNvPr id="668" name="n_1mainValue【児童館】&#10;有形固定資産減価償却率">
          <a:extLst>
            <a:ext uri="{FF2B5EF4-FFF2-40B4-BE49-F238E27FC236}">
              <a16:creationId xmlns:a16="http://schemas.microsoft.com/office/drawing/2014/main" id="{00000000-0008-0000-1200-00009C020000}"/>
            </a:ext>
          </a:extLst>
        </xdr:cNvPr>
        <xdr:cNvSpPr txBox="1"/>
      </xdr:nvSpPr>
      <xdr:spPr>
        <a:xfrm>
          <a:off x="15266035" y="1479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27305</xdr:rowOff>
    </xdr:from>
    <xdr:ext cx="403860" cy="259080"/>
    <xdr:sp macro="" textlink="">
      <xdr:nvSpPr>
        <xdr:cNvPr id="669" name="n_2mainValue【児童館】&#10;有形固定資産減価償却率">
          <a:extLst>
            <a:ext uri="{FF2B5EF4-FFF2-40B4-BE49-F238E27FC236}">
              <a16:creationId xmlns:a16="http://schemas.microsoft.com/office/drawing/2014/main" id="{00000000-0008-0000-1200-00009D020000}"/>
            </a:ext>
          </a:extLst>
        </xdr:cNvPr>
        <xdr:cNvSpPr txBox="1"/>
      </xdr:nvSpPr>
      <xdr:spPr>
        <a:xfrm>
          <a:off x="14389735" y="14772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8890</xdr:rowOff>
    </xdr:from>
    <xdr:ext cx="403860" cy="257810"/>
    <xdr:sp macro="" textlink="">
      <xdr:nvSpPr>
        <xdr:cNvPr id="670" name="n_3mainValue【児童館】&#10;有形固定資産減価償却率">
          <a:extLst>
            <a:ext uri="{FF2B5EF4-FFF2-40B4-BE49-F238E27FC236}">
              <a16:creationId xmlns:a16="http://schemas.microsoft.com/office/drawing/2014/main" id="{00000000-0008-0000-1200-00009E020000}"/>
            </a:ext>
          </a:extLst>
        </xdr:cNvPr>
        <xdr:cNvSpPr txBox="1"/>
      </xdr:nvSpPr>
      <xdr:spPr>
        <a:xfrm>
          <a:off x="13500735" y="14753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85</xdr:row>
      <xdr:rowOff>162560</xdr:rowOff>
    </xdr:from>
    <xdr:ext cx="403860" cy="259080"/>
    <xdr:sp macro="" textlink="">
      <xdr:nvSpPr>
        <xdr:cNvPr id="671" name="n_4mainValue【児童館】&#10;有形固定資産減価償却率">
          <a:extLst>
            <a:ext uri="{FF2B5EF4-FFF2-40B4-BE49-F238E27FC236}">
              <a16:creationId xmlns:a16="http://schemas.microsoft.com/office/drawing/2014/main" id="{00000000-0008-0000-1200-00009F020000}"/>
            </a:ext>
          </a:extLst>
        </xdr:cNvPr>
        <xdr:cNvSpPr txBox="1"/>
      </xdr:nvSpPr>
      <xdr:spPr>
        <a:xfrm>
          <a:off x="12611735" y="14735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00000000-0008-0000-1200-0000A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00000000-0008-0000-1200-0000A1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00000000-0008-0000-1200-0000A2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00000000-0008-0000-1200-0000A3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00000000-0008-0000-1200-0000A4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00000000-0008-0000-1200-0000A5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00000000-0008-0000-1200-0000A6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00000000-0008-0000-1200-0000A7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80" name="テキスト ボックス 679">
          <a:extLst>
            <a:ext uri="{FF2B5EF4-FFF2-40B4-BE49-F238E27FC236}">
              <a16:creationId xmlns:a16="http://schemas.microsoft.com/office/drawing/2014/main" id="{00000000-0008-0000-1200-0000A8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00000000-0008-0000-1200-0000A9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a:extLst>
            <a:ext uri="{FF2B5EF4-FFF2-40B4-BE49-F238E27FC236}">
              <a16:creationId xmlns:a16="http://schemas.microsoft.com/office/drawing/2014/main" id="{00000000-0008-0000-1200-0000AA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83" name="テキスト ボックス 682">
          <a:extLst>
            <a:ext uri="{FF2B5EF4-FFF2-40B4-BE49-F238E27FC236}">
              <a16:creationId xmlns:a16="http://schemas.microsoft.com/office/drawing/2014/main" id="{00000000-0008-0000-1200-0000AB020000}"/>
            </a:ext>
          </a:extLst>
        </xdr:cNvPr>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a:extLst>
            <a:ext uri="{FF2B5EF4-FFF2-40B4-BE49-F238E27FC236}">
              <a16:creationId xmlns:a16="http://schemas.microsoft.com/office/drawing/2014/main" id="{00000000-0008-0000-1200-0000AC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85" name="テキスト ボックス 684">
          <a:extLst>
            <a:ext uri="{FF2B5EF4-FFF2-40B4-BE49-F238E27FC236}">
              <a16:creationId xmlns:a16="http://schemas.microsoft.com/office/drawing/2014/main" id="{00000000-0008-0000-1200-0000AD020000}"/>
            </a:ext>
          </a:extLst>
        </xdr:cNvPr>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a:extLst>
            <a:ext uri="{FF2B5EF4-FFF2-40B4-BE49-F238E27FC236}">
              <a16:creationId xmlns:a16="http://schemas.microsoft.com/office/drawing/2014/main" id="{00000000-0008-0000-1200-0000AE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87" name="テキスト ボックス 686">
          <a:extLst>
            <a:ext uri="{FF2B5EF4-FFF2-40B4-BE49-F238E27FC236}">
              <a16:creationId xmlns:a16="http://schemas.microsoft.com/office/drawing/2014/main" id="{00000000-0008-0000-1200-0000AF020000}"/>
            </a:ext>
          </a:extLst>
        </xdr:cNvPr>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a:extLst>
            <a:ext uri="{FF2B5EF4-FFF2-40B4-BE49-F238E27FC236}">
              <a16:creationId xmlns:a16="http://schemas.microsoft.com/office/drawing/2014/main" id="{00000000-0008-0000-1200-0000B0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89" name="テキスト ボックス 688">
          <a:extLst>
            <a:ext uri="{FF2B5EF4-FFF2-40B4-BE49-F238E27FC236}">
              <a16:creationId xmlns:a16="http://schemas.microsoft.com/office/drawing/2014/main" id="{00000000-0008-0000-1200-0000B1020000}"/>
            </a:ext>
          </a:extLst>
        </xdr:cNvPr>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a:extLst>
            <a:ext uri="{FF2B5EF4-FFF2-40B4-BE49-F238E27FC236}">
              <a16:creationId xmlns:a16="http://schemas.microsoft.com/office/drawing/2014/main" id="{00000000-0008-0000-1200-0000B2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91" name="テキスト ボックス 690">
          <a:extLst>
            <a:ext uri="{FF2B5EF4-FFF2-40B4-BE49-F238E27FC236}">
              <a16:creationId xmlns:a16="http://schemas.microsoft.com/office/drawing/2014/main" id="{00000000-0008-0000-1200-0000B3020000}"/>
            </a:ext>
          </a:extLst>
        </xdr:cNvPr>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00000000-0008-0000-1200-0000B4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93" name="テキスト ボックス 692">
          <a:extLst>
            <a:ext uri="{FF2B5EF4-FFF2-40B4-BE49-F238E27FC236}">
              <a16:creationId xmlns:a16="http://schemas.microsoft.com/office/drawing/2014/main" id="{00000000-0008-0000-1200-0000B5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00000000-0008-0000-1200-0000B6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80010</xdr:rowOff>
    </xdr:from>
    <xdr:to>
      <xdr:col>116</xdr:col>
      <xdr:colOff>62865</xdr:colOff>
      <xdr:row>85</xdr:row>
      <xdr:rowOff>163830</xdr:rowOff>
    </xdr:to>
    <xdr:cxnSp macro="">
      <xdr:nvCxnSpPr>
        <xdr:cNvPr id="695" name="直線コネクタ 694">
          <a:extLst>
            <a:ext uri="{FF2B5EF4-FFF2-40B4-BE49-F238E27FC236}">
              <a16:creationId xmlns:a16="http://schemas.microsoft.com/office/drawing/2014/main" id="{00000000-0008-0000-1200-0000B7020000}"/>
            </a:ext>
          </a:extLst>
        </xdr:cNvPr>
        <xdr:cNvCxnSpPr/>
      </xdr:nvCxnSpPr>
      <xdr:spPr>
        <a:xfrm flipV="1">
          <a:off x="22160865" y="132816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167640</xdr:rowOff>
    </xdr:from>
    <xdr:ext cx="469900" cy="257810"/>
    <xdr:sp macro="" textlink="">
      <xdr:nvSpPr>
        <xdr:cNvPr id="696" name="【児童館】&#10;一人当たり面積最小値テキスト">
          <a:extLst>
            <a:ext uri="{FF2B5EF4-FFF2-40B4-BE49-F238E27FC236}">
              <a16:creationId xmlns:a16="http://schemas.microsoft.com/office/drawing/2014/main" id="{00000000-0008-0000-1200-0000B8020000}"/>
            </a:ext>
          </a:extLst>
        </xdr:cNvPr>
        <xdr:cNvSpPr txBox="1"/>
      </xdr:nvSpPr>
      <xdr:spPr>
        <a:xfrm>
          <a:off x="22199600" y="14740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97" name="直線コネクタ 696">
          <a:extLst>
            <a:ext uri="{FF2B5EF4-FFF2-40B4-BE49-F238E27FC236}">
              <a16:creationId xmlns:a16="http://schemas.microsoft.com/office/drawing/2014/main" id="{00000000-0008-0000-1200-0000B9020000}"/>
            </a:ext>
          </a:extLst>
        </xdr:cNvPr>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26670</xdr:rowOff>
    </xdr:from>
    <xdr:ext cx="469900" cy="259080"/>
    <xdr:sp macro="" textlink="">
      <xdr:nvSpPr>
        <xdr:cNvPr id="698" name="【児童館】&#10;一人当たり面積最大値テキスト">
          <a:extLst>
            <a:ext uri="{FF2B5EF4-FFF2-40B4-BE49-F238E27FC236}">
              <a16:creationId xmlns:a16="http://schemas.microsoft.com/office/drawing/2014/main" id="{00000000-0008-0000-1200-0000BA020000}"/>
            </a:ext>
          </a:extLst>
        </xdr:cNvPr>
        <xdr:cNvSpPr txBox="1"/>
      </xdr:nvSpPr>
      <xdr:spPr>
        <a:xfrm>
          <a:off x="22199600" y="13056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0.207</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80010</xdr:rowOff>
    </xdr:from>
    <xdr:to>
      <xdr:col>116</xdr:col>
      <xdr:colOff>152400</xdr:colOff>
      <xdr:row>77</xdr:row>
      <xdr:rowOff>80010</xdr:rowOff>
    </xdr:to>
    <xdr:cxnSp macro="">
      <xdr:nvCxnSpPr>
        <xdr:cNvPr id="699" name="直線コネクタ 698">
          <a:extLst>
            <a:ext uri="{FF2B5EF4-FFF2-40B4-BE49-F238E27FC236}">
              <a16:creationId xmlns:a16="http://schemas.microsoft.com/office/drawing/2014/main" id="{00000000-0008-0000-1200-0000BB020000}"/>
            </a:ext>
          </a:extLst>
        </xdr:cNvPr>
        <xdr:cNvCxnSpPr/>
      </xdr:nvCxnSpPr>
      <xdr:spPr>
        <a:xfrm>
          <a:off x="22072600" y="1328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30480</xdr:rowOff>
    </xdr:from>
    <xdr:ext cx="469900" cy="257810"/>
    <xdr:sp macro="" textlink="">
      <xdr:nvSpPr>
        <xdr:cNvPr id="700" name="【児童館】&#10;一人当たり面積平均値テキスト">
          <a:extLst>
            <a:ext uri="{FF2B5EF4-FFF2-40B4-BE49-F238E27FC236}">
              <a16:creationId xmlns:a16="http://schemas.microsoft.com/office/drawing/2014/main" id="{00000000-0008-0000-1200-0000BC020000}"/>
            </a:ext>
          </a:extLst>
        </xdr:cNvPr>
        <xdr:cNvSpPr txBox="1"/>
      </xdr:nvSpPr>
      <xdr:spPr>
        <a:xfrm>
          <a:off x="22199600" y="142608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701" name="フローチャート: 判断 700">
          <a:extLst>
            <a:ext uri="{FF2B5EF4-FFF2-40B4-BE49-F238E27FC236}">
              <a16:creationId xmlns:a16="http://schemas.microsoft.com/office/drawing/2014/main" id="{00000000-0008-0000-1200-0000BD020000}"/>
            </a:ext>
          </a:extLst>
        </xdr:cNvPr>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702" name="フローチャート: 判断 701">
          <a:extLst>
            <a:ext uri="{FF2B5EF4-FFF2-40B4-BE49-F238E27FC236}">
              <a16:creationId xmlns:a16="http://schemas.microsoft.com/office/drawing/2014/main" id="{00000000-0008-0000-1200-0000BE020000}"/>
            </a:ext>
          </a:extLst>
        </xdr:cNvPr>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135890</xdr:rowOff>
    </xdr:from>
    <xdr:to>
      <xdr:col>107</xdr:col>
      <xdr:colOff>101600</xdr:colOff>
      <xdr:row>84</xdr:row>
      <xdr:rowOff>66040</xdr:rowOff>
    </xdr:to>
    <xdr:sp macro="" textlink="">
      <xdr:nvSpPr>
        <xdr:cNvPr id="703" name="フローチャート: 判断 702">
          <a:extLst>
            <a:ext uri="{FF2B5EF4-FFF2-40B4-BE49-F238E27FC236}">
              <a16:creationId xmlns:a16="http://schemas.microsoft.com/office/drawing/2014/main" id="{00000000-0008-0000-1200-0000BF020000}"/>
            </a:ext>
          </a:extLst>
        </xdr:cNvPr>
        <xdr:cNvSpPr/>
      </xdr:nvSpPr>
      <xdr:spPr>
        <a:xfrm>
          <a:off x="20383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04" name="フローチャート: 判断 703">
          <a:extLst>
            <a:ext uri="{FF2B5EF4-FFF2-40B4-BE49-F238E27FC236}">
              <a16:creationId xmlns:a16="http://schemas.microsoft.com/office/drawing/2014/main" id="{00000000-0008-0000-1200-0000C0020000}"/>
            </a:ext>
          </a:extLst>
        </xdr:cNvPr>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xdr:rowOff>
    </xdr:from>
    <xdr:to>
      <xdr:col>98</xdr:col>
      <xdr:colOff>38100</xdr:colOff>
      <xdr:row>84</xdr:row>
      <xdr:rowOff>104140</xdr:rowOff>
    </xdr:to>
    <xdr:sp macro="" textlink="">
      <xdr:nvSpPr>
        <xdr:cNvPr id="705" name="フローチャート: 判断 704">
          <a:extLst>
            <a:ext uri="{FF2B5EF4-FFF2-40B4-BE49-F238E27FC236}">
              <a16:creationId xmlns:a16="http://schemas.microsoft.com/office/drawing/2014/main" id="{00000000-0008-0000-1200-0000C1020000}"/>
            </a:ext>
          </a:extLst>
        </xdr:cNvPr>
        <xdr:cNvSpPr/>
      </xdr:nvSpPr>
      <xdr:spPr>
        <a:xfrm>
          <a:off x="186055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6" name="テキスト ボックス 705">
          <a:extLst>
            <a:ext uri="{FF2B5EF4-FFF2-40B4-BE49-F238E27FC236}">
              <a16:creationId xmlns:a16="http://schemas.microsoft.com/office/drawing/2014/main" id="{00000000-0008-0000-1200-0000C2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7" name="テキスト ボックス 706">
          <a:extLst>
            <a:ext uri="{FF2B5EF4-FFF2-40B4-BE49-F238E27FC236}">
              <a16:creationId xmlns:a16="http://schemas.microsoft.com/office/drawing/2014/main" id="{00000000-0008-0000-1200-0000C3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00000000-0008-0000-1200-0000C4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00000000-0008-0000-1200-0000C5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0" name="テキスト ボックス 709">
          <a:extLst>
            <a:ext uri="{FF2B5EF4-FFF2-40B4-BE49-F238E27FC236}">
              <a16:creationId xmlns:a16="http://schemas.microsoft.com/office/drawing/2014/main" id="{00000000-0008-0000-1200-0000C6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109220</xdr:rowOff>
    </xdr:from>
    <xdr:to>
      <xdr:col>116</xdr:col>
      <xdr:colOff>114300</xdr:colOff>
      <xdr:row>81</xdr:row>
      <xdr:rowOff>39370</xdr:rowOff>
    </xdr:to>
    <xdr:sp macro="" textlink="">
      <xdr:nvSpPr>
        <xdr:cNvPr id="711" name="楕円 710">
          <a:extLst>
            <a:ext uri="{FF2B5EF4-FFF2-40B4-BE49-F238E27FC236}">
              <a16:creationId xmlns:a16="http://schemas.microsoft.com/office/drawing/2014/main" id="{00000000-0008-0000-1200-0000C7020000}"/>
            </a:ext>
          </a:extLst>
        </xdr:cNvPr>
        <xdr:cNvSpPr/>
      </xdr:nvSpPr>
      <xdr:spPr>
        <a:xfrm>
          <a:off x="22110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132080</xdr:rowOff>
    </xdr:from>
    <xdr:ext cx="469900" cy="257810"/>
    <xdr:sp macro="" textlink="">
      <xdr:nvSpPr>
        <xdr:cNvPr id="712" name="【児童館】&#10;一人当たり面積該当値テキスト">
          <a:extLst>
            <a:ext uri="{FF2B5EF4-FFF2-40B4-BE49-F238E27FC236}">
              <a16:creationId xmlns:a16="http://schemas.microsoft.com/office/drawing/2014/main" id="{00000000-0008-0000-1200-0000C8020000}"/>
            </a:ext>
          </a:extLst>
        </xdr:cNvPr>
        <xdr:cNvSpPr txBox="1"/>
      </xdr:nvSpPr>
      <xdr:spPr>
        <a:xfrm>
          <a:off x="22199600" y="13676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713" name="楕円 712">
          <a:extLst>
            <a:ext uri="{FF2B5EF4-FFF2-40B4-BE49-F238E27FC236}">
              <a16:creationId xmlns:a16="http://schemas.microsoft.com/office/drawing/2014/main" id="{00000000-0008-0000-1200-0000C9020000}"/>
            </a:ext>
          </a:extLst>
        </xdr:cNvPr>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160020</xdr:rowOff>
    </xdr:from>
    <xdr:to>
      <xdr:col>116</xdr:col>
      <xdr:colOff>63500</xdr:colOff>
      <xdr:row>81</xdr:row>
      <xdr:rowOff>19050</xdr:rowOff>
    </xdr:to>
    <xdr:cxnSp macro="">
      <xdr:nvCxnSpPr>
        <xdr:cNvPr id="714" name="直線コネクタ 713">
          <a:extLst>
            <a:ext uri="{FF2B5EF4-FFF2-40B4-BE49-F238E27FC236}">
              <a16:creationId xmlns:a16="http://schemas.microsoft.com/office/drawing/2014/main" id="{00000000-0008-0000-1200-0000CA020000}"/>
            </a:ext>
          </a:extLst>
        </xdr:cNvPr>
        <xdr:cNvCxnSpPr/>
      </xdr:nvCxnSpPr>
      <xdr:spPr>
        <a:xfrm flipV="1">
          <a:off x="21323300" y="138760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162560</xdr:rowOff>
    </xdr:from>
    <xdr:to>
      <xdr:col>107</xdr:col>
      <xdr:colOff>101600</xdr:colOff>
      <xdr:row>81</xdr:row>
      <xdr:rowOff>92710</xdr:rowOff>
    </xdr:to>
    <xdr:sp macro="" textlink="">
      <xdr:nvSpPr>
        <xdr:cNvPr id="715" name="楕円 714">
          <a:extLst>
            <a:ext uri="{FF2B5EF4-FFF2-40B4-BE49-F238E27FC236}">
              <a16:creationId xmlns:a16="http://schemas.microsoft.com/office/drawing/2014/main" id="{00000000-0008-0000-1200-0000CB020000}"/>
            </a:ext>
          </a:extLst>
        </xdr:cNvPr>
        <xdr:cNvSpPr/>
      </xdr:nvSpPr>
      <xdr:spPr>
        <a:xfrm>
          <a:off x="203835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41910</xdr:rowOff>
    </xdr:to>
    <xdr:cxnSp macro="">
      <xdr:nvCxnSpPr>
        <xdr:cNvPr id="716" name="直線コネクタ 715">
          <a:extLst>
            <a:ext uri="{FF2B5EF4-FFF2-40B4-BE49-F238E27FC236}">
              <a16:creationId xmlns:a16="http://schemas.microsoft.com/office/drawing/2014/main" id="{00000000-0008-0000-1200-0000CC020000}"/>
            </a:ext>
          </a:extLst>
        </xdr:cNvPr>
        <xdr:cNvCxnSpPr/>
      </xdr:nvCxnSpPr>
      <xdr:spPr>
        <a:xfrm flipV="1">
          <a:off x="20434300" y="13906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xdr:rowOff>
    </xdr:from>
    <xdr:to>
      <xdr:col>102</xdr:col>
      <xdr:colOff>165100</xdr:colOff>
      <xdr:row>81</xdr:row>
      <xdr:rowOff>115570</xdr:rowOff>
    </xdr:to>
    <xdr:sp macro="" textlink="">
      <xdr:nvSpPr>
        <xdr:cNvPr id="717" name="楕円 716">
          <a:extLst>
            <a:ext uri="{FF2B5EF4-FFF2-40B4-BE49-F238E27FC236}">
              <a16:creationId xmlns:a16="http://schemas.microsoft.com/office/drawing/2014/main" id="{00000000-0008-0000-1200-0000CD020000}"/>
            </a:ext>
          </a:extLst>
        </xdr:cNvPr>
        <xdr:cNvSpPr/>
      </xdr:nvSpPr>
      <xdr:spPr>
        <a:xfrm>
          <a:off x="19494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41910</xdr:rowOff>
    </xdr:from>
    <xdr:to>
      <xdr:col>107</xdr:col>
      <xdr:colOff>50800</xdr:colOff>
      <xdr:row>81</xdr:row>
      <xdr:rowOff>64770</xdr:rowOff>
    </xdr:to>
    <xdr:cxnSp macro="">
      <xdr:nvCxnSpPr>
        <xdr:cNvPr id="718" name="直線コネクタ 717">
          <a:extLst>
            <a:ext uri="{FF2B5EF4-FFF2-40B4-BE49-F238E27FC236}">
              <a16:creationId xmlns:a16="http://schemas.microsoft.com/office/drawing/2014/main" id="{00000000-0008-0000-1200-0000CE020000}"/>
            </a:ext>
          </a:extLst>
        </xdr:cNvPr>
        <xdr:cNvCxnSpPr/>
      </xdr:nvCxnSpPr>
      <xdr:spPr>
        <a:xfrm flipV="1">
          <a:off x="19545300" y="13929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36830</xdr:rowOff>
    </xdr:from>
    <xdr:to>
      <xdr:col>98</xdr:col>
      <xdr:colOff>38100</xdr:colOff>
      <xdr:row>81</xdr:row>
      <xdr:rowOff>138430</xdr:rowOff>
    </xdr:to>
    <xdr:sp macro="" textlink="">
      <xdr:nvSpPr>
        <xdr:cNvPr id="719" name="楕円 718">
          <a:extLst>
            <a:ext uri="{FF2B5EF4-FFF2-40B4-BE49-F238E27FC236}">
              <a16:creationId xmlns:a16="http://schemas.microsoft.com/office/drawing/2014/main" id="{00000000-0008-0000-1200-0000CF020000}"/>
            </a:ext>
          </a:extLst>
        </xdr:cNvPr>
        <xdr:cNvSpPr/>
      </xdr:nvSpPr>
      <xdr:spPr>
        <a:xfrm>
          <a:off x="18605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64770</xdr:rowOff>
    </xdr:from>
    <xdr:to>
      <xdr:col>102</xdr:col>
      <xdr:colOff>114300</xdr:colOff>
      <xdr:row>81</xdr:row>
      <xdr:rowOff>87630</xdr:rowOff>
    </xdr:to>
    <xdr:cxnSp macro="">
      <xdr:nvCxnSpPr>
        <xdr:cNvPr id="720" name="直線コネクタ 719">
          <a:extLst>
            <a:ext uri="{FF2B5EF4-FFF2-40B4-BE49-F238E27FC236}">
              <a16:creationId xmlns:a16="http://schemas.microsoft.com/office/drawing/2014/main" id="{00000000-0008-0000-1200-0000D0020000}"/>
            </a:ext>
          </a:extLst>
        </xdr:cNvPr>
        <xdr:cNvCxnSpPr/>
      </xdr:nvCxnSpPr>
      <xdr:spPr>
        <a:xfrm flipV="1">
          <a:off x="18656300" y="13952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76</xdr:row>
      <xdr:rowOff>21590</xdr:rowOff>
    </xdr:from>
    <xdr:ext cx="469900" cy="259080"/>
    <xdr:sp macro="" textlink="">
      <xdr:nvSpPr>
        <xdr:cNvPr id="721" name="n_1aveValue【児童館】&#10;一人当たり面積">
          <a:extLst>
            <a:ext uri="{FF2B5EF4-FFF2-40B4-BE49-F238E27FC236}">
              <a16:creationId xmlns:a16="http://schemas.microsoft.com/office/drawing/2014/main" id="{00000000-0008-0000-1200-0000D1020000}"/>
            </a:ext>
          </a:extLst>
        </xdr:cNvPr>
        <xdr:cNvSpPr txBox="1"/>
      </xdr:nvSpPr>
      <xdr:spPr>
        <a:xfrm>
          <a:off x="21075650" y="1305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57150</xdr:rowOff>
    </xdr:from>
    <xdr:ext cx="468630" cy="259080"/>
    <xdr:sp macro="" textlink="">
      <xdr:nvSpPr>
        <xdr:cNvPr id="722" name="n_2aveValue【児童館】&#10;一人当たり面積">
          <a:extLst>
            <a:ext uri="{FF2B5EF4-FFF2-40B4-BE49-F238E27FC236}">
              <a16:creationId xmlns:a16="http://schemas.microsoft.com/office/drawing/2014/main" id="{00000000-0008-0000-1200-0000D2020000}"/>
            </a:ext>
          </a:extLst>
        </xdr:cNvPr>
        <xdr:cNvSpPr txBox="1"/>
      </xdr:nvSpPr>
      <xdr:spPr>
        <a:xfrm>
          <a:off x="20199350" y="14458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110490</xdr:rowOff>
    </xdr:from>
    <xdr:ext cx="468630" cy="257810"/>
    <xdr:sp macro="" textlink="">
      <xdr:nvSpPr>
        <xdr:cNvPr id="723" name="n_3aveValue【児童館】&#10;一人当たり面積">
          <a:extLst>
            <a:ext uri="{FF2B5EF4-FFF2-40B4-BE49-F238E27FC236}">
              <a16:creationId xmlns:a16="http://schemas.microsoft.com/office/drawing/2014/main" id="{00000000-0008-0000-1200-0000D3020000}"/>
            </a:ext>
          </a:extLst>
        </xdr:cNvPr>
        <xdr:cNvSpPr txBox="1"/>
      </xdr:nvSpPr>
      <xdr:spPr>
        <a:xfrm>
          <a:off x="19310350" y="14512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95250</xdr:rowOff>
    </xdr:from>
    <xdr:ext cx="468630" cy="259080"/>
    <xdr:sp macro="" textlink="">
      <xdr:nvSpPr>
        <xdr:cNvPr id="724" name="n_4aveValue【児童館】&#10;一人当たり面積">
          <a:extLst>
            <a:ext uri="{FF2B5EF4-FFF2-40B4-BE49-F238E27FC236}">
              <a16:creationId xmlns:a16="http://schemas.microsoft.com/office/drawing/2014/main" id="{00000000-0008-0000-1200-0000D4020000}"/>
            </a:ext>
          </a:extLst>
        </xdr:cNvPr>
        <xdr:cNvSpPr txBox="1"/>
      </xdr:nvSpPr>
      <xdr:spPr>
        <a:xfrm>
          <a:off x="18421350" y="14497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60960</xdr:rowOff>
    </xdr:from>
    <xdr:ext cx="469900" cy="259080"/>
    <xdr:sp macro="" textlink="">
      <xdr:nvSpPr>
        <xdr:cNvPr id="725" name="n_1mainValue【児童館】&#10;一人当たり面積">
          <a:extLst>
            <a:ext uri="{FF2B5EF4-FFF2-40B4-BE49-F238E27FC236}">
              <a16:creationId xmlns:a16="http://schemas.microsoft.com/office/drawing/2014/main" id="{00000000-0008-0000-1200-0000D5020000}"/>
            </a:ext>
          </a:extLst>
        </xdr:cNvPr>
        <xdr:cNvSpPr txBox="1"/>
      </xdr:nvSpPr>
      <xdr:spPr>
        <a:xfrm>
          <a:off x="21075650" y="13948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109220</xdr:rowOff>
    </xdr:from>
    <xdr:ext cx="468630" cy="257810"/>
    <xdr:sp macro="" textlink="">
      <xdr:nvSpPr>
        <xdr:cNvPr id="726" name="n_2mainValue【児童館】&#10;一人当たり面積">
          <a:extLst>
            <a:ext uri="{FF2B5EF4-FFF2-40B4-BE49-F238E27FC236}">
              <a16:creationId xmlns:a16="http://schemas.microsoft.com/office/drawing/2014/main" id="{00000000-0008-0000-1200-0000D6020000}"/>
            </a:ext>
          </a:extLst>
        </xdr:cNvPr>
        <xdr:cNvSpPr txBox="1"/>
      </xdr:nvSpPr>
      <xdr:spPr>
        <a:xfrm>
          <a:off x="20199350" y="136537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132080</xdr:rowOff>
    </xdr:from>
    <xdr:ext cx="468630" cy="257810"/>
    <xdr:sp macro="" textlink="">
      <xdr:nvSpPr>
        <xdr:cNvPr id="727" name="n_3mainValue【児童館】&#10;一人当たり面積">
          <a:extLst>
            <a:ext uri="{FF2B5EF4-FFF2-40B4-BE49-F238E27FC236}">
              <a16:creationId xmlns:a16="http://schemas.microsoft.com/office/drawing/2014/main" id="{00000000-0008-0000-1200-0000D7020000}"/>
            </a:ext>
          </a:extLst>
        </xdr:cNvPr>
        <xdr:cNvSpPr txBox="1"/>
      </xdr:nvSpPr>
      <xdr:spPr>
        <a:xfrm>
          <a:off x="19310350" y="13676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79</xdr:row>
      <xdr:rowOff>154940</xdr:rowOff>
    </xdr:from>
    <xdr:ext cx="468630" cy="257810"/>
    <xdr:sp macro="" textlink="">
      <xdr:nvSpPr>
        <xdr:cNvPr id="728" name="n_4mainValue【児童館】&#10;一人当たり面積">
          <a:extLst>
            <a:ext uri="{FF2B5EF4-FFF2-40B4-BE49-F238E27FC236}">
              <a16:creationId xmlns:a16="http://schemas.microsoft.com/office/drawing/2014/main" id="{00000000-0008-0000-1200-0000D8020000}"/>
            </a:ext>
          </a:extLst>
        </xdr:cNvPr>
        <xdr:cNvSpPr txBox="1"/>
      </xdr:nvSpPr>
      <xdr:spPr>
        <a:xfrm>
          <a:off x="18421350" y="13699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12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1200-0000DA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1200-0000DB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1200-0000DC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1200-0000DD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1200-0000DE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1200-0000DF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12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37" name="テキスト ボックス 736">
          <a:extLst>
            <a:ext uri="{FF2B5EF4-FFF2-40B4-BE49-F238E27FC236}">
              <a16:creationId xmlns:a16="http://schemas.microsoft.com/office/drawing/2014/main" id="{00000000-0008-0000-1200-0000E1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1200-0000E2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39" name="テキスト ボックス 738">
          <a:extLst>
            <a:ext uri="{FF2B5EF4-FFF2-40B4-BE49-F238E27FC236}">
              <a16:creationId xmlns:a16="http://schemas.microsoft.com/office/drawing/2014/main" id="{00000000-0008-0000-1200-0000E3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0" name="直線コネクタ 739">
          <a:extLst>
            <a:ext uri="{FF2B5EF4-FFF2-40B4-BE49-F238E27FC236}">
              <a16:creationId xmlns:a16="http://schemas.microsoft.com/office/drawing/2014/main" id="{00000000-0008-0000-1200-0000E4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741" name="テキスト ボックス 740">
          <a:extLst>
            <a:ext uri="{FF2B5EF4-FFF2-40B4-BE49-F238E27FC236}">
              <a16:creationId xmlns:a16="http://schemas.microsoft.com/office/drawing/2014/main" id="{00000000-0008-0000-1200-0000E5020000}"/>
            </a:ext>
          </a:extLst>
        </xdr:cNvPr>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2" name="直線コネクタ 741">
          <a:extLst>
            <a:ext uri="{FF2B5EF4-FFF2-40B4-BE49-F238E27FC236}">
              <a16:creationId xmlns:a16="http://schemas.microsoft.com/office/drawing/2014/main" id="{00000000-0008-0000-1200-0000E6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43" name="テキスト ボックス 742">
          <a:extLst>
            <a:ext uri="{FF2B5EF4-FFF2-40B4-BE49-F238E27FC236}">
              <a16:creationId xmlns:a16="http://schemas.microsoft.com/office/drawing/2014/main" id="{00000000-0008-0000-1200-0000E7020000}"/>
            </a:ext>
          </a:extLst>
        </xdr:cNvPr>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4" name="直線コネクタ 743">
          <a:extLst>
            <a:ext uri="{FF2B5EF4-FFF2-40B4-BE49-F238E27FC236}">
              <a16:creationId xmlns:a16="http://schemas.microsoft.com/office/drawing/2014/main" id="{00000000-0008-0000-1200-0000E8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5" name="テキスト ボックス 744">
          <a:extLst>
            <a:ext uri="{FF2B5EF4-FFF2-40B4-BE49-F238E27FC236}">
              <a16:creationId xmlns:a16="http://schemas.microsoft.com/office/drawing/2014/main" id="{00000000-0008-0000-1200-0000E9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6" name="直線コネクタ 745">
          <a:extLst>
            <a:ext uri="{FF2B5EF4-FFF2-40B4-BE49-F238E27FC236}">
              <a16:creationId xmlns:a16="http://schemas.microsoft.com/office/drawing/2014/main" id="{00000000-0008-0000-1200-0000EA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47" name="テキスト ボックス 746">
          <a:extLst>
            <a:ext uri="{FF2B5EF4-FFF2-40B4-BE49-F238E27FC236}">
              <a16:creationId xmlns:a16="http://schemas.microsoft.com/office/drawing/2014/main" id="{00000000-0008-0000-1200-0000EB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8" name="直線コネクタ 747">
          <a:extLst>
            <a:ext uri="{FF2B5EF4-FFF2-40B4-BE49-F238E27FC236}">
              <a16:creationId xmlns:a16="http://schemas.microsoft.com/office/drawing/2014/main" id="{00000000-0008-0000-1200-0000EC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749" name="テキスト ボックス 748">
          <a:extLst>
            <a:ext uri="{FF2B5EF4-FFF2-40B4-BE49-F238E27FC236}">
              <a16:creationId xmlns:a16="http://schemas.microsoft.com/office/drawing/2014/main" id="{00000000-0008-0000-1200-0000ED020000}"/>
            </a:ext>
          </a:extLst>
        </xdr:cNvPr>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00000000-0008-0000-1200-0000EE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751" name="テキスト ボックス 750">
          <a:extLst>
            <a:ext uri="{FF2B5EF4-FFF2-40B4-BE49-F238E27FC236}">
              <a16:creationId xmlns:a16="http://schemas.microsoft.com/office/drawing/2014/main" id="{00000000-0008-0000-1200-0000EF020000}"/>
            </a:ext>
          </a:extLst>
        </xdr:cNvPr>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a:extLst>
            <a:ext uri="{FF2B5EF4-FFF2-40B4-BE49-F238E27FC236}">
              <a16:creationId xmlns:a16="http://schemas.microsoft.com/office/drawing/2014/main" id="{00000000-0008-0000-1200-0000F0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49530</xdr:rowOff>
    </xdr:from>
    <xdr:to>
      <xdr:col>85</xdr:col>
      <xdr:colOff>126365</xdr:colOff>
      <xdr:row>108</xdr:row>
      <xdr:rowOff>152400</xdr:rowOff>
    </xdr:to>
    <xdr:cxnSp macro="">
      <xdr:nvCxnSpPr>
        <xdr:cNvPr id="753" name="直線コネクタ 752">
          <a:extLst>
            <a:ext uri="{FF2B5EF4-FFF2-40B4-BE49-F238E27FC236}">
              <a16:creationId xmlns:a16="http://schemas.microsoft.com/office/drawing/2014/main" id="{00000000-0008-0000-1200-0000F1020000}"/>
            </a:ext>
          </a:extLst>
        </xdr:cNvPr>
        <xdr:cNvCxnSpPr/>
      </xdr:nvCxnSpPr>
      <xdr:spPr>
        <a:xfrm flipV="1">
          <a:off x="16318865" y="1736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810"/>
    <xdr:sp macro="" textlink="">
      <xdr:nvSpPr>
        <xdr:cNvPr id="754" name="【公民館】&#10;有形固定資産減価償却率最小値テキスト">
          <a:extLst>
            <a:ext uri="{FF2B5EF4-FFF2-40B4-BE49-F238E27FC236}">
              <a16:creationId xmlns:a16="http://schemas.microsoft.com/office/drawing/2014/main" id="{00000000-0008-0000-1200-0000F2020000}"/>
            </a:ext>
          </a:extLst>
        </xdr:cNvPr>
        <xdr:cNvSpPr txBox="1"/>
      </xdr:nvSpPr>
      <xdr:spPr>
        <a:xfrm>
          <a:off x="16357600" y="1867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5" name="直線コネクタ 754">
          <a:extLst>
            <a:ext uri="{FF2B5EF4-FFF2-40B4-BE49-F238E27FC236}">
              <a16:creationId xmlns:a16="http://schemas.microsoft.com/office/drawing/2014/main" id="{00000000-0008-0000-1200-0000F302000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167640</xdr:rowOff>
    </xdr:from>
    <xdr:ext cx="405130" cy="257810"/>
    <xdr:sp macro="" textlink="">
      <xdr:nvSpPr>
        <xdr:cNvPr id="756" name="【公民館】&#10;有形固定資産減価償却率最大値テキスト">
          <a:extLst>
            <a:ext uri="{FF2B5EF4-FFF2-40B4-BE49-F238E27FC236}">
              <a16:creationId xmlns:a16="http://schemas.microsoft.com/office/drawing/2014/main" id="{00000000-0008-0000-1200-0000F4020000}"/>
            </a:ext>
          </a:extLst>
        </xdr:cNvPr>
        <xdr:cNvSpPr txBox="1"/>
      </xdr:nvSpPr>
      <xdr:spPr>
        <a:xfrm>
          <a:off x="16357600" y="17141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7" name="直線コネクタ 756">
          <a:extLst>
            <a:ext uri="{FF2B5EF4-FFF2-40B4-BE49-F238E27FC236}">
              <a16:creationId xmlns:a16="http://schemas.microsoft.com/office/drawing/2014/main" id="{00000000-0008-0000-1200-0000F5020000}"/>
            </a:ext>
          </a:extLst>
        </xdr:cNvPr>
        <xdr:cNvCxnSpPr/>
      </xdr:nvCxnSpPr>
      <xdr:spPr>
        <a:xfrm>
          <a:off x="16230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146685</xdr:rowOff>
    </xdr:from>
    <xdr:ext cx="405130" cy="257810"/>
    <xdr:sp macro="" textlink="">
      <xdr:nvSpPr>
        <xdr:cNvPr id="758" name="【公民館】&#10;有形固定資産減価償却率平均値テキスト">
          <a:extLst>
            <a:ext uri="{FF2B5EF4-FFF2-40B4-BE49-F238E27FC236}">
              <a16:creationId xmlns:a16="http://schemas.microsoft.com/office/drawing/2014/main" id="{00000000-0008-0000-1200-0000F6020000}"/>
            </a:ext>
          </a:extLst>
        </xdr:cNvPr>
        <xdr:cNvSpPr txBox="1"/>
      </xdr:nvSpPr>
      <xdr:spPr>
        <a:xfrm>
          <a:off x="16357600" y="179774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59" name="フローチャート: 判断 758">
          <a:extLst>
            <a:ext uri="{FF2B5EF4-FFF2-40B4-BE49-F238E27FC236}">
              <a16:creationId xmlns:a16="http://schemas.microsoft.com/office/drawing/2014/main" id="{00000000-0008-0000-1200-0000F7020000}"/>
            </a:ext>
          </a:extLst>
        </xdr:cNvPr>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0" name="フローチャート: 判断 759">
          <a:extLst>
            <a:ext uri="{FF2B5EF4-FFF2-40B4-BE49-F238E27FC236}">
              <a16:creationId xmlns:a16="http://schemas.microsoft.com/office/drawing/2014/main" id="{00000000-0008-0000-1200-0000F8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61" name="フローチャート: 判断 760">
          <a:extLst>
            <a:ext uri="{FF2B5EF4-FFF2-40B4-BE49-F238E27FC236}">
              <a16:creationId xmlns:a16="http://schemas.microsoft.com/office/drawing/2014/main" id="{00000000-0008-0000-1200-0000F9020000}"/>
            </a:ext>
          </a:extLst>
        </xdr:cNvPr>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xdr:rowOff>
    </xdr:from>
    <xdr:to>
      <xdr:col>72</xdr:col>
      <xdr:colOff>38100</xdr:colOff>
      <xdr:row>105</xdr:row>
      <xdr:rowOff>113665</xdr:rowOff>
    </xdr:to>
    <xdr:sp macro="" textlink="">
      <xdr:nvSpPr>
        <xdr:cNvPr id="762" name="フローチャート: 判断 761">
          <a:extLst>
            <a:ext uri="{FF2B5EF4-FFF2-40B4-BE49-F238E27FC236}">
              <a16:creationId xmlns:a16="http://schemas.microsoft.com/office/drawing/2014/main" id="{00000000-0008-0000-1200-0000FA020000}"/>
            </a:ext>
          </a:extLst>
        </xdr:cNvPr>
        <xdr:cNvSpPr/>
      </xdr:nvSpPr>
      <xdr:spPr>
        <a:xfrm>
          <a:off x="13652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763" name="フローチャート: 判断 762">
          <a:extLst>
            <a:ext uri="{FF2B5EF4-FFF2-40B4-BE49-F238E27FC236}">
              <a16:creationId xmlns:a16="http://schemas.microsoft.com/office/drawing/2014/main" id="{00000000-0008-0000-1200-0000FB020000}"/>
            </a:ext>
          </a:extLst>
        </xdr:cNvPr>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4" name="テキスト ボックス 763">
          <a:extLst>
            <a:ext uri="{FF2B5EF4-FFF2-40B4-BE49-F238E27FC236}">
              <a16:creationId xmlns:a16="http://schemas.microsoft.com/office/drawing/2014/main" id="{00000000-0008-0000-1200-0000FC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5" name="テキスト ボックス 764">
          <a:extLst>
            <a:ext uri="{FF2B5EF4-FFF2-40B4-BE49-F238E27FC236}">
              <a16:creationId xmlns:a16="http://schemas.microsoft.com/office/drawing/2014/main" id="{00000000-0008-0000-1200-0000FD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6" name="テキスト ボックス 765">
          <a:extLst>
            <a:ext uri="{FF2B5EF4-FFF2-40B4-BE49-F238E27FC236}">
              <a16:creationId xmlns:a16="http://schemas.microsoft.com/office/drawing/2014/main" id="{00000000-0008-0000-1200-0000FE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7" name="テキスト ボックス 766">
          <a:extLst>
            <a:ext uri="{FF2B5EF4-FFF2-40B4-BE49-F238E27FC236}">
              <a16:creationId xmlns:a16="http://schemas.microsoft.com/office/drawing/2014/main" id="{00000000-0008-0000-1200-0000FF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8" name="テキスト ボックス 767">
          <a:extLst>
            <a:ext uri="{FF2B5EF4-FFF2-40B4-BE49-F238E27FC236}">
              <a16:creationId xmlns:a16="http://schemas.microsoft.com/office/drawing/2014/main" id="{00000000-0008-0000-1200-000000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170180</xdr:rowOff>
    </xdr:from>
    <xdr:to>
      <xdr:col>85</xdr:col>
      <xdr:colOff>177800</xdr:colOff>
      <xdr:row>101</xdr:row>
      <xdr:rowOff>100330</xdr:rowOff>
    </xdr:to>
    <xdr:sp macro="" textlink="">
      <xdr:nvSpPr>
        <xdr:cNvPr id="769" name="楕円 768">
          <a:extLst>
            <a:ext uri="{FF2B5EF4-FFF2-40B4-BE49-F238E27FC236}">
              <a16:creationId xmlns:a16="http://schemas.microsoft.com/office/drawing/2014/main" id="{00000000-0008-0000-1200-000001030000}"/>
            </a:ext>
          </a:extLst>
        </xdr:cNvPr>
        <xdr:cNvSpPr/>
      </xdr:nvSpPr>
      <xdr:spPr>
        <a:xfrm>
          <a:off x="16268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123190</xdr:rowOff>
    </xdr:from>
    <xdr:ext cx="405130" cy="257810"/>
    <xdr:sp macro="" textlink="">
      <xdr:nvSpPr>
        <xdr:cNvPr id="770" name="【公民館】&#10;有形固定資産減価償却率該当値テキスト">
          <a:extLst>
            <a:ext uri="{FF2B5EF4-FFF2-40B4-BE49-F238E27FC236}">
              <a16:creationId xmlns:a16="http://schemas.microsoft.com/office/drawing/2014/main" id="{00000000-0008-0000-1200-000002030000}"/>
            </a:ext>
          </a:extLst>
        </xdr:cNvPr>
        <xdr:cNvSpPr txBox="1"/>
      </xdr:nvSpPr>
      <xdr:spPr>
        <a:xfrm>
          <a:off x="16357600" y="17268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103505</xdr:rowOff>
    </xdr:from>
    <xdr:to>
      <xdr:col>81</xdr:col>
      <xdr:colOff>101600</xdr:colOff>
      <xdr:row>101</xdr:row>
      <xdr:rowOff>33655</xdr:rowOff>
    </xdr:to>
    <xdr:sp macro="" textlink="">
      <xdr:nvSpPr>
        <xdr:cNvPr id="771" name="楕円 770">
          <a:extLst>
            <a:ext uri="{FF2B5EF4-FFF2-40B4-BE49-F238E27FC236}">
              <a16:creationId xmlns:a16="http://schemas.microsoft.com/office/drawing/2014/main" id="{00000000-0008-0000-1200-000003030000}"/>
            </a:ext>
          </a:extLst>
        </xdr:cNvPr>
        <xdr:cNvSpPr/>
      </xdr:nvSpPr>
      <xdr:spPr>
        <a:xfrm>
          <a:off x="15430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154940</xdr:rowOff>
    </xdr:from>
    <xdr:to>
      <xdr:col>85</xdr:col>
      <xdr:colOff>127000</xdr:colOff>
      <xdr:row>101</xdr:row>
      <xdr:rowOff>49530</xdr:rowOff>
    </xdr:to>
    <xdr:cxnSp macro="">
      <xdr:nvCxnSpPr>
        <xdr:cNvPr id="772" name="直線コネクタ 771">
          <a:extLst>
            <a:ext uri="{FF2B5EF4-FFF2-40B4-BE49-F238E27FC236}">
              <a16:creationId xmlns:a16="http://schemas.microsoft.com/office/drawing/2014/main" id="{00000000-0008-0000-1200-000004030000}"/>
            </a:ext>
          </a:extLst>
        </xdr:cNvPr>
        <xdr:cNvCxnSpPr/>
      </xdr:nvCxnSpPr>
      <xdr:spPr>
        <a:xfrm>
          <a:off x="15481300" y="1729994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109220</xdr:rowOff>
    </xdr:from>
    <xdr:to>
      <xdr:col>76</xdr:col>
      <xdr:colOff>165100</xdr:colOff>
      <xdr:row>102</xdr:row>
      <xdr:rowOff>39370</xdr:rowOff>
    </xdr:to>
    <xdr:sp macro="" textlink="">
      <xdr:nvSpPr>
        <xdr:cNvPr id="773" name="楕円 772">
          <a:extLst>
            <a:ext uri="{FF2B5EF4-FFF2-40B4-BE49-F238E27FC236}">
              <a16:creationId xmlns:a16="http://schemas.microsoft.com/office/drawing/2014/main" id="{00000000-0008-0000-1200-000005030000}"/>
            </a:ext>
          </a:extLst>
        </xdr:cNvPr>
        <xdr:cNvSpPr/>
      </xdr:nvSpPr>
      <xdr:spPr>
        <a:xfrm>
          <a:off x="14541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154940</xdr:rowOff>
    </xdr:from>
    <xdr:to>
      <xdr:col>81</xdr:col>
      <xdr:colOff>50800</xdr:colOff>
      <xdr:row>101</xdr:row>
      <xdr:rowOff>160020</xdr:rowOff>
    </xdr:to>
    <xdr:cxnSp macro="">
      <xdr:nvCxnSpPr>
        <xdr:cNvPr id="774" name="直線コネクタ 773">
          <a:extLst>
            <a:ext uri="{FF2B5EF4-FFF2-40B4-BE49-F238E27FC236}">
              <a16:creationId xmlns:a16="http://schemas.microsoft.com/office/drawing/2014/main" id="{00000000-0008-0000-1200-000006030000}"/>
            </a:ext>
          </a:extLst>
        </xdr:cNvPr>
        <xdr:cNvCxnSpPr/>
      </xdr:nvCxnSpPr>
      <xdr:spPr>
        <a:xfrm flipV="1">
          <a:off x="14592300" y="1729994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118745</xdr:rowOff>
    </xdr:from>
    <xdr:to>
      <xdr:col>72</xdr:col>
      <xdr:colOff>38100</xdr:colOff>
      <xdr:row>105</xdr:row>
      <xdr:rowOff>48895</xdr:rowOff>
    </xdr:to>
    <xdr:sp macro="" textlink="">
      <xdr:nvSpPr>
        <xdr:cNvPr id="775" name="楕円 774">
          <a:extLst>
            <a:ext uri="{FF2B5EF4-FFF2-40B4-BE49-F238E27FC236}">
              <a16:creationId xmlns:a16="http://schemas.microsoft.com/office/drawing/2014/main" id="{00000000-0008-0000-1200-000007030000}"/>
            </a:ext>
          </a:extLst>
        </xdr:cNvPr>
        <xdr:cNvSpPr/>
      </xdr:nvSpPr>
      <xdr:spPr>
        <a:xfrm>
          <a:off x="13652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160020</xdr:rowOff>
    </xdr:from>
    <xdr:to>
      <xdr:col>76</xdr:col>
      <xdr:colOff>114300</xdr:colOff>
      <xdr:row>104</xdr:row>
      <xdr:rowOff>169545</xdr:rowOff>
    </xdr:to>
    <xdr:cxnSp macro="">
      <xdr:nvCxnSpPr>
        <xdr:cNvPr id="776" name="直線コネクタ 775">
          <a:extLst>
            <a:ext uri="{FF2B5EF4-FFF2-40B4-BE49-F238E27FC236}">
              <a16:creationId xmlns:a16="http://schemas.microsoft.com/office/drawing/2014/main" id="{00000000-0008-0000-1200-000008030000}"/>
            </a:ext>
          </a:extLst>
        </xdr:cNvPr>
        <xdr:cNvCxnSpPr/>
      </xdr:nvCxnSpPr>
      <xdr:spPr>
        <a:xfrm flipV="1">
          <a:off x="13703300" y="17476470"/>
          <a:ext cx="8890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59690</xdr:rowOff>
    </xdr:from>
    <xdr:to>
      <xdr:col>67</xdr:col>
      <xdr:colOff>101600</xdr:colOff>
      <xdr:row>104</xdr:row>
      <xdr:rowOff>161290</xdr:rowOff>
    </xdr:to>
    <xdr:sp macro="" textlink="">
      <xdr:nvSpPr>
        <xdr:cNvPr id="777" name="楕円 776">
          <a:extLst>
            <a:ext uri="{FF2B5EF4-FFF2-40B4-BE49-F238E27FC236}">
              <a16:creationId xmlns:a16="http://schemas.microsoft.com/office/drawing/2014/main" id="{00000000-0008-0000-1200-000009030000}"/>
            </a:ext>
          </a:extLst>
        </xdr:cNvPr>
        <xdr:cNvSpPr/>
      </xdr:nvSpPr>
      <xdr:spPr>
        <a:xfrm>
          <a:off x="12763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110490</xdr:rowOff>
    </xdr:from>
    <xdr:to>
      <xdr:col>71</xdr:col>
      <xdr:colOff>177800</xdr:colOff>
      <xdr:row>104</xdr:row>
      <xdr:rowOff>169545</xdr:rowOff>
    </xdr:to>
    <xdr:cxnSp macro="">
      <xdr:nvCxnSpPr>
        <xdr:cNvPr id="778" name="直線コネクタ 777">
          <a:extLst>
            <a:ext uri="{FF2B5EF4-FFF2-40B4-BE49-F238E27FC236}">
              <a16:creationId xmlns:a16="http://schemas.microsoft.com/office/drawing/2014/main" id="{00000000-0008-0000-1200-00000A030000}"/>
            </a:ext>
          </a:extLst>
        </xdr:cNvPr>
        <xdr:cNvCxnSpPr/>
      </xdr:nvCxnSpPr>
      <xdr:spPr>
        <a:xfrm>
          <a:off x="12814300" y="179412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106680</xdr:rowOff>
    </xdr:from>
    <xdr:ext cx="405130" cy="259080"/>
    <xdr:sp macro="" textlink="">
      <xdr:nvSpPr>
        <xdr:cNvPr id="779" name="n_1aveValue【公民館】&#10;有形固定資産減価償却率">
          <a:extLst>
            <a:ext uri="{FF2B5EF4-FFF2-40B4-BE49-F238E27FC236}">
              <a16:creationId xmlns:a16="http://schemas.microsoft.com/office/drawing/2014/main" id="{00000000-0008-0000-1200-00000B030000}"/>
            </a:ext>
          </a:extLst>
        </xdr:cNvPr>
        <xdr:cNvSpPr txBox="1"/>
      </xdr:nvSpPr>
      <xdr:spPr>
        <a:xfrm>
          <a:off x="15266035" y="1810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137160</xdr:rowOff>
    </xdr:from>
    <xdr:ext cx="403860" cy="259080"/>
    <xdr:sp macro="" textlink="">
      <xdr:nvSpPr>
        <xdr:cNvPr id="780" name="n_2aveValue【公民館】&#10;有形固定資産減価償却率">
          <a:extLst>
            <a:ext uri="{FF2B5EF4-FFF2-40B4-BE49-F238E27FC236}">
              <a16:creationId xmlns:a16="http://schemas.microsoft.com/office/drawing/2014/main" id="{00000000-0008-0000-1200-00000C030000}"/>
            </a:ext>
          </a:extLst>
        </xdr:cNvPr>
        <xdr:cNvSpPr txBox="1"/>
      </xdr:nvSpPr>
      <xdr:spPr>
        <a:xfrm>
          <a:off x="14389735" y="18139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104775</xdr:rowOff>
    </xdr:from>
    <xdr:ext cx="403860" cy="259080"/>
    <xdr:sp macro="" textlink="">
      <xdr:nvSpPr>
        <xdr:cNvPr id="781" name="n_3aveValue【公民館】&#10;有形固定資産減価償却率">
          <a:extLst>
            <a:ext uri="{FF2B5EF4-FFF2-40B4-BE49-F238E27FC236}">
              <a16:creationId xmlns:a16="http://schemas.microsoft.com/office/drawing/2014/main" id="{00000000-0008-0000-1200-00000D030000}"/>
            </a:ext>
          </a:extLst>
        </xdr:cNvPr>
        <xdr:cNvSpPr txBox="1"/>
      </xdr:nvSpPr>
      <xdr:spPr>
        <a:xfrm>
          <a:off x="13500735" y="18107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80010</xdr:rowOff>
    </xdr:from>
    <xdr:ext cx="403860" cy="259080"/>
    <xdr:sp macro="" textlink="">
      <xdr:nvSpPr>
        <xdr:cNvPr id="782" name="n_4aveValue【公民館】&#10;有形固定資産減価償却率">
          <a:extLst>
            <a:ext uri="{FF2B5EF4-FFF2-40B4-BE49-F238E27FC236}">
              <a16:creationId xmlns:a16="http://schemas.microsoft.com/office/drawing/2014/main" id="{00000000-0008-0000-1200-00000E030000}"/>
            </a:ext>
          </a:extLst>
        </xdr:cNvPr>
        <xdr:cNvSpPr txBox="1"/>
      </xdr:nvSpPr>
      <xdr:spPr>
        <a:xfrm>
          <a:off x="12611735" y="18082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50165</xdr:rowOff>
    </xdr:from>
    <xdr:ext cx="405130" cy="259080"/>
    <xdr:sp macro="" textlink="">
      <xdr:nvSpPr>
        <xdr:cNvPr id="783" name="n_1mainValue【公民館】&#10;有形固定資産減価償却率">
          <a:extLst>
            <a:ext uri="{FF2B5EF4-FFF2-40B4-BE49-F238E27FC236}">
              <a16:creationId xmlns:a16="http://schemas.microsoft.com/office/drawing/2014/main" id="{00000000-0008-0000-1200-00000F030000}"/>
            </a:ext>
          </a:extLst>
        </xdr:cNvPr>
        <xdr:cNvSpPr txBox="1"/>
      </xdr:nvSpPr>
      <xdr:spPr>
        <a:xfrm>
          <a:off x="15266035" y="1702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55880</xdr:rowOff>
    </xdr:from>
    <xdr:ext cx="403860" cy="259080"/>
    <xdr:sp macro="" textlink="">
      <xdr:nvSpPr>
        <xdr:cNvPr id="784" name="n_2mainValue【公民館】&#10;有形固定資産減価償却率">
          <a:extLst>
            <a:ext uri="{FF2B5EF4-FFF2-40B4-BE49-F238E27FC236}">
              <a16:creationId xmlns:a16="http://schemas.microsoft.com/office/drawing/2014/main" id="{00000000-0008-0000-1200-000010030000}"/>
            </a:ext>
          </a:extLst>
        </xdr:cNvPr>
        <xdr:cNvSpPr txBox="1"/>
      </xdr:nvSpPr>
      <xdr:spPr>
        <a:xfrm>
          <a:off x="14389735" y="17200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65405</xdr:rowOff>
    </xdr:from>
    <xdr:ext cx="403860" cy="257810"/>
    <xdr:sp macro="" textlink="">
      <xdr:nvSpPr>
        <xdr:cNvPr id="785" name="n_3mainValue【公民館】&#10;有形固定資産減価償却率">
          <a:extLst>
            <a:ext uri="{FF2B5EF4-FFF2-40B4-BE49-F238E27FC236}">
              <a16:creationId xmlns:a16="http://schemas.microsoft.com/office/drawing/2014/main" id="{00000000-0008-0000-1200-000011030000}"/>
            </a:ext>
          </a:extLst>
        </xdr:cNvPr>
        <xdr:cNvSpPr txBox="1"/>
      </xdr:nvSpPr>
      <xdr:spPr>
        <a:xfrm>
          <a:off x="13500735" y="17724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6350</xdr:rowOff>
    </xdr:from>
    <xdr:ext cx="403860" cy="257810"/>
    <xdr:sp macro="" textlink="">
      <xdr:nvSpPr>
        <xdr:cNvPr id="786" name="n_4mainValue【公民館】&#10;有形固定資産減価償却率">
          <a:extLst>
            <a:ext uri="{FF2B5EF4-FFF2-40B4-BE49-F238E27FC236}">
              <a16:creationId xmlns:a16="http://schemas.microsoft.com/office/drawing/2014/main" id="{00000000-0008-0000-1200-000012030000}"/>
            </a:ext>
          </a:extLst>
        </xdr:cNvPr>
        <xdr:cNvSpPr txBox="1"/>
      </xdr:nvSpPr>
      <xdr:spPr>
        <a:xfrm>
          <a:off x="12611735" y="17665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0000000-0008-0000-1200-00001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00000000-0008-0000-1200-000014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00000000-0008-0000-1200-000015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0000000-0008-0000-1200-000016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1200-000017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00000000-0008-0000-1200-000018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1200-000019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00000000-0008-0000-1200-00001A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95" name="テキスト ボックス 794">
          <a:extLst>
            <a:ext uri="{FF2B5EF4-FFF2-40B4-BE49-F238E27FC236}">
              <a16:creationId xmlns:a16="http://schemas.microsoft.com/office/drawing/2014/main" id="{00000000-0008-0000-1200-00001B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0000000-0008-0000-1200-00001C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00000000-0008-0000-1200-00001D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798" name="テキスト ボックス 797">
          <a:extLst>
            <a:ext uri="{FF2B5EF4-FFF2-40B4-BE49-F238E27FC236}">
              <a16:creationId xmlns:a16="http://schemas.microsoft.com/office/drawing/2014/main" id="{00000000-0008-0000-1200-00001E03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00000000-0008-0000-1200-00001F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00" name="テキスト ボックス 799">
          <a:extLst>
            <a:ext uri="{FF2B5EF4-FFF2-40B4-BE49-F238E27FC236}">
              <a16:creationId xmlns:a16="http://schemas.microsoft.com/office/drawing/2014/main" id="{00000000-0008-0000-1200-00002003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00000000-0008-0000-1200-000021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02" name="テキスト ボックス 801">
          <a:extLst>
            <a:ext uri="{FF2B5EF4-FFF2-40B4-BE49-F238E27FC236}">
              <a16:creationId xmlns:a16="http://schemas.microsoft.com/office/drawing/2014/main" id="{00000000-0008-0000-1200-00002203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00000000-0008-0000-1200-000023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04" name="テキスト ボックス 803">
          <a:extLst>
            <a:ext uri="{FF2B5EF4-FFF2-40B4-BE49-F238E27FC236}">
              <a16:creationId xmlns:a16="http://schemas.microsoft.com/office/drawing/2014/main" id="{00000000-0008-0000-1200-00002403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00000000-0008-0000-1200-000025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06" name="テキスト ボックス 805">
          <a:extLst>
            <a:ext uri="{FF2B5EF4-FFF2-40B4-BE49-F238E27FC236}">
              <a16:creationId xmlns:a16="http://schemas.microsoft.com/office/drawing/2014/main" id="{00000000-0008-0000-1200-00002603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0000000-0008-0000-1200-000027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08" name="テキスト ボックス 807">
          <a:extLst>
            <a:ext uri="{FF2B5EF4-FFF2-40B4-BE49-F238E27FC236}">
              <a16:creationId xmlns:a16="http://schemas.microsoft.com/office/drawing/2014/main" id="{00000000-0008-0000-1200-000028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00000000-0008-0000-1200-000029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15240</xdr:rowOff>
    </xdr:from>
    <xdr:to>
      <xdr:col>116</xdr:col>
      <xdr:colOff>62865</xdr:colOff>
      <xdr:row>107</xdr:row>
      <xdr:rowOff>76200</xdr:rowOff>
    </xdr:to>
    <xdr:cxnSp macro="">
      <xdr:nvCxnSpPr>
        <xdr:cNvPr id="810" name="直線コネクタ 809">
          <a:extLst>
            <a:ext uri="{FF2B5EF4-FFF2-40B4-BE49-F238E27FC236}">
              <a16:creationId xmlns:a16="http://schemas.microsoft.com/office/drawing/2014/main" id="{00000000-0008-0000-1200-00002A030000}"/>
            </a:ext>
          </a:extLst>
        </xdr:cNvPr>
        <xdr:cNvCxnSpPr/>
      </xdr:nvCxnSpPr>
      <xdr:spPr>
        <a:xfrm flipV="1">
          <a:off x="22160865" y="17331690"/>
          <a:ext cx="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80010</xdr:rowOff>
    </xdr:from>
    <xdr:ext cx="469900" cy="259080"/>
    <xdr:sp macro="" textlink="">
      <xdr:nvSpPr>
        <xdr:cNvPr id="811" name="【公民館】&#10;一人当たり面積最小値テキスト">
          <a:extLst>
            <a:ext uri="{FF2B5EF4-FFF2-40B4-BE49-F238E27FC236}">
              <a16:creationId xmlns:a16="http://schemas.microsoft.com/office/drawing/2014/main" id="{00000000-0008-0000-1200-00002B030000}"/>
            </a:ext>
          </a:extLst>
        </xdr:cNvPr>
        <xdr:cNvSpPr txBox="1"/>
      </xdr:nvSpPr>
      <xdr:spPr>
        <a:xfrm>
          <a:off x="22199600" y="1842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0.130</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812" name="直線コネクタ 811">
          <a:extLst>
            <a:ext uri="{FF2B5EF4-FFF2-40B4-BE49-F238E27FC236}">
              <a16:creationId xmlns:a16="http://schemas.microsoft.com/office/drawing/2014/main" id="{00000000-0008-0000-1200-00002C030000}"/>
            </a:ext>
          </a:extLst>
        </xdr:cNvPr>
        <xdr:cNvCxnSpPr/>
      </xdr:nvCxnSpPr>
      <xdr:spPr>
        <a:xfrm>
          <a:off x="22072600" y="1842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133350</xdr:rowOff>
    </xdr:from>
    <xdr:ext cx="469900" cy="257810"/>
    <xdr:sp macro="" textlink="">
      <xdr:nvSpPr>
        <xdr:cNvPr id="813" name="【公民館】&#10;一人当たり面積最大値テキスト">
          <a:extLst>
            <a:ext uri="{FF2B5EF4-FFF2-40B4-BE49-F238E27FC236}">
              <a16:creationId xmlns:a16="http://schemas.microsoft.com/office/drawing/2014/main" id="{00000000-0008-0000-1200-00002D030000}"/>
            </a:ext>
          </a:extLst>
        </xdr:cNvPr>
        <xdr:cNvSpPr txBox="1"/>
      </xdr:nvSpPr>
      <xdr:spPr>
        <a:xfrm>
          <a:off x="22199600" y="171069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15240</xdr:rowOff>
    </xdr:from>
    <xdr:to>
      <xdr:col>116</xdr:col>
      <xdr:colOff>152400</xdr:colOff>
      <xdr:row>101</xdr:row>
      <xdr:rowOff>15240</xdr:rowOff>
    </xdr:to>
    <xdr:cxnSp macro="">
      <xdr:nvCxnSpPr>
        <xdr:cNvPr id="814" name="直線コネクタ 813">
          <a:extLst>
            <a:ext uri="{FF2B5EF4-FFF2-40B4-BE49-F238E27FC236}">
              <a16:creationId xmlns:a16="http://schemas.microsoft.com/office/drawing/2014/main" id="{00000000-0008-0000-1200-00002E030000}"/>
            </a:ext>
          </a:extLst>
        </xdr:cNvPr>
        <xdr:cNvCxnSpPr/>
      </xdr:nvCxnSpPr>
      <xdr:spPr>
        <a:xfrm>
          <a:off x="22072600" y="1733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156845</xdr:rowOff>
    </xdr:from>
    <xdr:ext cx="469900" cy="257810"/>
    <xdr:sp macro="" textlink="">
      <xdr:nvSpPr>
        <xdr:cNvPr id="815" name="【公民館】&#10;一人当たり面積平均値テキスト">
          <a:extLst>
            <a:ext uri="{FF2B5EF4-FFF2-40B4-BE49-F238E27FC236}">
              <a16:creationId xmlns:a16="http://schemas.microsoft.com/office/drawing/2014/main" id="{00000000-0008-0000-1200-00002F030000}"/>
            </a:ext>
          </a:extLst>
        </xdr:cNvPr>
        <xdr:cNvSpPr txBox="1"/>
      </xdr:nvSpPr>
      <xdr:spPr>
        <a:xfrm>
          <a:off x="22199600" y="1781619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133985</xdr:rowOff>
    </xdr:from>
    <xdr:to>
      <xdr:col>116</xdr:col>
      <xdr:colOff>114300</xdr:colOff>
      <xdr:row>105</xdr:row>
      <xdr:rowOff>64135</xdr:rowOff>
    </xdr:to>
    <xdr:sp macro="" textlink="">
      <xdr:nvSpPr>
        <xdr:cNvPr id="816" name="フローチャート: 判断 815">
          <a:extLst>
            <a:ext uri="{FF2B5EF4-FFF2-40B4-BE49-F238E27FC236}">
              <a16:creationId xmlns:a16="http://schemas.microsoft.com/office/drawing/2014/main" id="{00000000-0008-0000-1200-000030030000}"/>
            </a:ext>
          </a:extLst>
        </xdr:cNvPr>
        <xdr:cNvSpPr/>
      </xdr:nvSpPr>
      <xdr:spPr>
        <a:xfrm>
          <a:off x="22110700" y="1796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817" name="フローチャート: 判断 816">
          <a:extLst>
            <a:ext uri="{FF2B5EF4-FFF2-40B4-BE49-F238E27FC236}">
              <a16:creationId xmlns:a16="http://schemas.microsoft.com/office/drawing/2014/main" id="{00000000-0008-0000-1200-000031030000}"/>
            </a:ext>
          </a:extLst>
        </xdr:cNvPr>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818" name="フローチャート: 判断 817">
          <a:extLst>
            <a:ext uri="{FF2B5EF4-FFF2-40B4-BE49-F238E27FC236}">
              <a16:creationId xmlns:a16="http://schemas.microsoft.com/office/drawing/2014/main" id="{00000000-0008-0000-1200-000032030000}"/>
            </a:ext>
          </a:extLst>
        </xdr:cNvPr>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57785</xdr:rowOff>
    </xdr:from>
    <xdr:to>
      <xdr:col>102</xdr:col>
      <xdr:colOff>165100</xdr:colOff>
      <xdr:row>105</xdr:row>
      <xdr:rowOff>159385</xdr:rowOff>
    </xdr:to>
    <xdr:sp macro="" textlink="">
      <xdr:nvSpPr>
        <xdr:cNvPr id="819" name="フローチャート: 判断 818">
          <a:extLst>
            <a:ext uri="{FF2B5EF4-FFF2-40B4-BE49-F238E27FC236}">
              <a16:creationId xmlns:a16="http://schemas.microsoft.com/office/drawing/2014/main" id="{00000000-0008-0000-1200-000033030000}"/>
            </a:ext>
          </a:extLst>
        </xdr:cNvPr>
        <xdr:cNvSpPr/>
      </xdr:nvSpPr>
      <xdr:spPr>
        <a:xfrm>
          <a:off x="19494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0" name="フローチャート: 判断 819">
          <a:extLst>
            <a:ext uri="{FF2B5EF4-FFF2-40B4-BE49-F238E27FC236}">
              <a16:creationId xmlns:a16="http://schemas.microsoft.com/office/drawing/2014/main" id="{00000000-0008-0000-1200-000034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1" name="テキスト ボックス 820">
          <a:extLst>
            <a:ext uri="{FF2B5EF4-FFF2-40B4-BE49-F238E27FC236}">
              <a16:creationId xmlns:a16="http://schemas.microsoft.com/office/drawing/2014/main" id="{00000000-0008-0000-1200-000035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2" name="テキスト ボックス 821">
          <a:extLst>
            <a:ext uri="{FF2B5EF4-FFF2-40B4-BE49-F238E27FC236}">
              <a16:creationId xmlns:a16="http://schemas.microsoft.com/office/drawing/2014/main" id="{00000000-0008-0000-1200-000036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3" name="テキスト ボックス 822">
          <a:extLst>
            <a:ext uri="{FF2B5EF4-FFF2-40B4-BE49-F238E27FC236}">
              <a16:creationId xmlns:a16="http://schemas.microsoft.com/office/drawing/2014/main" id="{00000000-0008-0000-1200-000037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4" name="テキスト ボックス 823">
          <a:extLst>
            <a:ext uri="{FF2B5EF4-FFF2-40B4-BE49-F238E27FC236}">
              <a16:creationId xmlns:a16="http://schemas.microsoft.com/office/drawing/2014/main" id="{00000000-0008-0000-1200-000038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5" name="テキスト ボックス 824">
          <a:extLst>
            <a:ext uri="{FF2B5EF4-FFF2-40B4-BE49-F238E27FC236}">
              <a16:creationId xmlns:a16="http://schemas.microsoft.com/office/drawing/2014/main" id="{00000000-0008-0000-1200-000039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61595</xdr:rowOff>
    </xdr:from>
    <xdr:to>
      <xdr:col>116</xdr:col>
      <xdr:colOff>114300</xdr:colOff>
      <xdr:row>106</xdr:row>
      <xdr:rowOff>163195</xdr:rowOff>
    </xdr:to>
    <xdr:sp macro="" textlink="">
      <xdr:nvSpPr>
        <xdr:cNvPr id="826" name="楕円 825">
          <a:extLst>
            <a:ext uri="{FF2B5EF4-FFF2-40B4-BE49-F238E27FC236}">
              <a16:creationId xmlns:a16="http://schemas.microsoft.com/office/drawing/2014/main" id="{00000000-0008-0000-1200-00003A030000}"/>
            </a:ext>
          </a:extLst>
        </xdr:cNvPr>
        <xdr:cNvSpPr/>
      </xdr:nvSpPr>
      <xdr:spPr>
        <a:xfrm>
          <a:off x="22110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40640</xdr:rowOff>
    </xdr:from>
    <xdr:ext cx="469900" cy="257810"/>
    <xdr:sp macro="" textlink="">
      <xdr:nvSpPr>
        <xdr:cNvPr id="827" name="【公民館】&#10;一人当たり面積該当値テキスト">
          <a:extLst>
            <a:ext uri="{FF2B5EF4-FFF2-40B4-BE49-F238E27FC236}">
              <a16:creationId xmlns:a16="http://schemas.microsoft.com/office/drawing/2014/main" id="{00000000-0008-0000-1200-00003B030000}"/>
            </a:ext>
          </a:extLst>
        </xdr:cNvPr>
        <xdr:cNvSpPr txBox="1"/>
      </xdr:nvSpPr>
      <xdr:spPr>
        <a:xfrm>
          <a:off x="22199600" y="18214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73025</xdr:rowOff>
    </xdr:from>
    <xdr:to>
      <xdr:col>112</xdr:col>
      <xdr:colOff>38100</xdr:colOff>
      <xdr:row>107</xdr:row>
      <xdr:rowOff>3175</xdr:rowOff>
    </xdr:to>
    <xdr:sp macro="" textlink="">
      <xdr:nvSpPr>
        <xdr:cNvPr id="828" name="楕円 827">
          <a:extLst>
            <a:ext uri="{FF2B5EF4-FFF2-40B4-BE49-F238E27FC236}">
              <a16:creationId xmlns:a16="http://schemas.microsoft.com/office/drawing/2014/main" id="{00000000-0008-0000-1200-00003C030000}"/>
            </a:ext>
          </a:extLst>
        </xdr:cNvPr>
        <xdr:cNvSpPr/>
      </xdr:nvSpPr>
      <xdr:spPr>
        <a:xfrm>
          <a:off x="2127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112395</xdr:rowOff>
    </xdr:from>
    <xdr:to>
      <xdr:col>116</xdr:col>
      <xdr:colOff>63500</xdr:colOff>
      <xdr:row>106</xdr:row>
      <xdr:rowOff>123825</xdr:rowOff>
    </xdr:to>
    <xdr:cxnSp macro="">
      <xdr:nvCxnSpPr>
        <xdr:cNvPr id="829" name="直線コネクタ 828">
          <a:extLst>
            <a:ext uri="{FF2B5EF4-FFF2-40B4-BE49-F238E27FC236}">
              <a16:creationId xmlns:a16="http://schemas.microsoft.com/office/drawing/2014/main" id="{00000000-0008-0000-1200-00003D030000}"/>
            </a:ext>
          </a:extLst>
        </xdr:cNvPr>
        <xdr:cNvCxnSpPr/>
      </xdr:nvCxnSpPr>
      <xdr:spPr>
        <a:xfrm flipV="1">
          <a:off x="21323300" y="182860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86360</xdr:rowOff>
    </xdr:from>
    <xdr:to>
      <xdr:col>107</xdr:col>
      <xdr:colOff>101600</xdr:colOff>
      <xdr:row>106</xdr:row>
      <xdr:rowOff>16510</xdr:rowOff>
    </xdr:to>
    <xdr:sp macro="" textlink="">
      <xdr:nvSpPr>
        <xdr:cNvPr id="830" name="楕円 829">
          <a:extLst>
            <a:ext uri="{FF2B5EF4-FFF2-40B4-BE49-F238E27FC236}">
              <a16:creationId xmlns:a16="http://schemas.microsoft.com/office/drawing/2014/main" id="{00000000-0008-0000-1200-00003E030000}"/>
            </a:ext>
          </a:extLst>
        </xdr:cNvPr>
        <xdr:cNvSpPr/>
      </xdr:nvSpPr>
      <xdr:spPr>
        <a:xfrm>
          <a:off x="20383500" y="180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137160</xdr:rowOff>
    </xdr:from>
    <xdr:to>
      <xdr:col>111</xdr:col>
      <xdr:colOff>177800</xdr:colOff>
      <xdr:row>106</xdr:row>
      <xdr:rowOff>123825</xdr:rowOff>
    </xdr:to>
    <xdr:cxnSp macro="">
      <xdr:nvCxnSpPr>
        <xdr:cNvPr id="831" name="直線コネクタ 830">
          <a:extLst>
            <a:ext uri="{FF2B5EF4-FFF2-40B4-BE49-F238E27FC236}">
              <a16:creationId xmlns:a16="http://schemas.microsoft.com/office/drawing/2014/main" id="{00000000-0008-0000-1200-00003F030000}"/>
            </a:ext>
          </a:extLst>
        </xdr:cNvPr>
        <xdr:cNvCxnSpPr/>
      </xdr:nvCxnSpPr>
      <xdr:spPr>
        <a:xfrm>
          <a:off x="20434300" y="1813941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23495</xdr:rowOff>
    </xdr:from>
    <xdr:to>
      <xdr:col>102</xdr:col>
      <xdr:colOff>165100</xdr:colOff>
      <xdr:row>106</xdr:row>
      <xdr:rowOff>125095</xdr:rowOff>
    </xdr:to>
    <xdr:sp macro="" textlink="">
      <xdr:nvSpPr>
        <xdr:cNvPr id="832" name="楕円 831">
          <a:extLst>
            <a:ext uri="{FF2B5EF4-FFF2-40B4-BE49-F238E27FC236}">
              <a16:creationId xmlns:a16="http://schemas.microsoft.com/office/drawing/2014/main" id="{00000000-0008-0000-1200-000040030000}"/>
            </a:ext>
          </a:extLst>
        </xdr:cNvPr>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137160</xdr:rowOff>
    </xdr:from>
    <xdr:to>
      <xdr:col>107</xdr:col>
      <xdr:colOff>50800</xdr:colOff>
      <xdr:row>106</xdr:row>
      <xdr:rowOff>74930</xdr:rowOff>
    </xdr:to>
    <xdr:cxnSp macro="">
      <xdr:nvCxnSpPr>
        <xdr:cNvPr id="833" name="直線コネクタ 832">
          <a:extLst>
            <a:ext uri="{FF2B5EF4-FFF2-40B4-BE49-F238E27FC236}">
              <a16:creationId xmlns:a16="http://schemas.microsoft.com/office/drawing/2014/main" id="{00000000-0008-0000-1200-000041030000}"/>
            </a:ext>
          </a:extLst>
        </xdr:cNvPr>
        <xdr:cNvCxnSpPr/>
      </xdr:nvCxnSpPr>
      <xdr:spPr>
        <a:xfrm flipV="1">
          <a:off x="19545300" y="181394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34925</xdr:rowOff>
    </xdr:from>
    <xdr:to>
      <xdr:col>98</xdr:col>
      <xdr:colOff>38100</xdr:colOff>
      <xdr:row>106</xdr:row>
      <xdr:rowOff>136525</xdr:rowOff>
    </xdr:to>
    <xdr:sp macro="" textlink="">
      <xdr:nvSpPr>
        <xdr:cNvPr id="834" name="楕円 833">
          <a:extLst>
            <a:ext uri="{FF2B5EF4-FFF2-40B4-BE49-F238E27FC236}">
              <a16:creationId xmlns:a16="http://schemas.microsoft.com/office/drawing/2014/main" id="{00000000-0008-0000-1200-000042030000}"/>
            </a:ext>
          </a:extLst>
        </xdr:cNvPr>
        <xdr:cNvSpPr/>
      </xdr:nvSpPr>
      <xdr:spPr>
        <a:xfrm>
          <a:off x="18605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74930</xdr:rowOff>
    </xdr:from>
    <xdr:to>
      <xdr:col>102</xdr:col>
      <xdr:colOff>114300</xdr:colOff>
      <xdr:row>106</xdr:row>
      <xdr:rowOff>86360</xdr:rowOff>
    </xdr:to>
    <xdr:cxnSp macro="">
      <xdr:nvCxnSpPr>
        <xdr:cNvPr id="835" name="直線コネクタ 834">
          <a:extLst>
            <a:ext uri="{FF2B5EF4-FFF2-40B4-BE49-F238E27FC236}">
              <a16:creationId xmlns:a16="http://schemas.microsoft.com/office/drawing/2014/main" id="{00000000-0008-0000-1200-000043030000}"/>
            </a:ext>
          </a:extLst>
        </xdr:cNvPr>
        <xdr:cNvCxnSpPr/>
      </xdr:nvCxnSpPr>
      <xdr:spPr>
        <a:xfrm flipV="1">
          <a:off x="18656300" y="182486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93980</xdr:rowOff>
    </xdr:from>
    <xdr:ext cx="469900" cy="259080"/>
    <xdr:sp macro="" textlink="">
      <xdr:nvSpPr>
        <xdr:cNvPr id="836" name="n_1aveValue【公民館】&#10;一人当たり面積">
          <a:extLst>
            <a:ext uri="{FF2B5EF4-FFF2-40B4-BE49-F238E27FC236}">
              <a16:creationId xmlns:a16="http://schemas.microsoft.com/office/drawing/2014/main" id="{00000000-0008-0000-1200-000044030000}"/>
            </a:ext>
          </a:extLst>
        </xdr:cNvPr>
        <xdr:cNvSpPr txBox="1"/>
      </xdr:nvSpPr>
      <xdr:spPr>
        <a:xfrm>
          <a:off x="21075650" y="1792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13335</xdr:rowOff>
    </xdr:from>
    <xdr:ext cx="468630" cy="259080"/>
    <xdr:sp macro="" textlink="">
      <xdr:nvSpPr>
        <xdr:cNvPr id="837" name="n_2aveValue【公民館】&#10;一人当たり面積">
          <a:extLst>
            <a:ext uri="{FF2B5EF4-FFF2-40B4-BE49-F238E27FC236}">
              <a16:creationId xmlns:a16="http://schemas.microsoft.com/office/drawing/2014/main" id="{00000000-0008-0000-1200-000045030000}"/>
            </a:ext>
          </a:extLst>
        </xdr:cNvPr>
        <xdr:cNvSpPr txBox="1"/>
      </xdr:nvSpPr>
      <xdr:spPr>
        <a:xfrm>
          <a:off x="20199350" y="18187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4445</xdr:rowOff>
    </xdr:from>
    <xdr:ext cx="468630" cy="259080"/>
    <xdr:sp macro="" textlink="">
      <xdr:nvSpPr>
        <xdr:cNvPr id="838" name="n_3aveValue【公民館】&#10;一人当たり面積">
          <a:extLst>
            <a:ext uri="{FF2B5EF4-FFF2-40B4-BE49-F238E27FC236}">
              <a16:creationId xmlns:a16="http://schemas.microsoft.com/office/drawing/2014/main" id="{00000000-0008-0000-1200-000046030000}"/>
            </a:ext>
          </a:extLst>
        </xdr:cNvPr>
        <xdr:cNvSpPr txBox="1"/>
      </xdr:nvSpPr>
      <xdr:spPr>
        <a:xfrm>
          <a:off x="19310350" y="178352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29210</xdr:rowOff>
    </xdr:from>
    <xdr:ext cx="468630" cy="257810"/>
    <xdr:sp macro="" textlink="">
      <xdr:nvSpPr>
        <xdr:cNvPr id="839" name="n_4aveValue【公民館】&#10;一人当たり面積">
          <a:extLst>
            <a:ext uri="{FF2B5EF4-FFF2-40B4-BE49-F238E27FC236}">
              <a16:creationId xmlns:a16="http://schemas.microsoft.com/office/drawing/2014/main" id="{00000000-0008-0000-1200-000047030000}"/>
            </a:ext>
          </a:extLst>
        </xdr:cNvPr>
        <xdr:cNvSpPr txBox="1"/>
      </xdr:nvSpPr>
      <xdr:spPr>
        <a:xfrm>
          <a:off x="18421350" y="17860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166370</xdr:rowOff>
    </xdr:from>
    <xdr:ext cx="469900" cy="257810"/>
    <xdr:sp macro="" textlink="">
      <xdr:nvSpPr>
        <xdr:cNvPr id="840" name="n_1mainValue【公民館】&#10;一人当たり面積">
          <a:extLst>
            <a:ext uri="{FF2B5EF4-FFF2-40B4-BE49-F238E27FC236}">
              <a16:creationId xmlns:a16="http://schemas.microsoft.com/office/drawing/2014/main" id="{00000000-0008-0000-1200-000048030000}"/>
            </a:ext>
          </a:extLst>
        </xdr:cNvPr>
        <xdr:cNvSpPr txBox="1"/>
      </xdr:nvSpPr>
      <xdr:spPr>
        <a:xfrm>
          <a:off x="21075650" y="18340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33020</xdr:rowOff>
    </xdr:from>
    <xdr:ext cx="468630" cy="259080"/>
    <xdr:sp macro="" textlink="">
      <xdr:nvSpPr>
        <xdr:cNvPr id="841" name="n_2mainValue【公民館】&#10;一人当たり面積">
          <a:extLst>
            <a:ext uri="{FF2B5EF4-FFF2-40B4-BE49-F238E27FC236}">
              <a16:creationId xmlns:a16="http://schemas.microsoft.com/office/drawing/2014/main" id="{00000000-0008-0000-1200-000049030000}"/>
            </a:ext>
          </a:extLst>
        </xdr:cNvPr>
        <xdr:cNvSpPr txBox="1"/>
      </xdr:nvSpPr>
      <xdr:spPr>
        <a:xfrm>
          <a:off x="20199350" y="17863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116205</xdr:rowOff>
    </xdr:from>
    <xdr:ext cx="468630" cy="259080"/>
    <xdr:sp macro="" textlink="">
      <xdr:nvSpPr>
        <xdr:cNvPr id="842" name="n_3mainValue【公民館】&#10;一人当たり面積">
          <a:extLst>
            <a:ext uri="{FF2B5EF4-FFF2-40B4-BE49-F238E27FC236}">
              <a16:creationId xmlns:a16="http://schemas.microsoft.com/office/drawing/2014/main" id="{00000000-0008-0000-1200-00004A030000}"/>
            </a:ext>
          </a:extLst>
        </xdr:cNvPr>
        <xdr:cNvSpPr txBox="1"/>
      </xdr:nvSpPr>
      <xdr:spPr>
        <a:xfrm>
          <a:off x="19310350" y="18289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127635</xdr:rowOff>
    </xdr:from>
    <xdr:ext cx="468630" cy="259080"/>
    <xdr:sp macro="" textlink="">
      <xdr:nvSpPr>
        <xdr:cNvPr id="843" name="n_4mainValue【公民館】&#10;一人当たり面積">
          <a:extLst>
            <a:ext uri="{FF2B5EF4-FFF2-40B4-BE49-F238E27FC236}">
              <a16:creationId xmlns:a16="http://schemas.microsoft.com/office/drawing/2014/main" id="{00000000-0008-0000-1200-00004B030000}"/>
            </a:ext>
          </a:extLst>
        </xdr:cNvPr>
        <xdr:cNvSpPr txBox="1"/>
      </xdr:nvSpPr>
      <xdr:spPr>
        <a:xfrm>
          <a:off x="18421350" y="18301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00000000-0008-0000-1200-00004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00000000-0008-0000-1200-00004D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00000000-0008-0000-1200-00004E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道路、橋りょう等、公民館の有形固定資産減価償却率は類似団体平均と比較して下回っている。これは道路や橋りょう等の長寿命化計画による計画的な整備とＨ２５年度とＲ元年度に支所と公民館の機能を持つ複合施設の建設を行ったためである。</a:t>
          </a:r>
        </a:p>
        <a:p>
          <a:r>
            <a:rPr lang="ja-JP" altLang="en-US" sz="1300">
              <a:latin typeface="ＭＳ Ｐゴシック"/>
              <a:ea typeface="ＭＳ Ｐゴシック"/>
            </a:rPr>
            <a:t>　一方で公営住宅、保育所、学校施設、児童館の有形固定資産減価償却率は類似団体平均を上回っている。公営住宅については、町営住宅長寿命化計画に基づき社会資本整備総合交付金を活用し順次更新を行っているが、保育所、学校施設、児童館については、建設から４０年以上経過している施設もあり、老朽化が目立ってきている。</a:t>
          </a:r>
        </a:p>
        <a:p>
          <a:r>
            <a:rPr lang="ja-JP" altLang="en-US" sz="1300">
              <a:latin typeface="ＭＳ Ｐゴシック"/>
              <a:ea typeface="ＭＳ Ｐゴシック"/>
            </a:rPr>
            <a:t>　今後は三種町公共施設等総合管理計画に基づき、老朽化が進む小規模集会所については、地域住民と将来の利用について検証しながら近隣施設との統合を図る。また、学校や保育園の統合による施設改修や建設も進める予定としているが、統合後の空き施設については、施設転用などの利用状況に応じて老朽化対策や施設解体を実施し適切な維持管理に努める。</a:t>
          </a:r>
          <a:endParaRPr kumimoji="1" lang="ja-JP" altLang="en-US" sz="1300">
            <a:latin typeface="ＭＳ Ｐゴシック"/>
            <a:ea typeface="ＭＳ Ｐゴシック"/>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3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3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3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3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3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3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3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3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3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3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3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3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3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3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3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3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3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3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3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3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3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3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3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3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3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3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3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3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13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3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3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3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3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3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3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3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3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13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1300-00002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1300-00002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1300-00002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1300-00002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1300-00002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1300-00002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13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13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300-00003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1300-00003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300-00003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1300-00003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300-00003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1300-00003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1300-00003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57" name="テキスト ボックス 56">
          <a:extLst>
            <a:ext uri="{FF2B5EF4-FFF2-40B4-BE49-F238E27FC236}">
              <a16:creationId xmlns:a16="http://schemas.microsoft.com/office/drawing/2014/main" id="{00000000-0008-0000-1300-000039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1300-00003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59" name="テキスト ボックス 58">
          <a:extLst>
            <a:ext uri="{FF2B5EF4-FFF2-40B4-BE49-F238E27FC236}">
              <a16:creationId xmlns:a16="http://schemas.microsoft.com/office/drawing/2014/main" id="{00000000-0008-0000-1300-00003B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1300-00003C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1" name="テキスト ボックス 60">
          <a:extLst>
            <a:ext uri="{FF2B5EF4-FFF2-40B4-BE49-F238E27FC236}">
              <a16:creationId xmlns:a16="http://schemas.microsoft.com/office/drawing/2014/main" id="{00000000-0008-0000-1300-00003D000000}"/>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1300-00003E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3" name="テキスト ボックス 62">
          <a:extLst>
            <a:ext uri="{FF2B5EF4-FFF2-40B4-BE49-F238E27FC236}">
              <a16:creationId xmlns:a16="http://schemas.microsoft.com/office/drawing/2014/main" id="{00000000-0008-0000-1300-00003F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1300-00004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65" name="テキスト ボックス 64">
          <a:extLst>
            <a:ext uri="{FF2B5EF4-FFF2-40B4-BE49-F238E27FC236}">
              <a16:creationId xmlns:a16="http://schemas.microsoft.com/office/drawing/2014/main" id="{00000000-0008-0000-1300-000041000000}"/>
            </a:ext>
          </a:extLst>
        </xdr:cNvPr>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1300-000042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7" name="テキスト ボックス 66">
          <a:extLst>
            <a:ext uri="{FF2B5EF4-FFF2-40B4-BE49-F238E27FC236}">
              <a16:creationId xmlns:a16="http://schemas.microsoft.com/office/drawing/2014/main" id="{00000000-0008-0000-1300-000043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1300-000044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69" name="テキスト ボックス 68">
          <a:extLst>
            <a:ext uri="{FF2B5EF4-FFF2-40B4-BE49-F238E27FC236}">
              <a16:creationId xmlns:a16="http://schemas.microsoft.com/office/drawing/2014/main" id="{00000000-0008-0000-1300-000045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1300-000046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71" name="テキスト ボックス 70">
          <a:extLst>
            <a:ext uri="{FF2B5EF4-FFF2-40B4-BE49-F238E27FC236}">
              <a16:creationId xmlns:a16="http://schemas.microsoft.com/office/drawing/2014/main" id="{00000000-0008-0000-1300-000047000000}"/>
            </a:ext>
          </a:extLst>
        </xdr:cNvPr>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1300-000048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73" name="直線コネクタ 72">
          <a:extLst>
            <a:ext uri="{FF2B5EF4-FFF2-40B4-BE49-F238E27FC236}">
              <a16:creationId xmlns:a16="http://schemas.microsoft.com/office/drawing/2014/main" id="{00000000-0008-0000-1300-000049000000}"/>
            </a:ext>
          </a:extLst>
        </xdr:cNvPr>
        <xdr:cNvCxnSpPr/>
      </xdr:nvCxnSpPr>
      <xdr:spPr>
        <a:xfrm flipV="1">
          <a:off x="4634865" y="9566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121920</xdr:rowOff>
    </xdr:from>
    <xdr:ext cx="405130" cy="257810"/>
    <xdr:sp macro="" textlink="">
      <xdr:nvSpPr>
        <xdr:cNvPr id="74" name="【体育館・プール】&#10;有形固定資産減価償却率最小値テキスト">
          <a:extLst>
            <a:ext uri="{FF2B5EF4-FFF2-40B4-BE49-F238E27FC236}">
              <a16:creationId xmlns:a16="http://schemas.microsoft.com/office/drawing/2014/main" id="{00000000-0008-0000-1300-00004A000000}"/>
            </a:ext>
          </a:extLst>
        </xdr:cNvPr>
        <xdr:cNvSpPr txBox="1"/>
      </xdr:nvSpPr>
      <xdr:spPr>
        <a:xfrm>
          <a:off x="4673600" y="11094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75" name="直線コネクタ 74">
          <a:extLst>
            <a:ext uri="{FF2B5EF4-FFF2-40B4-BE49-F238E27FC236}">
              <a16:creationId xmlns:a16="http://schemas.microsoft.com/office/drawing/2014/main" id="{00000000-0008-0000-1300-00004B000000}"/>
            </a:ext>
          </a:extLst>
        </xdr:cNvPr>
        <xdr:cNvCxnSpPr/>
      </xdr:nvCxnSpPr>
      <xdr:spPr>
        <a:xfrm>
          <a:off x="4546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83820</xdr:rowOff>
    </xdr:from>
    <xdr:ext cx="405130" cy="259080"/>
    <xdr:sp macro="" textlink="">
      <xdr:nvSpPr>
        <xdr:cNvPr id="76" name="【体育館・プール】&#10;有形固定資産減価償却率最大値テキスト">
          <a:extLst>
            <a:ext uri="{FF2B5EF4-FFF2-40B4-BE49-F238E27FC236}">
              <a16:creationId xmlns:a16="http://schemas.microsoft.com/office/drawing/2014/main" id="{00000000-0008-0000-1300-00004C000000}"/>
            </a:ext>
          </a:extLst>
        </xdr:cNvPr>
        <xdr:cNvSpPr txBox="1"/>
      </xdr:nvSpPr>
      <xdr:spPr>
        <a:xfrm>
          <a:off x="4673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77" name="直線コネクタ 76">
          <a:extLst>
            <a:ext uri="{FF2B5EF4-FFF2-40B4-BE49-F238E27FC236}">
              <a16:creationId xmlns:a16="http://schemas.microsoft.com/office/drawing/2014/main" id="{00000000-0008-0000-1300-00004D000000}"/>
            </a:ext>
          </a:extLst>
        </xdr:cNvPr>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57150</xdr:rowOff>
    </xdr:from>
    <xdr:ext cx="405130" cy="259080"/>
    <xdr:sp macro="" textlink="">
      <xdr:nvSpPr>
        <xdr:cNvPr id="78" name="【体育館・プール】&#10;有形固定資産減価償却率平均値テキスト">
          <a:extLst>
            <a:ext uri="{FF2B5EF4-FFF2-40B4-BE49-F238E27FC236}">
              <a16:creationId xmlns:a16="http://schemas.microsoft.com/office/drawing/2014/main" id="{00000000-0008-0000-1300-00004E000000}"/>
            </a:ext>
          </a:extLst>
        </xdr:cNvPr>
        <xdr:cNvSpPr txBox="1"/>
      </xdr:nvSpPr>
      <xdr:spPr>
        <a:xfrm>
          <a:off x="4673600" y="1017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79" name="フローチャート: 判断 78">
          <a:extLst>
            <a:ext uri="{FF2B5EF4-FFF2-40B4-BE49-F238E27FC236}">
              <a16:creationId xmlns:a16="http://schemas.microsoft.com/office/drawing/2014/main" id="{00000000-0008-0000-1300-00004F000000}"/>
            </a:ext>
          </a:extLst>
        </xdr:cNvPr>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80" name="フローチャート: 判断 79">
          <a:extLst>
            <a:ext uri="{FF2B5EF4-FFF2-40B4-BE49-F238E27FC236}">
              <a16:creationId xmlns:a16="http://schemas.microsoft.com/office/drawing/2014/main" id="{00000000-0008-0000-1300-000050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81" name="フローチャート: 判断 80">
          <a:extLst>
            <a:ext uri="{FF2B5EF4-FFF2-40B4-BE49-F238E27FC236}">
              <a16:creationId xmlns:a16="http://schemas.microsoft.com/office/drawing/2014/main" id="{00000000-0008-0000-1300-000051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82" name="フローチャート: 判断 81">
          <a:extLst>
            <a:ext uri="{FF2B5EF4-FFF2-40B4-BE49-F238E27FC236}">
              <a16:creationId xmlns:a16="http://schemas.microsoft.com/office/drawing/2014/main" id="{00000000-0008-0000-1300-000052000000}"/>
            </a:ext>
          </a:extLst>
        </xdr:cNvPr>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83" name="フローチャート: 判断 82">
          <a:extLst>
            <a:ext uri="{FF2B5EF4-FFF2-40B4-BE49-F238E27FC236}">
              <a16:creationId xmlns:a16="http://schemas.microsoft.com/office/drawing/2014/main" id="{00000000-0008-0000-1300-000053000000}"/>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84" name="テキスト ボックス 83">
          <a:extLst>
            <a:ext uri="{FF2B5EF4-FFF2-40B4-BE49-F238E27FC236}">
              <a16:creationId xmlns:a16="http://schemas.microsoft.com/office/drawing/2014/main" id="{00000000-0008-0000-1300-000054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85" name="テキスト ボックス 84">
          <a:extLst>
            <a:ext uri="{FF2B5EF4-FFF2-40B4-BE49-F238E27FC236}">
              <a16:creationId xmlns:a16="http://schemas.microsoft.com/office/drawing/2014/main" id="{00000000-0008-0000-1300-000055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86" name="テキスト ボックス 85">
          <a:extLst>
            <a:ext uri="{FF2B5EF4-FFF2-40B4-BE49-F238E27FC236}">
              <a16:creationId xmlns:a16="http://schemas.microsoft.com/office/drawing/2014/main" id="{00000000-0008-0000-1300-000056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87" name="テキスト ボックス 86">
          <a:extLst>
            <a:ext uri="{FF2B5EF4-FFF2-40B4-BE49-F238E27FC236}">
              <a16:creationId xmlns:a16="http://schemas.microsoft.com/office/drawing/2014/main" id="{00000000-0008-0000-1300-000057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88" name="テキスト ボックス 87">
          <a:extLst>
            <a:ext uri="{FF2B5EF4-FFF2-40B4-BE49-F238E27FC236}">
              <a16:creationId xmlns:a16="http://schemas.microsoft.com/office/drawing/2014/main" id="{00000000-0008-0000-1300-000058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89" name="楕円 88">
          <a:extLst>
            <a:ext uri="{FF2B5EF4-FFF2-40B4-BE49-F238E27FC236}">
              <a16:creationId xmlns:a16="http://schemas.microsoft.com/office/drawing/2014/main" id="{00000000-0008-0000-1300-000059000000}"/>
            </a:ext>
          </a:extLst>
        </xdr:cNvPr>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17780</xdr:rowOff>
    </xdr:from>
    <xdr:ext cx="405130" cy="257810"/>
    <xdr:sp macro="" textlink="">
      <xdr:nvSpPr>
        <xdr:cNvPr id="90" name="【体育館・プール】&#10;有形固定資産減価償却率該当値テキスト">
          <a:extLst>
            <a:ext uri="{FF2B5EF4-FFF2-40B4-BE49-F238E27FC236}">
              <a16:creationId xmlns:a16="http://schemas.microsoft.com/office/drawing/2014/main" id="{00000000-0008-0000-1300-00005A000000}"/>
            </a:ext>
          </a:extLst>
        </xdr:cNvPr>
        <xdr:cNvSpPr txBox="1"/>
      </xdr:nvSpPr>
      <xdr:spPr>
        <a:xfrm>
          <a:off x="4673600" y="97904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91" name="楕円 90">
          <a:extLst>
            <a:ext uri="{FF2B5EF4-FFF2-40B4-BE49-F238E27FC236}">
              <a16:creationId xmlns:a16="http://schemas.microsoft.com/office/drawing/2014/main" id="{00000000-0008-0000-1300-00005B000000}"/>
            </a:ext>
          </a:extLst>
        </xdr:cNvPr>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118110</xdr:rowOff>
    </xdr:from>
    <xdr:to>
      <xdr:col>24</xdr:col>
      <xdr:colOff>63500</xdr:colOff>
      <xdr:row>58</xdr:row>
      <xdr:rowOff>45720</xdr:rowOff>
    </xdr:to>
    <xdr:cxnSp macro="">
      <xdr:nvCxnSpPr>
        <xdr:cNvPr id="92" name="直線コネクタ 91">
          <a:extLst>
            <a:ext uri="{FF2B5EF4-FFF2-40B4-BE49-F238E27FC236}">
              <a16:creationId xmlns:a16="http://schemas.microsoft.com/office/drawing/2014/main" id="{00000000-0008-0000-1300-00005C000000}"/>
            </a:ext>
          </a:extLst>
        </xdr:cNvPr>
        <xdr:cNvCxnSpPr/>
      </xdr:nvCxnSpPr>
      <xdr:spPr>
        <a:xfrm>
          <a:off x="3797300" y="98907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139700</xdr:rowOff>
    </xdr:from>
    <xdr:to>
      <xdr:col>15</xdr:col>
      <xdr:colOff>101600</xdr:colOff>
      <xdr:row>57</xdr:row>
      <xdr:rowOff>69850</xdr:rowOff>
    </xdr:to>
    <xdr:sp macro="" textlink="">
      <xdr:nvSpPr>
        <xdr:cNvPr id="93" name="楕円 92">
          <a:extLst>
            <a:ext uri="{FF2B5EF4-FFF2-40B4-BE49-F238E27FC236}">
              <a16:creationId xmlns:a16="http://schemas.microsoft.com/office/drawing/2014/main" id="{00000000-0008-0000-1300-00005D000000}"/>
            </a:ext>
          </a:extLst>
        </xdr:cNvPr>
        <xdr:cNvSpPr/>
      </xdr:nvSpPr>
      <xdr:spPr>
        <a:xfrm>
          <a:off x="2857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19050</xdr:rowOff>
    </xdr:from>
    <xdr:to>
      <xdr:col>19</xdr:col>
      <xdr:colOff>177800</xdr:colOff>
      <xdr:row>57</xdr:row>
      <xdr:rowOff>118110</xdr:rowOff>
    </xdr:to>
    <xdr:cxnSp macro="">
      <xdr:nvCxnSpPr>
        <xdr:cNvPr id="94" name="直線コネクタ 93">
          <a:extLst>
            <a:ext uri="{FF2B5EF4-FFF2-40B4-BE49-F238E27FC236}">
              <a16:creationId xmlns:a16="http://schemas.microsoft.com/office/drawing/2014/main" id="{00000000-0008-0000-1300-00005E000000}"/>
            </a:ext>
          </a:extLst>
        </xdr:cNvPr>
        <xdr:cNvCxnSpPr/>
      </xdr:nvCxnSpPr>
      <xdr:spPr>
        <a:xfrm>
          <a:off x="2908300" y="97917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142240</xdr:rowOff>
    </xdr:to>
    <xdr:sp macro="" textlink="">
      <xdr:nvSpPr>
        <xdr:cNvPr id="95" name="楕円 94">
          <a:extLst>
            <a:ext uri="{FF2B5EF4-FFF2-40B4-BE49-F238E27FC236}">
              <a16:creationId xmlns:a16="http://schemas.microsoft.com/office/drawing/2014/main" id="{00000000-0008-0000-1300-00005F000000}"/>
            </a:ext>
          </a:extLst>
        </xdr:cNvPr>
        <xdr:cNvSpPr/>
      </xdr:nvSpPr>
      <xdr:spPr>
        <a:xfrm>
          <a:off x="196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91440</xdr:rowOff>
    </xdr:from>
    <xdr:to>
      <xdr:col>15</xdr:col>
      <xdr:colOff>50800</xdr:colOff>
      <xdr:row>57</xdr:row>
      <xdr:rowOff>19050</xdr:rowOff>
    </xdr:to>
    <xdr:cxnSp macro="">
      <xdr:nvCxnSpPr>
        <xdr:cNvPr id="96" name="直線コネクタ 95">
          <a:extLst>
            <a:ext uri="{FF2B5EF4-FFF2-40B4-BE49-F238E27FC236}">
              <a16:creationId xmlns:a16="http://schemas.microsoft.com/office/drawing/2014/main" id="{00000000-0008-0000-1300-000060000000}"/>
            </a:ext>
          </a:extLst>
        </xdr:cNvPr>
        <xdr:cNvCxnSpPr/>
      </xdr:nvCxnSpPr>
      <xdr:spPr>
        <a:xfrm>
          <a:off x="2019300" y="96926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154940</xdr:rowOff>
    </xdr:from>
    <xdr:to>
      <xdr:col>6</xdr:col>
      <xdr:colOff>38100</xdr:colOff>
      <xdr:row>56</xdr:row>
      <xdr:rowOff>85090</xdr:rowOff>
    </xdr:to>
    <xdr:sp macro="" textlink="">
      <xdr:nvSpPr>
        <xdr:cNvPr id="97" name="楕円 96">
          <a:extLst>
            <a:ext uri="{FF2B5EF4-FFF2-40B4-BE49-F238E27FC236}">
              <a16:creationId xmlns:a16="http://schemas.microsoft.com/office/drawing/2014/main" id="{00000000-0008-0000-1300-000061000000}"/>
            </a:ext>
          </a:extLst>
        </xdr:cNvPr>
        <xdr:cNvSpPr/>
      </xdr:nvSpPr>
      <xdr:spPr>
        <a:xfrm>
          <a:off x="1079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34290</xdr:rowOff>
    </xdr:from>
    <xdr:to>
      <xdr:col>10</xdr:col>
      <xdr:colOff>114300</xdr:colOff>
      <xdr:row>56</xdr:row>
      <xdr:rowOff>91440</xdr:rowOff>
    </xdr:to>
    <xdr:cxnSp macro="">
      <xdr:nvCxnSpPr>
        <xdr:cNvPr id="98" name="直線コネクタ 97">
          <a:extLst>
            <a:ext uri="{FF2B5EF4-FFF2-40B4-BE49-F238E27FC236}">
              <a16:creationId xmlns:a16="http://schemas.microsoft.com/office/drawing/2014/main" id="{00000000-0008-0000-1300-000062000000}"/>
            </a:ext>
          </a:extLst>
        </xdr:cNvPr>
        <xdr:cNvCxnSpPr/>
      </xdr:nvCxnSpPr>
      <xdr:spPr>
        <a:xfrm>
          <a:off x="1130300" y="96354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41910</xdr:rowOff>
    </xdr:from>
    <xdr:ext cx="405130" cy="257810"/>
    <xdr:sp macro="" textlink="">
      <xdr:nvSpPr>
        <xdr:cNvPr id="99" name="n_1aveValue【体育館・プール】&#10;有形固定資産減価償却率">
          <a:extLst>
            <a:ext uri="{FF2B5EF4-FFF2-40B4-BE49-F238E27FC236}">
              <a16:creationId xmlns:a16="http://schemas.microsoft.com/office/drawing/2014/main" id="{00000000-0008-0000-1300-000063000000}"/>
            </a:ext>
          </a:extLst>
        </xdr:cNvPr>
        <xdr:cNvSpPr txBox="1"/>
      </xdr:nvSpPr>
      <xdr:spPr>
        <a:xfrm>
          <a:off x="3582035" y="101574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49530</xdr:rowOff>
    </xdr:from>
    <xdr:ext cx="403860" cy="259080"/>
    <xdr:sp macro="" textlink="">
      <xdr:nvSpPr>
        <xdr:cNvPr id="100" name="n_2aveValue【体育館・プール】&#10;有形固定資産減価償却率">
          <a:extLst>
            <a:ext uri="{FF2B5EF4-FFF2-40B4-BE49-F238E27FC236}">
              <a16:creationId xmlns:a16="http://schemas.microsoft.com/office/drawing/2014/main" id="{00000000-0008-0000-1300-000064000000}"/>
            </a:ext>
          </a:extLst>
        </xdr:cNvPr>
        <xdr:cNvSpPr txBox="1"/>
      </xdr:nvSpPr>
      <xdr:spPr>
        <a:xfrm>
          <a:off x="2705735" y="10165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156210</xdr:rowOff>
    </xdr:from>
    <xdr:ext cx="403860" cy="257810"/>
    <xdr:sp macro="" textlink="">
      <xdr:nvSpPr>
        <xdr:cNvPr id="101" name="n_3aveValue【体育館・プール】&#10;有形固定資産減価償却率">
          <a:extLst>
            <a:ext uri="{FF2B5EF4-FFF2-40B4-BE49-F238E27FC236}">
              <a16:creationId xmlns:a16="http://schemas.microsoft.com/office/drawing/2014/main" id="{00000000-0008-0000-1300-000065000000}"/>
            </a:ext>
          </a:extLst>
        </xdr:cNvPr>
        <xdr:cNvSpPr txBox="1"/>
      </xdr:nvSpPr>
      <xdr:spPr>
        <a:xfrm>
          <a:off x="1816735" y="10100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0</xdr:rowOff>
    </xdr:from>
    <xdr:ext cx="403860" cy="259080"/>
    <xdr:sp macro="" textlink="">
      <xdr:nvSpPr>
        <xdr:cNvPr id="102" name="n_4aveValue【体育館・プール】&#10;有形固定資産減価償却率">
          <a:extLst>
            <a:ext uri="{FF2B5EF4-FFF2-40B4-BE49-F238E27FC236}">
              <a16:creationId xmlns:a16="http://schemas.microsoft.com/office/drawing/2014/main" id="{00000000-0008-0000-1300-000066000000}"/>
            </a:ext>
          </a:extLst>
        </xdr:cNvPr>
        <xdr:cNvSpPr txBox="1"/>
      </xdr:nvSpPr>
      <xdr:spPr>
        <a:xfrm>
          <a:off x="927735" y="10115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13970</xdr:rowOff>
    </xdr:from>
    <xdr:ext cx="405130" cy="259080"/>
    <xdr:sp macro="" textlink="">
      <xdr:nvSpPr>
        <xdr:cNvPr id="103" name="n_1mainValue【体育館・プール】&#10;有形固定資産減価償却率">
          <a:extLst>
            <a:ext uri="{FF2B5EF4-FFF2-40B4-BE49-F238E27FC236}">
              <a16:creationId xmlns:a16="http://schemas.microsoft.com/office/drawing/2014/main" id="{00000000-0008-0000-1300-000067000000}"/>
            </a:ext>
          </a:extLst>
        </xdr:cNvPr>
        <xdr:cNvSpPr txBox="1"/>
      </xdr:nvSpPr>
      <xdr:spPr>
        <a:xfrm>
          <a:off x="3582035" y="961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86360</xdr:rowOff>
    </xdr:from>
    <xdr:ext cx="403860" cy="257810"/>
    <xdr:sp macro="" textlink="">
      <xdr:nvSpPr>
        <xdr:cNvPr id="104" name="n_2mainValue【体育館・プール】&#10;有形固定資産減価償却率">
          <a:extLst>
            <a:ext uri="{FF2B5EF4-FFF2-40B4-BE49-F238E27FC236}">
              <a16:creationId xmlns:a16="http://schemas.microsoft.com/office/drawing/2014/main" id="{00000000-0008-0000-1300-000068000000}"/>
            </a:ext>
          </a:extLst>
        </xdr:cNvPr>
        <xdr:cNvSpPr txBox="1"/>
      </xdr:nvSpPr>
      <xdr:spPr>
        <a:xfrm>
          <a:off x="2705735" y="9516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54</xdr:row>
      <xdr:rowOff>158750</xdr:rowOff>
    </xdr:from>
    <xdr:ext cx="403860" cy="259080"/>
    <xdr:sp macro="" textlink="">
      <xdr:nvSpPr>
        <xdr:cNvPr id="105" name="n_3mainValue【体育館・プール】&#10;有形固定資産減価償却率">
          <a:extLst>
            <a:ext uri="{FF2B5EF4-FFF2-40B4-BE49-F238E27FC236}">
              <a16:creationId xmlns:a16="http://schemas.microsoft.com/office/drawing/2014/main" id="{00000000-0008-0000-1300-000069000000}"/>
            </a:ext>
          </a:extLst>
        </xdr:cNvPr>
        <xdr:cNvSpPr txBox="1"/>
      </xdr:nvSpPr>
      <xdr:spPr>
        <a:xfrm>
          <a:off x="1816735" y="9417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54</xdr:row>
      <xdr:rowOff>101600</xdr:rowOff>
    </xdr:from>
    <xdr:ext cx="403860" cy="259080"/>
    <xdr:sp macro="" textlink="">
      <xdr:nvSpPr>
        <xdr:cNvPr id="106" name="n_4mainValue【体育館・プール】&#10;有形固定資産減価償却率">
          <a:extLst>
            <a:ext uri="{FF2B5EF4-FFF2-40B4-BE49-F238E27FC236}">
              <a16:creationId xmlns:a16="http://schemas.microsoft.com/office/drawing/2014/main" id="{00000000-0008-0000-1300-00006A000000}"/>
            </a:ext>
          </a:extLst>
        </xdr:cNvPr>
        <xdr:cNvSpPr txBox="1"/>
      </xdr:nvSpPr>
      <xdr:spPr>
        <a:xfrm>
          <a:off x="927735" y="9359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13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1300-00006C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1300-00006D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1300-00006E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1300-00006F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1300-000070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1300-000071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13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15" name="テキスト ボックス 114">
          <a:extLst>
            <a:ext uri="{FF2B5EF4-FFF2-40B4-BE49-F238E27FC236}">
              <a16:creationId xmlns:a16="http://schemas.microsoft.com/office/drawing/2014/main" id="{00000000-0008-0000-1300-000073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1300-000074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1300-000075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118" name="テキスト ボックス 117">
          <a:extLst>
            <a:ext uri="{FF2B5EF4-FFF2-40B4-BE49-F238E27FC236}">
              <a16:creationId xmlns:a16="http://schemas.microsoft.com/office/drawing/2014/main" id="{00000000-0008-0000-1300-000076000000}"/>
            </a:ext>
          </a:extLst>
        </xdr:cNvPr>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1300-000077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120" name="テキスト ボックス 119">
          <a:extLst>
            <a:ext uri="{FF2B5EF4-FFF2-40B4-BE49-F238E27FC236}">
              <a16:creationId xmlns:a16="http://schemas.microsoft.com/office/drawing/2014/main" id="{00000000-0008-0000-1300-000078000000}"/>
            </a:ext>
          </a:extLst>
        </xdr:cNvPr>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1300-000079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122" name="テキスト ボックス 121">
          <a:extLst>
            <a:ext uri="{FF2B5EF4-FFF2-40B4-BE49-F238E27FC236}">
              <a16:creationId xmlns:a16="http://schemas.microsoft.com/office/drawing/2014/main" id="{00000000-0008-0000-1300-00007A000000}"/>
            </a:ext>
          </a:extLst>
        </xdr:cNvPr>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1300-00007B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124" name="テキスト ボックス 123">
          <a:extLst>
            <a:ext uri="{FF2B5EF4-FFF2-40B4-BE49-F238E27FC236}">
              <a16:creationId xmlns:a16="http://schemas.microsoft.com/office/drawing/2014/main" id="{00000000-0008-0000-1300-00007C000000}"/>
            </a:ext>
          </a:extLst>
        </xdr:cNvPr>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1300-00007D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126" name="テキスト ボックス 125">
          <a:extLst>
            <a:ext uri="{FF2B5EF4-FFF2-40B4-BE49-F238E27FC236}">
              <a16:creationId xmlns:a16="http://schemas.microsoft.com/office/drawing/2014/main" id="{00000000-0008-0000-1300-00007E000000}"/>
            </a:ext>
          </a:extLst>
        </xdr:cNvPr>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1300-00007F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128" name="テキスト ボックス 127">
          <a:extLst>
            <a:ext uri="{FF2B5EF4-FFF2-40B4-BE49-F238E27FC236}">
              <a16:creationId xmlns:a16="http://schemas.microsoft.com/office/drawing/2014/main" id="{00000000-0008-0000-1300-000080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1300-000081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130" name="直線コネクタ 129">
          <a:extLst>
            <a:ext uri="{FF2B5EF4-FFF2-40B4-BE49-F238E27FC236}">
              <a16:creationId xmlns:a16="http://schemas.microsoft.com/office/drawing/2014/main" id="{00000000-0008-0000-1300-000082000000}"/>
            </a:ext>
          </a:extLst>
        </xdr:cNvPr>
        <xdr:cNvCxnSpPr/>
      </xdr:nvCxnSpPr>
      <xdr:spPr>
        <a:xfrm flipV="1">
          <a:off x="10476865" y="963803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128270</xdr:rowOff>
    </xdr:from>
    <xdr:ext cx="469900" cy="259080"/>
    <xdr:sp macro="" textlink="">
      <xdr:nvSpPr>
        <xdr:cNvPr id="131" name="【体育館・プール】&#10;一人当たり面積最小値テキスト">
          <a:extLst>
            <a:ext uri="{FF2B5EF4-FFF2-40B4-BE49-F238E27FC236}">
              <a16:creationId xmlns:a16="http://schemas.microsoft.com/office/drawing/2014/main" id="{00000000-0008-0000-1300-000083000000}"/>
            </a:ext>
          </a:extLst>
        </xdr:cNvPr>
        <xdr:cNvSpPr txBox="1"/>
      </xdr:nvSpPr>
      <xdr:spPr>
        <a:xfrm>
          <a:off x="10515600" y="1092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132" name="直線コネクタ 131">
          <a:extLst>
            <a:ext uri="{FF2B5EF4-FFF2-40B4-BE49-F238E27FC236}">
              <a16:creationId xmlns:a16="http://schemas.microsoft.com/office/drawing/2014/main" id="{00000000-0008-0000-1300-000084000000}"/>
            </a:ext>
          </a:extLst>
        </xdr:cNvPr>
        <xdr:cNvCxnSpPr/>
      </xdr:nvCxnSpPr>
      <xdr:spPr>
        <a:xfrm>
          <a:off x="10388600" y="1092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154940</xdr:rowOff>
    </xdr:from>
    <xdr:ext cx="469900" cy="257810"/>
    <xdr:sp macro="" textlink="">
      <xdr:nvSpPr>
        <xdr:cNvPr id="133" name="【体育館・プール】&#10;一人当たり面積最大値テキスト">
          <a:extLst>
            <a:ext uri="{FF2B5EF4-FFF2-40B4-BE49-F238E27FC236}">
              <a16:creationId xmlns:a16="http://schemas.microsoft.com/office/drawing/2014/main" id="{00000000-0008-0000-1300-000085000000}"/>
            </a:ext>
          </a:extLst>
        </xdr:cNvPr>
        <xdr:cNvSpPr txBox="1"/>
      </xdr:nvSpPr>
      <xdr:spPr>
        <a:xfrm>
          <a:off x="10515600" y="9413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134" name="直線コネクタ 133">
          <a:extLst>
            <a:ext uri="{FF2B5EF4-FFF2-40B4-BE49-F238E27FC236}">
              <a16:creationId xmlns:a16="http://schemas.microsoft.com/office/drawing/2014/main" id="{00000000-0008-0000-1300-000086000000}"/>
            </a:ext>
          </a:extLst>
        </xdr:cNvPr>
        <xdr:cNvCxnSpPr/>
      </xdr:nvCxnSpPr>
      <xdr:spPr>
        <a:xfrm>
          <a:off x="10388600" y="963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118110</xdr:rowOff>
    </xdr:from>
    <xdr:ext cx="469900" cy="259080"/>
    <xdr:sp macro="" textlink="">
      <xdr:nvSpPr>
        <xdr:cNvPr id="135" name="【体育館・プール】&#10;一人当たり面積平均値テキスト">
          <a:extLst>
            <a:ext uri="{FF2B5EF4-FFF2-40B4-BE49-F238E27FC236}">
              <a16:creationId xmlns:a16="http://schemas.microsoft.com/office/drawing/2014/main" id="{00000000-0008-0000-1300-000087000000}"/>
            </a:ext>
          </a:extLst>
        </xdr:cNvPr>
        <xdr:cNvSpPr txBox="1"/>
      </xdr:nvSpPr>
      <xdr:spPr>
        <a:xfrm>
          <a:off x="10515600" y="10405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136" name="フローチャート: 判断 135">
          <a:extLst>
            <a:ext uri="{FF2B5EF4-FFF2-40B4-BE49-F238E27FC236}">
              <a16:creationId xmlns:a16="http://schemas.microsoft.com/office/drawing/2014/main" id="{00000000-0008-0000-1300-000088000000}"/>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37" name="フローチャート: 判断 136">
          <a:extLst>
            <a:ext uri="{FF2B5EF4-FFF2-40B4-BE49-F238E27FC236}">
              <a16:creationId xmlns:a16="http://schemas.microsoft.com/office/drawing/2014/main" id="{00000000-0008-0000-1300-000089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138" name="フローチャート: 判断 137">
          <a:extLst>
            <a:ext uri="{FF2B5EF4-FFF2-40B4-BE49-F238E27FC236}">
              <a16:creationId xmlns:a16="http://schemas.microsoft.com/office/drawing/2014/main" id="{00000000-0008-0000-1300-00008A000000}"/>
            </a:ext>
          </a:extLst>
        </xdr:cNvPr>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139" name="フローチャート: 判断 138">
          <a:extLst>
            <a:ext uri="{FF2B5EF4-FFF2-40B4-BE49-F238E27FC236}">
              <a16:creationId xmlns:a16="http://schemas.microsoft.com/office/drawing/2014/main" id="{00000000-0008-0000-1300-00008B000000}"/>
            </a:ext>
          </a:extLst>
        </xdr:cNvPr>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140" name="フローチャート: 判断 139">
          <a:extLst>
            <a:ext uri="{FF2B5EF4-FFF2-40B4-BE49-F238E27FC236}">
              <a16:creationId xmlns:a16="http://schemas.microsoft.com/office/drawing/2014/main" id="{00000000-0008-0000-1300-00008C000000}"/>
            </a:ext>
          </a:extLst>
        </xdr:cNvPr>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141" name="テキスト ボックス 140">
          <a:extLst>
            <a:ext uri="{FF2B5EF4-FFF2-40B4-BE49-F238E27FC236}">
              <a16:creationId xmlns:a16="http://schemas.microsoft.com/office/drawing/2014/main" id="{00000000-0008-0000-1300-00008D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142" name="テキスト ボックス 141">
          <a:extLst>
            <a:ext uri="{FF2B5EF4-FFF2-40B4-BE49-F238E27FC236}">
              <a16:creationId xmlns:a16="http://schemas.microsoft.com/office/drawing/2014/main" id="{00000000-0008-0000-1300-00008E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143" name="テキスト ボックス 142">
          <a:extLst>
            <a:ext uri="{FF2B5EF4-FFF2-40B4-BE49-F238E27FC236}">
              <a16:creationId xmlns:a16="http://schemas.microsoft.com/office/drawing/2014/main" id="{00000000-0008-0000-1300-00008F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144" name="テキスト ボックス 143">
          <a:extLst>
            <a:ext uri="{FF2B5EF4-FFF2-40B4-BE49-F238E27FC236}">
              <a16:creationId xmlns:a16="http://schemas.microsoft.com/office/drawing/2014/main" id="{00000000-0008-0000-1300-000090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145" name="テキスト ボックス 144">
          <a:extLst>
            <a:ext uri="{FF2B5EF4-FFF2-40B4-BE49-F238E27FC236}">
              <a16:creationId xmlns:a16="http://schemas.microsoft.com/office/drawing/2014/main" id="{00000000-0008-0000-1300-000091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157480</xdr:rowOff>
    </xdr:from>
    <xdr:to>
      <xdr:col>55</xdr:col>
      <xdr:colOff>50800</xdr:colOff>
      <xdr:row>56</xdr:row>
      <xdr:rowOff>87630</xdr:rowOff>
    </xdr:to>
    <xdr:sp macro="" textlink="">
      <xdr:nvSpPr>
        <xdr:cNvPr id="146" name="楕円 145">
          <a:extLst>
            <a:ext uri="{FF2B5EF4-FFF2-40B4-BE49-F238E27FC236}">
              <a16:creationId xmlns:a16="http://schemas.microsoft.com/office/drawing/2014/main" id="{00000000-0008-0000-1300-000092000000}"/>
            </a:ext>
          </a:extLst>
        </xdr:cNvPr>
        <xdr:cNvSpPr/>
      </xdr:nvSpPr>
      <xdr:spPr>
        <a:xfrm>
          <a:off x="104267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110490</xdr:rowOff>
    </xdr:from>
    <xdr:ext cx="469900" cy="257810"/>
    <xdr:sp macro="" textlink="">
      <xdr:nvSpPr>
        <xdr:cNvPr id="147" name="【体育館・プール】&#10;一人当たり面積該当値テキスト">
          <a:extLst>
            <a:ext uri="{FF2B5EF4-FFF2-40B4-BE49-F238E27FC236}">
              <a16:creationId xmlns:a16="http://schemas.microsoft.com/office/drawing/2014/main" id="{00000000-0008-0000-1300-000093000000}"/>
            </a:ext>
          </a:extLst>
        </xdr:cNvPr>
        <xdr:cNvSpPr txBox="1"/>
      </xdr:nvSpPr>
      <xdr:spPr>
        <a:xfrm>
          <a:off x="10515600" y="9540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27940</xdr:rowOff>
    </xdr:from>
    <xdr:to>
      <xdr:col>50</xdr:col>
      <xdr:colOff>165100</xdr:colOff>
      <xdr:row>56</xdr:row>
      <xdr:rowOff>129540</xdr:rowOff>
    </xdr:to>
    <xdr:sp macro="" textlink="">
      <xdr:nvSpPr>
        <xdr:cNvPr id="148" name="楕円 147">
          <a:extLst>
            <a:ext uri="{FF2B5EF4-FFF2-40B4-BE49-F238E27FC236}">
              <a16:creationId xmlns:a16="http://schemas.microsoft.com/office/drawing/2014/main" id="{00000000-0008-0000-1300-000094000000}"/>
            </a:ext>
          </a:extLst>
        </xdr:cNvPr>
        <xdr:cNvSpPr/>
      </xdr:nvSpPr>
      <xdr:spPr>
        <a:xfrm>
          <a:off x="9588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36830</xdr:rowOff>
    </xdr:from>
    <xdr:to>
      <xdr:col>55</xdr:col>
      <xdr:colOff>0</xdr:colOff>
      <xdr:row>56</xdr:row>
      <xdr:rowOff>78740</xdr:rowOff>
    </xdr:to>
    <xdr:cxnSp macro="">
      <xdr:nvCxnSpPr>
        <xdr:cNvPr id="149" name="直線コネクタ 148">
          <a:extLst>
            <a:ext uri="{FF2B5EF4-FFF2-40B4-BE49-F238E27FC236}">
              <a16:creationId xmlns:a16="http://schemas.microsoft.com/office/drawing/2014/main" id="{00000000-0008-0000-1300-000095000000}"/>
            </a:ext>
          </a:extLst>
        </xdr:cNvPr>
        <xdr:cNvCxnSpPr/>
      </xdr:nvCxnSpPr>
      <xdr:spPr>
        <a:xfrm flipV="1">
          <a:off x="9639300" y="96380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60960</xdr:rowOff>
    </xdr:from>
    <xdr:to>
      <xdr:col>46</xdr:col>
      <xdr:colOff>38100</xdr:colOff>
      <xdr:row>56</xdr:row>
      <xdr:rowOff>162560</xdr:rowOff>
    </xdr:to>
    <xdr:sp macro="" textlink="">
      <xdr:nvSpPr>
        <xdr:cNvPr id="150" name="楕円 149">
          <a:extLst>
            <a:ext uri="{FF2B5EF4-FFF2-40B4-BE49-F238E27FC236}">
              <a16:creationId xmlns:a16="http://schemas.microsoft.com/office/drawing/2014/main" id="{00000000-0008-0000-1300-000096000000}"/>
            </a:ext>
          </a:extLst>
        </xdr:cNvPr>
        <xdr:cNvSpPr/>
      </xdr:nvSpPr>
      <xdr:spPr>
        <a:xfrm>
          <a:off x="8699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78740</xdr:rowOff>
    </xdr:from>
    <xdr:to>
      <xdr:col>50</xdr:col>
      <xdr:colOff>114300</xdr:colOff>
      <xdr:row>56</xdr:row>
      <xdr:rowOff>111760</xdr:rowOff>
    </xdr:to>
    <xdr:cxnSp macro="">
      <xdr:nvCxnSpPr>
        <xdr:cNvPr id="151" name="直線コネクタ 150">
          <a:extLst>
            <a:ext uri="{FF2B5EF4-FFF2-40B4-BE49-F238E27FC236}">
              <a16:creationId xmlns:a16="http://schemas.microsoft.com/office/drawing/2014/main" id="{00000000-0008-0000-1300-000097000000}"/>
            </a:ext>
          </a:extLst>
        </xdr:cNvPr>
        <xdr:cNvCxnSpPr/>
      </xdr:nvCxnSpPr>
      <xdr:spPr>
        <a:xfrm flipV="1">
          <a:off x="8750300" y="96799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99060</xdr:rowOff>
    </xdr:from>
    <xdr:to>
      <xdr:col>41</xdr:col>
      <xdr:colOff>101600</xdr:colOff>
      <xdr:row>57</xdr:row>
      <xdr:rowOff>29210</xdr:rowOff>
    </xdr:to>
    <xdr:sp macro="" textlink="">
      <xdr:nvSpPr>
        <xdr:cNvPr id="152" name="楕円 151">
          <a:extLst>
            <a:ext uri="{FF2B5EF4-FFF2-40B4-BE49-F238E27FC236}">
              <a16:creationId xmlns:a16="http://schemas.microsoft.com/office/drawing/2014/main" id="{00000000-0008-0000-1300-000098000000}"/>
            </a:ext>
          </a:extLst>
        </xdr:cNvPr>
        <xdr:cNvSpPr/>
      </xdr:nvSpPr>
      <xdr:spPr>
        <a:xfrm>
          <a:off x="7810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111760</xdr:rowOff>
    </xdr:from>
    <xdr:to>
      <xdr:col>45</xdr:col>
      <xdr:colOff>177800</xdr:colOff>
      <xdr:row>56</xdr:row>
      <xdr:rowOff>149860</xdr:rowOff>
    </xdr:to>
    <xdr:cxnSp macro="">
      <xdr:nvCxnSpPr>
        <xdr:cNvPr id="153" name="直線コネクタ 152">
          <a:extLst>
            <a:ext uri="{FF2B5EF4-FFF2-40B4-BE49-F238E27FC236}">
              <a16:creationId xmlns:a16="http://schemas.microsoft.com/office/drawing/2014/main" id="{00000000-0008-0000-1300-000099000000}"/>
            </a:ext>
          </a:extLst>
        </xdr:cNvPr>
        <xdr:cNvCxnSpPr/>
      </xdr:nvCxnSpPr>
      <xdr:spPr>
        <a:xfrm flipV="1">
          <a:off x="7861300" y="97129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22860</xdr:rowOff>
    </xdr:from>
    <xdr:to>
      <xdr:col>36</xdr:col>
      <xdr:colOff>165100</xdr:colOff>
      <xdr:row>57</xdr:row>
      <xdr:rowOff>124460</xdr:rowOff>
    </xdr:to>
    <xdr:sp macro="" textlink="">
      <xdr:nvSpPr>
        <xdr:cNvPr id="154" name="楕円 153">
          <a:extLst>
            <a:ext uri="{FF2B5EF4-FFF2-40B4-BE49-F238E27FC236}">
              <a16:creationId xmlns:a16="http://schemas.microsoft.com/office/drawing/2014/main" id="{00000000-0008-0000-1300-00009A000000}"/>
            </a:ext>
          </a:extLst>
        </xdr:cNvPr>
        <xdr:cNvSpPr/>
      </xdr:nvSpPr>
      <xdr:spPr>
        <a:xfrm>
          <a:off x="6921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149860</xdr:rowOff>
    </xdr:from>
    <xdr:to>
      <xdr:col>41</xdr:col>
      <xdr:colOff>50800</xdr:colOff>
      <xdr:row>57</xdr:row>
      <xdr:rowOff>73660</xdr:rowOff>
    </xdr:to>
    <xdr:cxnSp macro="">
      <xdr:nvCxnSpPr>
        <xdr:cNvPr id="155" name="直線コネクタ 154">
          <a:extLst>
            <a:ext uri="{FF2B5EF4-FFF2-40B4-BE49-F238E27FC236}">
              <a16:creationId xmlns:a16="http://schemas.microsoft.com/office/drawing/2014/main" id="{00000000-0008-0000-1300-00009B000000}"/>
            </a:ext>
          </a:extLst>
        </xdr:cNvPr>
        <xdr:cNvCxnSpPr/>
      </xdr:nvCxnSpPr>
      <xdr:spPr>
        <a:xfrm flipV="1">
          <a:off x="6972300" y="97510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0</xdr:rowOff>
    </xdr:from>
    <xdr:ext cx="469900" cy="259080"/>
    <xdr:sp macro="" textlink="">
      <xdr:nvSpPr>
        <xdr:cNvPr id="156" name="n_1aveValue【体育館・プール】&#10;一人当たり面積">
          <a:extLst>
            <a:ext uri="{FF2B5EF4-FFF2-40B4-BE49-F238E27FC236}">
              <a16:creationId xmlns:a16="http://schemas.microsoft.com/office/drawing/2014/main" id="{00000000-0008-0000-1300-00009C000000}"/>
            </a:ext>
          </a:extLst>
        </xdr:cNvPr>
        <xdr:cNvSpPr txBox="1"/>
      </xdr:nvSpPr>
      <xdr:spPr>
        <a:xfrm>
          <a:off x="9391650" y="1045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116840</xdr:rowOff>
    </xdr:from>
    <xdr:ext cx="468630" cy="259080"/>
    <xdr:sp macro="" textlink="">
      <xdr:nvSpPr>
        <xdr:cNvPr id="157" name="n_2aveValue【体育館・プール】&#10;一人当たり面積">
          <a:extLst>
            <a:ext uri="{FF2B5EF4-FFF2-40B4-BE49-F238E27FC236}">
              <a16:creationId xmlns:a16="http://schemas.microsoft.com/office/drawing/2014/main" id="{00000000-0008-0000-1300-00009D000000}"/>
            </a:ext>
          </a:extLst>
        </xdr:cNvPr>
        <xdr:cNvSpPr txBox="1"/>
      </xdr:nvSpPr>
      <xdr:spPr>
        <a:xfrm>
          <a:off x="8515350" y="10403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129540</xdr:rowOff>
    </xdr:from>
    <xdr:ext cx="468630" cy="259080"/>
    <xdr:sp macro="" textlink="">
      <xdr:nvSpPr>
        <xdr:cNvPr id="158" name="n_3aveValue【体育館・プール】&#10;一人当たり面積">
          <a:extLst>
            <a:ext uri="{FF2B5EF4-FFF2-40B4-BE49-F238E27FC236}">
              <a16:creationId xmlns:a16="http://schemas.microsoft.com/office/drawing/2014/main" id="{00000000-0008-0000-1300-00009E000000}"/>
            </a:ext>
          </a:extLst>
        </xdr:cNvPr>
        <xdr:cNvSpPr txBox="1"/>
      </xdr:nvSpPr>
      <xdr:spPr>
        <a:xfrm>
          <a:off x="7626350" y="10416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39370</xdr:rowOff>
    </xdr:from>
    <xdr:ext cx="468630" cy="259080"/>
    <xdr:sp macro="" textlink="">
      <xdr:nvSpPr>
        <xdr:cNvPr id="159" name="n_4aveValue【体育館・プール】&#10;一人当たり面積">
          <a:extLst>
            <a:ext uri="{FF2B5EF4-FFF2-40B4-BE49-F238E27FC236}">
              <a16:creationId xmlns:a16="http://schemas.microsoft.com/office/drawing/2014/main" id="{00000000-0008-0000-1300-00009F000000}"/>
            </a:ext>
          </a:extLst>
        </xdr:cNvPr>
        <xdr:cNvSpPr txBox="1"/>
      </xdr:nvSpPr>
      <xdr:spPr>
        <a:xfrm>
          <a:off x="6737350" y="10497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54</xdr:row>
      <xdr:rowOff>146050</xdr:rowOff>
    </xdr:from>
    <xdr:ext cx="469900" cy="257810"/>
    <xdr:sp macro="" textlink="">
      <xdr:nvSpPr>
        <xdr:cNvPr id="160" name="n_1mainValue【体育館・プール】&#10;一人当たり面積">
          <a:extLst>
            <a:ext uri="{FF2B5EF4-FFF2-40B4-BE49-F238E27FC236}">
              <a16:creationId xmlns:a16="http://schemas.microsoft.com/office/drawing/2014/main" id="{00000000-0008-0000-1300-0000A0000000}"/>
            </a:ext>
          </a:extLst>
        </xdr:cNvPr>
        <xdr:cNvSpPr txBox="1"/>
      </xdr:nvSpPr>
      <xdr:spPr>
        <a:xfrm>
          <a:off x="9391650" y="9404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55</xdr:row>
      <xdr:rowOff>7620</xdr:rowOff>
    </xdr:from>
    <xdr:ext cx="468630" cy="257810"/>
    <xdr:sp macro="" textlink="">
      <xdr:nvSpPr>
        <xdr:cNvPr id="161" name="n_2mainValue【体育館・プール】&#10;一人当たり面積">
          <a:extLst>
            <a:ext uri="{FF2B5EF4-FFF2-40B4-BE49-F238E27FC236}">
              <a16:creationId xmlns:a16="http://schemas.microsoft.com/office/drawing/2014/main" id="{00000000-0008-0000-1300-0000A1000000}"/>
            </a:ext>
          </a:extLst>
        </xdr:cNvPr>
        <xdr:cNvSpPr txBox="1"/>
      </xdr:nvSpPr>
      <xdr:spPr>
        <a:xfrm>
          <a:off x="8515350" y="9437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55</xdr:row>
      <xdr:rowOff>45720</xdr:rowOff>
    </xdr:from>
    <xdr:ext cx="468630" cy="259080"/>
    <xdr:sp macro="" textlink="">
      <xdr:nvSpPr>
        <xdr:cNvPr id="162" name="n_3mainValue【体育館・プール】&#10;一人当たり面積">
          <a:extLst>
            <a:ext uri="{FF2B5EF4-FFF2-40B4-BE49-F238E27FC236}">
              <a16:creationId xmlns:a16="http://schemas.microsoft.com/office/drawing/2014/main" id="{00000000-0008-0000-1300-0000A2000000}"/>
            </a:ext>
          </a:extLst>
        </xdr:cNvPr>
        <xdr:cNvSpPr txBox="1"/>
      </xdr:nvSpPr>
      <xdr:spPr>
        <a:xfrm>
          <a:off x="7626350" y="9475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55</xdr:row>
      <xdr:rowOff>140970</xdr:rowOff>
    </xdr:from>
    <xdr:ext cx="468630" cy="259080"/>
    <xdr:sp macro="" textlink="">
      <xdr:nvSpPr>
        <xdr:cNvPr id="163" name="n_4mainValue【体育館・プール】&#10;一人当たり面積">
          <a:extLst>
            <a:ext uri="{FF2B5EF4-FFF2-40B4-BE49-F238E27FC236}">
              <a16:creationId xmlns:a16="http://schemas.microsoft.com/office/drawing/2014/main" id="{00000000-0008-0000-1300-0000A3000000}"/>
            </a:ext>
          </a:extLst>
        </xdr:cNvPr>
        <xdr:cNvSpPr txBox="1"/>
      </xdr:nvSpPr>
      <xdr:spPr>
        <a:xfrm>
          <a:off x="6737350" y="957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13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1300-0000A5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1300-0000A6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1300-0000A7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1300-0000A8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1300-0000A9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1300-0000AA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1300-0000A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00000000-0008-0000-1300-0000A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00000000-0008-0000-1300-0000AD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00000000-0008-0000-1300-0000AE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00000000-0008-0000-1300-0000AF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00000000-0008-0000-1300-0000B0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00000000-0008-0000-1300-0000B1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00000000-0008-0000-1300-0000B2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00000000-0008-0000-1300-0000B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00000000-0008-0000-1300-0000B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00000000-0008-0000-1300-0000B500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00000000-0008-0000-1300-0000B600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00000000-0008-0000-1300-0000B700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00000000-0008-0000-1300-0000B800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00000000-0008-0000-1300-0000B900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00000000-0008-0000-1300-0000BA00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00000000-0008-0000-1300-0000BB00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188" name="テキスト ボックス 187">
          <a:extLst>
            <a:ext uri="{FF2B5EF4-FFF2-40B4-BE49-F238E27FC236}">
              <a16:creationId xmlns:a16="http://schemas.microsoft.com/office/drawing/2014/main" id="{00000000-0008-0000-1300-0000BC000000}"/>
            </a:ext>
          </a:extLst>
        </xdr:cNvPr>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a:extLst>
            <a:ext uri="{FF2B5EF4-FFF2-40B4-BE49-F238E27FC236}">
              <a16:creationId xmlns:a16="http://schemas.microsoft.com/office/drawing/2014/main" id="{00000000-0008-0000-1300-0000BD00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190" name="テキスト ボックス 189">
          <a:extLst>
            <a:ext uri="{FF2B5EF4-FFF2-40B4-BE49-F238E27FC236}">
              <a16:creationId xmlns:a16="http://schemas.microsoft.com/office/drawing/2014/main" id="{00000000-0008-0000-1300-0000BE000000}"/>
            </a:ext>
          </a:extLst>
        </xdr:cNvPr>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91" name="直線コネクタ 190">
          <a:extLst>
            <a:ext uri="{FF2B5EF4-FFF2-40B4-BE49-F238E27FC236}">
              <a16:creationId xmlns:a16="http://schemas.microsoft.com/office/drawing/2014/main" id="{00000000-0008-0000-1300-0000BF000000}"/>
            </a:ext>
          </a:extLst>
        </xdr:cNvPr>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192" name="テキスト ボックス 191">
          <a:extLst>
            <a:ext uri="{FF2B5EF4-FFF2-40B4-BE49-F238E27FC236}">
              <a16:creationId xmlns:a16="http://schemas.microsoft.com/office/drawing/2014/main" id="{00000000-0008-0000-1300-0000C0000000}"/>
            </a:ext>
          </a:extLst>
        </xdr:cNvPr>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93" name="直線コネクタ 192">
          <a:extLst>
            <a:ext uri="{FF2B5EF4-FFF2-40B4-BE49-F238E27FC236}">
              <a16:creationId xmlns:a16="http://schemas.microsoft.com/office/drawing/2014/main" id="{00000000-0008-0000-1300-0000C1000000}"/>
            </a:ext>
          </a:extLst>
        </xdr:cNvPr>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194" name="テキスト ボックス 193">
          <a:extLst>
            <a:ext uri="{FF2B5EF4-FFF2-40B4-BE49-F238E27FC236}">
              <a16:creationId xmlns:a16="http://schemas.microsoft.com/office/drawing/2014/main" id="{00000000-0008-0000-1300-0000C2000000}"/>
            </a:ext>
          </a:extLst>
        </xdr:cNvPr>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95" name="直線コネクタ 194">
          <a:extLst>
            <a:ext uri="{FF2B5EF4-FFF2-40B4-BE49-F238E27FC236}">
              <a16:creationId xmlns:a16="http://schemas.microsoft.com/office/drawing/2014/main" id="{00000000-0008-0000-1300-0000C3000000}"/>
            </a:ext>
          </a:extLst>
        </xdr:cNvPr>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196" name="テキスト ボックス 195">
          <a:extLst>
            <a:ext uri="{FF2B5EF4-FFF2-40B4-BE49-F238E27FC236}">
              <a16:creationId xmlns:a16="http://schemas.microsoft.com/office/drawing/2014/main" id="{00000000-0008-0000-1300-0000C4000000}"/>
            </a:ext>
          </a:extLst>
        </xdr:cNvPr>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7" name="直線コネクタ 196">
          <a:extLst>
            <a:ext uri="{FF2B5EF4-FFF2-40B4-BE49-F238E27FC236}">
              <a16:creationId xmlns:a16="http://schemas.microsoft.com/office/drawing/2014/main" id="{00000000-0008-0000-1300-0000C5000000}"/>
            </a:ext>
          </a:extLst>
        </xdr:cNvPr>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198" name="テキスト ボックス 197">
          <a:extLst>
            <a:ext uri="{FF2B5EF4-FFF2-40B4-BE49-F238E27FC236}">
              <a16:creationId xmlns:a16="http://schemas.microsoft.com/office/drawing/2014/main" id="{00000000-0008-0000-1300-0000C6000000}"/>
            </a:ext>
          </a:extLst>
        </xdr:cNvPr>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9" name="直線コネクタ 198">
          <a:extLst>
            <a:ext uri="{FF2B5EF4-FFF2-40B4-BE49-F238E27FC236}">
              <a16:creationId xmlns:a16="http://schemas.microsoft.com/office/drawing/2014/main" id="{00000000-0008-0000-1300-0000C700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200" name="テキスト ボックス 199">
          <a:extLst>
            <a:ext uri="{FF2B5EF4-FFF2-40B4-BE49-F238E27FC236}">
              <a16:creationId xmlns:a16="http://schemas.microsoft.com/office/drawing/2014/main" id="{00000000-0008-0000-1300-0000C8000000}"/>
            </a:ext>
          </a:extLst>
        </xdr:cNvPr>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1" name="【市民会館】&#10;有形固定資産減価償却率グラフ枠">
          <a:extLst>
            <a:ext uri="{FF2B5EF4-FFF2-40B4-BE49-F238E27FC236}">
              <a16:creationId xmlns:a16="http://schemas.microsoft.com/office/drawing/2014/main" id="{00000000-0008-0000-1300-0000C900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62230</xdr:rowOff>
    </xdr:from>
    <xdr:to>
      <xdr:col>24</xdr:col>
      <xdr:colOff>62865</xdr:colOff>
      <xdr:row>108</xdr:row>
      <xdr:rowOff>96520</xdr:rowOff>
    </xdr:to>
    <xdr:cxnSp macro="">
      <xdr:nvCxnSpPr>
        <xdr:cNvPr id="202" name="直線コネクタ 201">
          <a:extLst>
            <a:ext uri="{FF2B5EF4-FFF2-40B4-BE49-F238E27FC236}">
              <a16:creationId xmlns:a16="http://schemas.microsoft.com/office/drawing/2014/main" id="{00000000-0008-0000-1300-0000CA000000}"/>
            </a:ext>
          </a:extLst>
        </xdr:cNvPr>
        <xdr:cNvCxnSpPr/>
      </xdr:nvCxnSpPr>
      <xdr:spPr>
        <a:xfrm flipV="1">
          <a:off x="4634865" y="173786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100330</xdr:rowOff>
    </xdr:from>
    <xdr:ext cx="405130" cy="257810"/>
    <xdr:sp macro="" textlink="">
      <xdr:nvSpPr>
        <xdr:cNvPr id="203" name="【市民会館】&#10;有形固定資産減価償却率最小値テキスト">
          <a:extLst>
            <a:ext uri="{FF2B5EF4-FFF2-40B4-BE49-F238E27FC236}">
              <a16:creationId xmlns:a16="http://schemas.microsoft.com/office/drawing/2014/main" id="{00000000-0008-0000-1300-0000CB000000}"/>
            </a:ext>
          </a:extLst>
        </xdr:cNvPr>
        <xdr:cNvSpPr txBox="1"/>
      </xdr:nvSpPr>
      <xdr:spPr>
        <a:xfrm>
          <a:off x="4673600" y="18616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96520</xdr:rowOff>
    </xdr:from>
    <xdr:to>
      <xdr:col>24</xdr:col>
      <xdr:colOff>152400</xdr:colOff>
      <xdr:row>108</xdr:row>
      <xdr:rowOff>96520</xdr:rowOff>
    </xdr:to>
    <xdr:cxnSp macro="">
      <xdr:nvCxnSpPr>
        <xdr:cNvPr id="204" name="直線コネクタ 203">
          <a:extLst>
            <a:ext uri="{FF2B5EF4-FFF2-40B4-BE49-F238E27FC236}">
              <a16:creationId xmlns:a16="http://schemas.microsoft.com/office/drawing/2014/main" id="{00000000-0008-0000-1300-0000CC000000}"/>
            </a:ext>
          </a:extLst>
        </xdr:cNvPr>
        <xdr:cNvCxnSpPr/>
      </xdr:nvCxnSpPr>
      <xdr:spPr>
        <a:xfrm>
          <a:off x="4546600" y="1861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8890</xdr:rowOff>
    </xdr:from>
    <xdr:ext cx="405130" cy="257810"/>
    <xdr:sp macro="" textlink="">
      <xdr:nvSpPr>
        <xdr:cNvPr id="205" name="【市民会館】&#10;有形固定資産減価償却率最大値テキスト">
          <a:extLst>
            <a:ext uri="{FF2B5EF4-FFF2-40B4-BE49-F238E27FC236}">
              <a16:creationId xmlns:a16="http://schemas.microsoft.com/office/drawing/2014/main" id="{00000000-0008-0000-1300-0000CD000000}"/>
            </a:ext>
          </a:extLst>
        </xdr:cNvPr>
        <xdr:cNvSpPr txBox="1"/>
      </xdr:nvSpPr>
      <xdr:spPr>
        <a:xfrm>
          <a:off x="4673600" y="17153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62230</xdr:rowOff>
    </xdr:from>
    <xdr:to>
      <xdr:col>24</xdr:col>
      <xdr:colOff>152400</xdr:colOff>
      <xdr:row>101</xdr:row>
      <xdr:rowOff>62230</xdr:rowOff>
    </xdr:to>
    <xdr:cxnSp macro="">
      <xdr:nvCxnSpPr>
        <xdr:cNvPr id="206" name="直線コネクタ 205">
          <a:extLst>
            <a:ext uri="{FF2B5EF4-FFF2-40B4-BE49-F238E27FC236}">
              <a16:creationId xmlns:a16="http://schemas.microsoft.com/office/drawing/2014/main" id="{00000000-0008-0000-1300-0000CE000000}"/>
            </a:ext>
          </a:extLst>
        </xdr:cNvPr>
        <xdr:cNvCxnSpPr/>
      </xdr:nvCxnSpPr>
      <xdr:spPr>
        <a:xfrm>
          <a:off x="4546600" y="1737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160020</xdr:rowOff>
    </xdr:from>
    <xdr:ext cx="405130" cy="259080"/>
    <xdr:sp macro="" textlink="">
      <xdr:nvSpPr>
        <xdr:cNvPr id="207" name="【市民会館】&#10;有形固定資産減価償却率平均値テキスト">
          <a:extLst>
            <a:ext uri="{FF2B5EF4-FFF2-40B4-BE49-F238E27FC236}">
              <a16:creationId xmlns:a16="http://schemas.microsoft.com/office/drawing/2014/main" id="{00000000-0008-0000-1300-0000CF000000}"/>
            </a:ext>
          </a:extLst>
        </xdr:cNvPr>
        <xdr:cNvSpPr txBox="1"/>
      </xdr:nvSpPr>
      <xdr:spPr>
        <a:xfrm>
          <a:off x="4673600" y="1781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137160</xdr:rowOff>
    </xdr:from>
    <xdr:to>
      <xdr:col>24</xdr:col>
      <xdr:colOff>114300</xdr:colOff>
      <xdr:row>105</xdr:row>
      <xdr:rowOff>67310</xdr:rowOff>
    </xdr:to>
    <xdr:sp macro="" textlink="">
      <xdr:nvSpPr>
        <xdr:cNvPr id="208" name="フローチャート: 判断 207">
          <a:extLst>
            <a:ext uri="{FF2B5EF4-FFF2-40B4-BE49-F238E27FC236}">
              <a16:creationId xmlns:a16="http://schemas.microsoft.com/office/drawing/2014/main" id="{00000000-0008-0000-1300-0000D0000000}"/>
            </a:ext>
          </a:extLst>
        </xdr:cNvPr>
        <xdr:cNvSpPr/>
      </xdr:nvSpPr>
      <xdr:spPr>
        <a:xfrm>
          <a:off x="4584700" y="179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91440</xdr:rowOff>
    </xdr:from>
    <xdr:to>
      <xdr:col>20</xdr:col>
      <xdr:colOff>38100</xdr:colOff>
      <xdr:row>105</xdr:row>
      <xdr:rowOff>21590</xdr:rowOff>
    </xdr:to>
    <xdr:sp macro="" textlink="">
      <xdr:nvSpPr>
        <xdr:cNvPr id="209" name="フローチャート: 判断 208">
          <a:extLst>
            <a:ext uri="{FF2B5EF4-FFF2-40B4-BE49-F238E27FC236}">
              <a16:creationId xmlns:a16="http://schemas.microsoft.com/office/drawing/2014/main" id="{00000000-0008-0000-1300-0000D1000000}"/>
            </a:ext>
          </a:extLst>
        </xdr:cNvPr>
        <xdr:cNvSpPr/>
      </xdr:nvSpPr>
      <xdr:spPr>
        <a:xfrm>
          <a:off x="3746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48260</xdr:rowOff>
    </xdr:from>
    <xdr:to>
      <xdr:col>15</xdr:col>
      <xdr:colOff>101600</xdr:colOff>
      <xdr:row>105</xdr:row>
      <xdr:rowOff>149860</xdr:rowOff>
    </xdr:to>
    <xdr:sp macro="" textlink="">
      <xdr:nvSpPr>
        <xdr:cNvPr id="210" name="フローチャート: 判断 209">
          <a:extLst>
            <a:ext uri="{FF2B5EF4-FFF2-40B4-BE49-F238E27FC236}">
              <a16:creationId xmlns:a16="http://schemas.microsoft.com/office/drawing/2014/main" id="{00000000-0008-0000-1300-0000D2000000}"/>
            </a:ext>
          </a:extLst>
        </xdr:cNvPr>
        <xdr:cNvSpPr/>
      </xdr:nvSpPr>
      <xdr:spPr>
        <a:xfrm>
          <a:off x="2857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142240</xdr:rowOff>
    </xdr:from>
    <xdr:to>
      <xdr:col>10</xdr:col>
      <xdr:colOff>165100</xdr:colOff>
      <xdr:row>105</xdr:row>
      <xdr:rowOff>72390</xdr:rowOff>
    </xdr:to>
    <xdr:sp macro="" textlink="">
      <xdr:nvSpPr>
        <xdr:cNvPr id="211" name="フローチャート: 判断 210">
          <a:extLst>
            <a:ext uri="{FF2B5EF4-FFF2-40B4-BE49-F238E27FC236}">
              <a16:creationId xmlns:a16="http://schemas.microsoft.com/office/drawing/2014/main" id="{00000000-0008-0000-1300-0000D3000000}"/>
            </a:ext>
          </a:extLst>
        </xdr:cNvPr>
        <xdr:cNvSpPr/>
      </xdr:nvSpPr>
      <xdr:spPr>
        <a:xfrm>
          <a:off x="1968500" y="179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64135</xdr:rowOff>
    </xdr:from>
    <xdr:to>
      <xdr:col>6</xdr:col>
      <xdr:colOff>38100</xdr:colOff>
      <xdr:row>103</xdr:row>
      <xdr:rowOff>166370</xdr:rowOff>
    </xdr:to>
    <xdr:sp macro="" textlink="">
      <xdr:nvSpPr>
        <xdr:cNvPr id="212" name="フローチャート: 判断 211">
          <a:extLst>
            <a:ext uri="{FF2B5EF4-FFF2-40B4-BE49-F238E27FC236}">
              <a16:creationId xmlns:a16="http://schemas.microsoft.com/office/drawing/2014/main" id="{00000000-0008-0000-1300-0000D4000000}"/>
            </a:ext>
          </a:extLst>
        </xdr:cNvPr>
        <xdr:cNvSpPr/>
      </xdr:nvSpPr>
      <xdr:spPr>
        <a:xfrm>
          <a:off x="107950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213" name="テキスト ボックス 212">
          <a:extLst>
            <a:ext uri="{FF2B5EF4-FFF2-40B4-BE49-F238E27FC236}">
              <a16:creationId xmlns:a16="http://schemas.microsoft.com/office/drawing/2014/main" id="{00000000-0008-0000-1300-0000D500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14" name="テキスト ボックス 213">
          <a:extLst>
            <a:ext uri="{FF2B5EF4-FFF2-40B4-BE49-F238E27FC236}">
              <a16:creationId xmlns:a16="http://schemas.microsoft.com/office/drawing/2014/main" id="{00000000-0008-0000-1300-0000D600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15" name="テキスト ボックス 214">
          <a:extLst>
            <a:ext uri="{FF2B5EF4-FFF2-40B4-BE49-F238E27FC236}">
              <a16:creationId xmlns:a16="http://schemas.microsoft.com/office/drawing/2014/main" id="{00000000-0008-0000-1300-0000D700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16" name="テキスト ボックス 215">
          <a:extLst>
            <a:ext uri="{FF2B5EF4-FFF2-40B4-BE49-F238E27FC236}">
              <a16:creationId xmlns:a16="http://schemas.microsoft.com/office/drawing/2014/main" id="{00000000-0008-0000-1300-0000D800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17" name="テキスト ボックス 216">
          <a:extLst>
            <a:ext uri="{FF2B5EF4-FFF2-40B4-BE49-F238E27FC236}">
              <a16:creationId xmlns:a16="http://schemas.microsoft.com/office/drawing/2014/main" id="{00000000-0008-0000-1300-0000D900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32385</xdr:rowOff>
    </xdr:from>
    <xdr:to>
      <xdr:col>24</xdr:col>
      <xdr:colOff>114300</xdr:colOff>
      <xdr:row>105</xdr:row>
      <xdr:rowOff>133985</xdr:rowOff>
    </xdr:to>
    <xdr:sp macro="" textlink="">
      <xdr:nvSpPr>
        <xdr:cNvPr id="218" name="楕円 217">
          <a:extLst>
            <a:ext uri="{FF2B5EF4-FFF2-40B4-BE49-F238E27FC236}">
              <a16:creationId xmlns:a16="http://schemas.microsoft.com/office/drawing/2014/main" id="{00000000-0008-0000-1300-0000DA000000}"/>
            </a:ext>
          </a:extLst>
        </xdr:cNvPr>
        <xdr:cNvSpPr/>
      </xdr:nvSpPr>
      <xdr:spPr>
        <a:xfrm>
          <a:off x="4584700" y="180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10795</xdr:rowOff>
    </xdr:from>
    <xdr:ext cx="405130" cy="258445"/>
    <xdr:sp macro="" textlink="">
      <xdr:nvSpPr>
        <xdr:cNvPr id="219" name="【市民会館】&#10;有形固定資産減価償却率該当値テキスト">
          <a:extLst>
            <a:ext uri="{FF2B5EF4-FFF2-40B4-BE49-F238E27FC236}">
              <a16:creationId xmlns:a16="http://schemas.microsoft.com/office/drawing/2014/main" id="{00000000-0008-0000-1300-0000DB000000}"/>
            </a:ext>
          </a:extLst>
        </xdr:cNvPr>
        <xdr:cNvSpPr txBox="1"/>
      </xdr:nvSpPr>
      <xdr:spPr>
        <a:xfrm>
          <a:off x="4673600" y="18013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155575</xdr:rowOff>
    </xdr:from>
    <xdr:to>
      <xdr:col>20</xdr:col>
      <xdr:colOff>38100</xdr:colOff>
      <xdr:row>105</xdr:row>
      <xdr:rowOff>86360</xdr:rowOff>
    </xdr:to>
    <xdr:sp macro="" textlink="">
      <xdr:nvSpPr>
        <xdr:cNvPr id="220" name="楕円 219">
          <a:extLst>
            <a:ext uri="{FF2B5EF4-FFF2-40B4-BE49-F238E27FC236}">
              <a16:creationId xmlns:a16="http://schemas.microsoft.com/office/drawing/2014/main" id="{00000000-0008-0000-1300-0000DC000000}"/>
            </a:ext>
          </a:extLst>
        </xdr:cNvPr>
        <xdr:cNvSpPr/>
      </xdr:nvSpPr>
      <xdr:spPr>
        <a:xfrm>
          <a:off x="37465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34925</xdr:rowOff>
    </xdr:from>
    <xdr:to>
      <xdr:col>24</xdr:col>
      <xdr:colOff>63500</xdr:colOff>
      <xdr:row>105</xdr:row>
      <xdr:rowOff>83185</xdr:rowOff>
    </xdr:to>
    <xdr:cxnSp macro="">
      <xdr:nvCxnSpPr>
        <xdr:cNvPr id="221" name="直線コネクタ 220">
          <a:extLst>
            <a:ext uri="{FF2B5EF4-FFF2-40B4-BE49-F238E27FC236}">
              <a16:creationId xmlns:a16="http://schemas.microsoft.com/office/drawing/2014/main" id="{00000000-0008-0000-1300-0000DD000000}"/>
            </a:ext>
          </a:extLst>
        </xdr:cNvPr>
        <xdr:cNvCxnSpPr/>
      </xdr:nvCxnSpPr>
      <xdr:spPr>
        <a:xfrm>
          <a:off x="3797300" y="1803717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102870</xdr:rowOff>
    </xdr:from>
    <xdr:to>
      <xdr:col>15</xdr:col>
      <xdr:colOff>101600</xdr:colOff>
      <xdr:row>105</xdr:row>
      <xdr:rowOff>33020</xdr:rowOff>
    </xdr:to>
    <xdr:sp macro="" textlink="">
      <xdr:nvSpPr>
        <xdr:cNvPr id="222" name="楕円 221">
          <a:extLst>
            <a:ext uri="{FF2B5EF4-FFF2-40B4-BE49-F238E27FC236}">
              <a16:creationId xmlns:a16="http://schemas.microsoft.com/office/drawing/2014/main" id="{00000000-0008-0000-1300-0000DE000000}"/>
            </a:ext>
          </a:extLst>
        </xdr:cNvPr>
        <xdr:cNvSpPr/>
      </xdr:nvSpPr>
      <xdr:spPr>
        <a:xfrm>
          <a:off x="2857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153670</xdr:rowOff>
    </xdr:from>
    <xdr:to>
      <xdr:col>19</xdr:col>
      <xdr:colOff>177800</xdr:colOff>
      <xdr:row>105</xdr:row>
      <xdr:rowOff>34925</xdr:rowOff>
    </xdr:to>
    <xdr:cxnSp macro="">
      <xdr:nvCxnSpPr>
        <xdr:cNvPr id="223" name="直線コネクタ 222">
          <a:extLst>
            <a:ext uri="{FF2B5EF4-FFF2-40B4-BE49-F238E27FC236}">
              <a16:creationId xmlns:a16="http://schemas.microsoft.com/office/drawing/2014/main" id="{00000000-0008-0000-1300-0000DF000000}"/>
            </a:ext>
          </a:extLst>
        </xdr:cNvPr>
        <xdr:cNvCxnSpPr/>
      </xdr:nvCxnSpPr>
      <xdr:spPr>
        <a:xfrm>
          <a:off x="2908300" y="179844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55245</xdr:rowOff>
    </xdr:from>
    <xdr:to>
      <xdr:col>10</xdr:col>
      <xdr:colOff>165100</xdr:colOff>
      <xdr:row>104</xdr:row>
      <xdr:rowOff>156845</xdr:rowOff>
    </xdr:to>
    <xdr:sp macro="" textlink="">
      <xdr:nvSpPr>
        <xdr:cNvPr id="224" name="楕円 223">
          <a:extLst>
            <a:ext uri="{FF2B5EF4-FFF2-40B4-BE49-F238E27FC236}">
              <a16:creationId xmlns:a16="http://schemas.microsoft.com/office/drawing/2014/main" id="{00000000-0008-0000-1300-0000E0000000}"/>
            </a:ext>
          </a:extLst>
        </xdr:cNvPr>
        <xdr:cNvSpPr/>
      </xdr:nvSpPr>
      <xdr:spPr>
        <a:xfrm>
          <a:off x="1968500" y="17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106045</xdr:rowOff>
    </xdr:from>
    <xdr:to>
      <xdr:col>15</xdr:col>
      <xdr:colOff>50800</xdr:colOff>
      <xdr:row>104</xdr:row>
      <xdr:rowOff>153670</xdr:rowOff>
    </xdr:to>
    <xdr:cxnSp macro="">
      <xdr:nvCxnSpPr>
        <xdr:cNvPr id="225" name="直線コネクタ 224">
          <a:extLst>
            <a:ext uri="{FF2B5EF4-FFF2-40B4-BE49-F238E27FC236}">
              <a16:creationId xmlns:a16="http://schemas.microsoft.com/office/drawing/2014/main" id="{00000000-0008-0000-1300-0000E1000000}"/>
            </a:ext>
          </a:extLst>
        </xdr:cNvPr>
        <xdr:cNvCxnSpPr/>
      </xdr:nvCxnSpPr>
      <xdr:spPr>
        <a:xfrm>
          <a:off x="2019300" y="179368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43815</xdr:rowOff>
    </xdr:from>
    <xdr:to>
      <xdr:col>6</xdr:col>
      <xdr:colOff>38100</xdr:colOff>
      <xdr:row>104</xdr:row>
      <xdr:rowOff>145415</xdr:rowOff>
    </xdr:to>
    <xdr:sp macro="" textlink="">
      <xdr:nvSpPr>
        <xdr:cNvPr id="226" name="楕円 225">
          <a:extLst>
            <a:ext uri="{FF2B5EF4-FFF2-40B4-BE49-F238E27FC236}">
              <a16:creationId xmlns:a16="http://schemas.microsoft.com/office/drawing/2014/main" id="{00000000-0008-0000-1300-0000E2000000}"/>
            </a:ext>
          </a:extLst>
        </xdr:cNvPr>
        <xdr:cNvSpPr/>
      </xdr:nvSpPr>
      <xdr:spPr>
        <a:xfrm>
          <a:off x="1079500" y="178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94615</xdr:rowOff>
    </xdr:from>
    <xdr:to>
      <xdr:col>10</xdr:col>
      <xdr:colOff>114300</xdr:colOff>
      <xdr:row>104</xdr:row>
      <xdr:rowOff>106045</xdr:rowOff>
    </xdr:to>
    <xdr:cxnSp macro="">
      <xdr:nvCxnSpPr>
        <xdr:cNvPr id="227" name="直線コネクタ 226">
          <a:extLst>
            <a:ext uri="{FF2B5EF4-FFF2-40B4-BE49-F238E27FC236}">
              <a16:creationId xmlns:a16="http://schemas.microsoft.com/office/drawing/2014/main" id="{00000000-0008-0000-1300-0000E3000000}"/>
            </a:ext>
          </a:extLst>
        </xdr:cNvPr>
        <xdr:cNvCxnSpPr/>
      </xdr:nvCxnSpPr>
      <xdr:spPr>
        <a:xfrm>
          <a:off x="1130300" y="179254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38100</xdr:rowOff>
    </xdr:from>
    <xdr:ext cx="405130" cy="259080"/>
    <xdr:sp macro="" textlink="">
      <xdr:nvSpPr>
        <xdr:cNvPr id="228" name="n_1aveValue【市民会館】&#10;有形固定資産減価償却率">
          <a:extLst>
            <a:ext uri="{FF2B5EF4-FFF2-40B4-BE49-F238E27FC236}">
              <a16:creationId xmlns:a16="http://schemas.microsoft.com/office/drawing/2014/main" id="{00000000-0008-0000-1300-0000E4000000}"/>
            </a:ext>
          </a:extLst>
        </xdr:cNvPr>
        <xdr:cNvSpPr txBox="1"/>
      </xdr:nvSpPr>
      <xdr:spPr>
        <a:xfrm>
          <a:off x="3582035" y="1769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140970</xdr:rowOff>
    </xdr:from>
    <xdr:ext cx="403860" cy="259080"/>
    <xdr:sp macro="" textlink="">
      <xdr:nvSpPr>
        <xdr:cNvPr id="229" name="n_2aveValue【市民会館】&#10;有形固定資産減価償却率">
          <a:extLst>
            <a:ext uri="{FF2B5EF4-FFF2-40B4-BE49-F238E27FC236}">
              <a16:creationId xmlns:a16="http://schemas.microsoft.com/office/drawing/2014/main" id="{00000000-0008-0000-1300-0000E5000000}"/>
            </a:ext>
          </a:extLst>
        </xdr:cNvPr>
        <xdr:cNvSpPr txBox="1"/>
      </xdr:nvSpPr>
      <xdr:spPr>
        <a:xfrm>
          <a:off x="2705735" y="18143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63500</xdr:rowOff>
    </xdr:from>
    <xdr:ext cx="403860" cy="257810"/>
    <xdr:sp macro="" textlink="">
      <xdr:nvSpPr>
        <xdr:cNvPr id="230" name="n_3aveValue【市民会館】&#10;有形固定資産減価償却率">
          <a:extLst>
            <a:ext uri="{FF2B5EF4-FFF2-40B4-BE49-F238E27FC236}">
              <a16:creationId xmlns:a16="http://schemas.microsoft.com/office/drawing/2014/main" id="{00000000-0008-0000-1300-0000E6000000}"/>
            </a:ext>
          </a:extLst>
        </xdr:cNvPr>
        <xdr:cNvSpPr txBox="1"/>
      </xdr:nvSpPr>
      <xdr:spPr>
        <a:xfrm>
          <a:off x="1816735" y="18065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10795</xdr:rowOff>
    </xdr:from>
    <xdr:ext cx="403860" cy="258445"/>
    <xdr:sp macro="" textlink="">
      <xdr:nvSpPr>
        <xdr:cNvPr id="231" name="n_4aveValue【市民会館】&#10;有形固定資産減価償却率">
          <a:extLst>
            <a:ext uri="{FF2B5EF4-FFF2-40B4-BE49-F238E27FC236}">
              <a16:creationId xmlns:a16="http://schemas.microsoft.com/office/drawing/2014/main" id="{00000000-0008-0000-1300-0000E7000000}"/>
            </a:ext>
          </a:extLst>
        </xdr:cNvPr>
        <xdr:cNvSpPr txBox="1"/>
      </xdr:nvSpPr>
      <xdr:spPr>
        <a:xfrm>
          <a:off x="927735" y="174986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76835</xdr:rowOff>
    </xdr:from>
    <xdr:ext cx="405130" cy="257810"/>
    <xdr:sp macro="" textlink="">
      <xdr:nvSpPr>
        <xdr:cNvPr id="232" name="n_1mainValue【市民会館】&#10;有形固定資産減価償却率">
          <a:extLst>
            <a:ext uri="{FF2B5EF4-FFF2-40B4-BE49-F238E27FC236}">
              <a16:creationId xmlns:a16="http://schemas.microsoft.com/office/drawing/2014/main" id="{00000000-0008-0000-1300-0000E8000000}"/>
            </a:ext>
          </a:extLst>
        </xdr:cNvPr>
        <xdr:cNvSpPr txBox="1"/>
      </xdr:nvSpPr>
      <xdr:spPr>
        <a:xfrm>
          <a:off x="3582035" y="18079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49530</xdr:rowOff>
    </xdr:from>
    <xdr:ext cx="403860" cy="259080"/>
    <xdr:sp macro="" textlink="">
      <xdr:nvSpPr>
        <xdr:cNvPr id="233" name="n_2mainValue【市民会館】&#10;有形固定資産減価償却率">
          <a:extLst>
            <a:ext uri="{FF2B5EF4-FFF2-40B4-BE49-F238E27FC236}">
              <a16:creationId xmlns:a16="http://schemas.microsoft.com/office/drawing/2014/main" id="{00000000-0008-0000-1300-0000E9000000}"/>
            </a:ext>
          </a:extLst>
        </xdr:cNvPr>
        <xdr:cNvSpPr txBox="1"/>
      </xdr:nvSpPr>
      <xdr:spPr>
        <a:xfrm>
          <a:off x="2705735" y="17708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1905</xdr:rowOff>
    </xdr:from>
    <xdr:ext cx="403860" cy="259080"/>
    <xdr:sp macro="" textlink="">
      <xdr:nvSpPr>
        <xdr:cNvPr id="234" name="n_3mainValue【市民会館】&#10;有形固定資産減価償却率">
          <a:extLst>
            <a:ext uri="{FF2B5EF4-FFF2-40B4-BE49-F238E27FC236}">
              <a16:creationId xmlns:a16="http://schemas.microsoft.com/office/drawing/2014/main" id="{00000000-0008-0000-1300-0000EA000000}"/>
            </a:ext>
          </a:extLst>
        </xdr:cNvPr>
        <xdr:cNvSpPr txBox="1"/>
      </xdr:nvSpPr>
      <xdr:spPr>
        <a:xfrm>
          <a:off x="1816735" y="17661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136525</xdr:rowOff>
    </xdr:from>
    <xdr:ext cx="403860" cy="258445"/>
    <xdr:sp macro="" textlink="">
      <xdr:nvSpPr>
        <xdr:cNvPr id="235" name="n_4mainValue【市民会館】&#10;有形固定資産減価償却率">
          <a:extLst>
            <a:ext uri="{FF2B5EF4-FFF2-40B4-BE49-F238E27FC236}">
              <a16:creationId xmlns:a16="http://schemas.microsoft.com/office/drawing/2014/main" id="{00000000-0008-0000-1300-0000EB000000}"/>
            </a:ext>
          </a:extLst>
        </xdr:cNvPr>
        <xdr:cNvSpPr txBox="1"/>
      </xdr:nvSpPr>
      <xdr:spPr>
        <a:xfrm>
          <a:off x="927735" y="179673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a:extLst>
            <a:ext uri="{FF2B5EF4-FFF2-40B4-BE49-F238E27FC236}">
              <a16:creationId xmlns:a16="http://schemas.microsoft.com/office/drawing/2014/main" id="{00000000-0008-0000-1300-0000E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a:extLst>
            <a:ext uri="{FF2B5EF4-FFF2-40B4-BE49-F238E27FC236}">
              <a16:creationId xmlns:a16="http://schemas.microsoft.com/office/drawing/2014/main" id="{00000000-0008-0000-1300-0000ED00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a:extLst>
            <a:ext uri="{FF2B5EF4-FFF2-40B4-BE49-F238E27FC236}">
              <a16:creationId xmlns:a16="http://schemas.microsoft.com/office/drawing/2014/main" id="{00000000-0008-0000-1300-0000EE00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1300-0000EF00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1300-0000F000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a:extLst>
            <a:ext uri="{FF2B5EF4-FFF2-40B4-BE49-F238E27FC236}">
              <a16:creationId xmlns:a16="http://schemas.microsoft.com/office/drawing/2014/main" id="{00000000-0008-0000-1300-0000F100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a:extLst>
            <a:ext uri="{FF2B5EF4-FFF2-40B4-BE49-F238E27FC236}">
              <a16:creationId xmlns:a16="http://schemas.microsoft.com/office/drawing/2014/main" id="{00000000-0008-0000-1300-0000F200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a:extLst>
            <a:ext uri="{FF2B5EF4-FFF2-40B4-BE49-F238E27FC236}">
              <a16:creationId xmlns:a16="http://schemas.microsoft.com/office/drawing/2014/main" id="{00000000-0008-0000-1300-0000F300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244" name="テキスト ボックス 243">
          <a:extLst>
            <a:ext uri="{FF2B5EF4-FFF2-40B4-BE49-F238E27FC236}">
              <a16:creationId xmlns:a16="http://schemas.microsoft.com/office/drawing/2014/main" id="{00000000-0008-0000-1300-0000F4000000}"/>
            </a:ext>
          </a:extLst>
        </xdr:cNvPr>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5" name="直線コネクタ 244">
          <a:extLst>
            <a:ext uri="{FF2B5EF4-FFF2-40B4-BE49-F238E27FC236}">
              <a16:creationId xmlns:a16="http://schemas.microsoft.com/office/drawing/2014/main" id="{00000000-0008-0000-1300-0000F500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110</xdr:row>
      <xdr:rowOff>48260</xdr:rowOff>
    </xdr:from>
    <xdr:ext cx="466090" cy="259080"/>
    <xdr:sp macro="" textlink="">
      <xdr:nvSpPr>
        <xdr:cNvPr id="246" name="テキスト ボックス 245">
          <a:extLst>
            <a:ext uri="{FF2B5EF4-FFF2-40B4-BE49-F238E27FC236}">
              <a16:creationId xmlns:a16="http://schemas.microsoft.com/office/drawing/2014/main" id="{00000000-0008-0000-1300-0000F6000000}"/>
            </a:ext>
          </a:extLst>
        </xdr:cNvPr>
        <xdr:cNvSpPr txBox="1"/>
      </xdr:nvSpPr>
      <xdr:spPr>
        <a:xfrm>
          <a:off x="6136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47" name="直線コネクタ 246">
          <a:extLst>
            <a:ext uri="{FF2B5EF4-FFF2-40B4-BE49-F238E27FC236}">
              <a16:creationId xmlns:a16="http://schemas.microsoft.com/office/drawing/2014/main" id="{00000000-0008-0000-1300-0000F700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248" name="テキスト ボックス 247">
          <a:extLst>
            <a:ext uri="{FF2B5EF4-FFF2-40B4-BE49-F238E27FC236}">
              <a16:creationId xmlns:a16="http://schemas.microsoft.com/office/drawing/2014/main" id="{00000000-0008-0000-1300-0000F8000000}"/>
            </a:ext>
          </a:extLst>
        </xdr:cNvPr>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9" name="直線コネクタ 248">
          <a:extLst>
            <a:ext uri="{FF2B5EF4-FFF2-40B4-BE49-F238E27FC236}">
              <a16:creationId xmlns:a16="http://schemas.microsoft.com/office/drawing/2014/main" id="{00000000-0008-0000-1300-0000F900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250" name="テキスト ボックス 249">
          <a:extLst>
            <a:ext uri="{FF2B5EF4-FFF2-40B4-BE49-F238E27FC236}">
              <a16:creationId xmlns:a16="http://schemas.microsoft.com/office/drawing/2014/main" id="{00000000-0008-0000-1300-0000FA000000}"/>
            </a:ext>
          </a:extLst>
        </xdr:cNvPr>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1" name="直線コネクタ 250">
          <a:extLst>
            <a:ext uri="{FF2B5EF4-FFF2-40B4-BE49-F238E27FC236}">
              <a16:creationId xmlns:a16="http://schemas.microsoft.com/office/drawing/2014/main" id="{00000000-0008-0000-1300-0000FB00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252" name="テキスト ボックス 251">
          <a:extLst>
            <a:ext uri="{FF2B5EF4-FFF2-40B4-BE49-F238E27FC236}">
              <a16:creationId xmlns:a16="http://schemas.microsoft.com/office/drawing/2014/main" id="{00000000-0008-0000-1300-0000FC000000}"/>
            </a:ext>
          </a:extLst>
        </xdr:cNvPr>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3" name="直線コネクタ 252">
          <a:extLst>
            <a:ext uri="{FF2B5EF4-FFF2-40B4-BE49-F238E27FC236}">
              <a16:creationId xmlns:a16="http://schemas.microsoft.com/office/drawing/2014/main" id="{00000000-0008-0000-1300-0000FD00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254" name="テキスト ボックス 253">
          <a:extLst>
            <a:ext uri="{FF2B5EF4-FFF2-40B4-BE49-F238E27FC236}">
              <a16:creationId xmlns:a16="http://schemas.microsoft.com/office/drawing/2014/main" id="{00000000-0008-0000-1300-0000FE000000}"/>
            </a:ext>
          </a:extLst>
        </xdr:cNvPr>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5" name="直線コネクタ 254">
          <a:extLst>
            <a:ext uri="{FF2B5EF4-FFF2-40B4-BE49-F238E27FC236}">
              <a16:creationId xmlns:a16="http://schemas.microsoft.com/office/drawing/2014/main" id="{00000000-0008-0000-1300-0000FF00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256" name="テキスト ボックス 255">
          <a:extLst>
            <a:ext uri="{FF2B5EF4-FFF2-40B4-BE49-F238E27FC236}">
              <a16:creationId xmlns:a16="http://schemas.microsoft.com/office/drawing/2014/main" id="{00000000-0008-0000-1300-000000010000}"/>
            </a:ext>
          </a:extLst>
        </xdr:cNvPr>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7" name="直線コネクタ 256">
          <a:extLst>
            <a:ext uri="{FF2B5EF4-FFF2-40B4-BE49-F238E27FC236}">
              <a16:creationId xmlns:a16="http://schemas.microsoft.com/office/drawing/2014/main" id="{00000000-0008-0000-1300-000001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258" name="テキスト ボックス 257">
          <a:extLst>
            <a:ext uri="{FF2B5EF4-FFF2-40B4-BE49-F238E27FC236}">
              <a16:creationId xmlns:a16="http://schemas.microsoft.com/office/drawing/2014/main" id="{00000000-0008-0000-1300-000002010000}"/>
            </a:ext>
          </a:extLst>
        </xdr:cNvPr>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9" name="【市民会館】&#10;一人当たり面積グラフ枠">
          <a:extLst>
            <a:ext uri="{FF2B5EF4-FFF2-40B4-BE49-F238E27FC236}">
              <a16:creationId xmlns:a16="http://schemas.microsoft.com/office/drawing/2014/main" id="{00000000-0008-0000-1300-000003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260" name="直線コネクタ 259">
          <a:extLst>
            <a:ext uri="{FF2B5EF4-FFF2-40B4-BE49-F238E27FC236}">
              <a16:creationId xmlns:a16="http://schemas.microsoft.com/office/drawing/2014/main" id="{00000000-0008-0000-1300-000004010000}"/>
            </a:ext>
          </a:extLst>
        </xdr:cNvPr>
        <xdr:cNvCxnSpPr/>
      </xdr:nvCxnSpPr>
      <xdr:spPr>
        <a:xfrm flipV="1">
          <a:off x="10476865" y="1736598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137160</xdr:rowOff>
    </xdr:from>
    <xdr:ext cx="469900" cy="259080"/>
    <xdr:sp macro="" textlink="">
      <xdr:nvSpPr>
        <xdr:cNvPr id="261" name="【市民会館】&#10;一人当たり面積最小値テキスト">
          <a:extLst>
            <a:ext uri="{FF2B5EF4-FFF2-40B4-BE49-F238E27FC236}">
              <a16:creationId xmlns:a16="http://schemas.microsoft.com/office/drawing/2014/main" id="{00000000-0008-0000-1300-000005010000}"/>
            </a:ext>
          </a:extLst>
        </xdr:cNvPr>
        <xdr:cNvSpPr txBox="1"/>
      </xdr:nvSpPr>
      <xdr:spPr>
        <a:xfrm>
          <a:off x="10515600" y="1865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262" name="直線コネクタ 261">
          <a:extLst>
            <a:ext uri="{FF2B5EF4-FFF2-40B4-BE49-F238E27FC236}">
              <a16:creationId xmlns:a16="http://schemas.microsoft.com/office/drawing/2014/main" id="{00000000-0008-0000-1300-000006010000}"/>
            </a:ext>
          </a:extLst>
        </xdr:cNvPr>
        <xdr:cNvCxnSpPr/>
      </xdr:nvCxnSpPr>
      <xdr:spPr>
        <a:xfrm>
          <a:off x="10388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167640</xdr:rowOff>
    </xdr:from>
    <xdr:ext cx="469900" cy="257810"/>
    <xdr:sp macro="" textlink="">
      <xdr:nvSpPr>
        <xdr:cNvPr id="263" name="【市民会館】&#10;一人当たり面積最大値テキスト">
          <a:extLst>
            <a:ext uri="{FF2B5EF4-FFF2-40B4-BE49-F238E27FC236}">
              <a16:creationId xmlns:a16="http://schemas.microsoft.com/office/drawing/2014/main" id="{00000000-0008-0000-1300-000007010000}"/>
            </a:ext>
          </a:extLst>
        </xdr:cNvPr>
        <xdr:cNvSpPr txBox="1"/>
      </xdr:nvSpPr>
      <xdr:spPr>
        <a:xfrm>
          <a:off x="10515600" y="17141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0.442</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264" name="直線コネクタ 263">
          <a:extLst>
            <a:ext uri="{FF2B5EF4-FFF2-40B4-BE49-F238E27FC236}">
              <a16:creationId xmlns:a16="http://schemas.microsoft.com/office/drawing/2014/main" id="{00000000-0008-0000-1300-000008010000}"/>
            </a:ext>
          </a:extLst>
        </xdr:cNvPr>
        <xdr:cNvCxnSpPr/>
      </xdr:nvCxnSpPr>
      <xdr:spPr>
        <a:xfrm>
          <a:off x="10388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158750</xdr:rowOff>
    </xdr:from>
    <xdr:ext cx="469900" cy="259080"/>
    <xdr:sp macro="" textlink="">
      <xdr:nvSpPr>
        <xdr:cNvPr id="265" name="【市民会館】&#10;一人当たり面積平均値テキスト">
          <a:extLst>
            <a:ext uri="{FF2B5EF4-FFF2-40B4-BE49-F238E27FC236}">
              <a16:creationId xmlns:a16="http://schemas.microsoft.com/office/drawing/2014/main" id="{00000000-0008-0000-1300-000009010000}"/>
            </a:ext>
          </a:extLst>
        </xdr:cNvPr>
        <xdr:cNvSpPr txBox="1"/>
      </xdr:nvSpPr>
      <xdr:spPr>
        <a:xfrm>
          <a:off x="10515600" y="17818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135890</xdr:rowOff>
    </xdr:from>
    <xdr:to>
      <xdr:col>55</xdr:col>
      <xdr:colOff>50800</xdr:colOff>
      <xdr:row>105</xdr:row>
      <xdr:rowOff>66040</xdr:rowOff>
    </xdr:to>
    <xdr:sp macro="" textlink="">
      <xdr:nvSpPr>
        <xdr:cNvPr id="266" name="フローチャート: 判断 265">
          <a:extLst>
            <a:ext uri="{FF2B5EF4-FFF2-40B4-BE49-F238E27FC236}">
              <a16:creationId xmlns:a16="http://schemas.microsoft.com/office/drawing/2014/main" id="{00000000-0008-0000-1300-00000A010000}"/>
            </a:ext>
          </a:extLst>
        </xdr:cNvPr>
        <xdr:cNvSpPr/>
      </xdr:nvSpPr>
      <xdr:spPr>
        <a:xfrm>
          <a:off x="10426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267" name="フローチャート: 判断 266">
          <a:extLst>
            <a:ext uri="{FF2B5EF4-FFF2-40B4-BE49-F238E27FC236}">
              <a16:creationId xmlns:a16="http://schemas.microsoft.com/office/drawing/2014/main" id="{00000000-0008-0000-1300-00000B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124460</xdr:rowOff>
    </xdr:from>
    <xdr:to>
      <xdr:col>46</xdr:col>
      <xdr:colOff>38100</xdr:colOff>
      <xdr:row>106</xdr:row>
      <xdr:rowOff>54610</xdr:rowOff>
    </xdr:to>
    <xdr:sp macro="" textlink="">
      <xdr:nvSpPr>
        <xdr:cNvPr id="268" name="フローチャート: 判断 267">
          <a:extLst>
            <a:ext uri="{FF2B5EF4-FFF2-40B4-BE49-F238E27FC236}">
              <a16:creationId xmlns:a16="http://schemas.microsoft.com/office/drawing/2014/main" id="{00000000-0008-0000-1300-00000C010000}"/>
            </a:ext>
          </a:extLst>
        </xdr:cNvPr>
        <xdr:cNvSpPr/>
      </xdr:nvSpPr>
      <xdr:spPr>
        <a:xfrm>
          <a:off x="8699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269" name="フローチャート: 判断 268">
          <a:extLst>
            <a:ext uri="{FF2B5EF4-FFF2-40B4-BE49-F238E27FC236}">
              <a16:creationId xmlns:a16="http://schemas.microsoft.com/office/drawing/2014/main" id="{00000000-0008-0000-1300-00000D010000}"/>
            </a:ext>
          </a:extLst>
        </xdr:cNvPr>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270" name="フローチャート: 判断 269">
          <a:extLst>
            <a:ext uri="{FF2B5EF4-FFF2-40B4-BE49-F238E27FC236}">
              <a16:creationId xmlns:a16="http://schemas.microsoft.com/office/drawing/2014/main" id="{00000000-0008-0000-1300-00000E010000}"/>
            </a:ext>
          </a:extLst>
        </xdr:cNvPr>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271" name="テキスト ボックス 270">
          <a:extLst>
            <a:ext uri="{FF2B5EF4-FFF2-40B4-BE49-F238E27FC236}">
              <a16:creationId xmlns:a16="http://schemas.microsoft.com/office/drawing/2014/main" id="{00000000-0008-0000-1300-00000F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272" name="テキスト ボックス 271">
          <a:extLst>
            <a:ext uri="{FF2B5EF4-FFF2-40B4-BE49-F238E27FC236}">
              <a16:creationId xmlns:a16="http://schemas.microsoft.com/office/drawing/2014/main" id="{00000000-0008-0000-1300-000010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273" name="テキスト ボックス 272">
          <a:extLst>
            <a:ext uri="{FF2B5EF4-FFF2-40B4-BE49-F238E27FC236}">
              <a16:creationId xmlns:a16="http://schemas.microsoft.com/office/drawing/2014/main" id="{00000000-0008-0000-1300-000011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274" name="テキスト ボックス 273">
          <a:extLst>
            <a:ext uri="{FF2B5EF4-FFF2-40B4-BE49-F238E27FC236}">
              <a16:creationId xmlns:a16="http://schemas.microsoft.com/office/drawing/2014/main" id="{00000000-0008-0000-1300-000012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275" name="テキスト ボックス 274">
          <a:extLst>
            <a:ext uri="{FF2B5EF4-FFF2-40B4-BE49-F238E27FC236}">
              <a16:creationId xmlns:a16="http://schemas.microsoft.com/office/drawing/2014/main" id="{00000000-0008-0000-1300-000013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82550</xdr:rowOff>
    </xdr:from>
    <xdr:to>
      <xdr:col>55</xdr:col>
      <xdr:colOff>50800</xdr:colOff>
      <xdr:row>109</xdr:row>
      <xdr:rowOff>12700</xdr:rowOff>
    </xdr:to>
    <xdr:sp macro="" textlink="">
      <xdr:nvSpPr>
        <xdr:cNvPr id="276" name="楕円 275">
          <a:extLst>
            <a:ext uri="{FF2B5EF4-FFF2-40B4-BE49-F238E27FC236}">
              <a16:creationId xmlns:a16="http://schemas.microsoft.com/office/drawing/2014/main" id="{00000000-0008-0000-1300-000014010000}"/>
            </a:ext>
          </a:extLst>
        </xdr:cNvPr>
        <xdr:cNvSpPr/>
      </xdr:nvSpPr>
      <xdr:spPr>
        <a:xfrm>
          <a:off x="10426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168910</xdr:rowOff>
    </xdr:from>
    <xdr:ext cx="469900" cy="257810"/>
    <xdr:sp macro="" textlink="">
      <xdr:nvSpPr>
        <xdr:cNvPr id="277" name="【市民会館】&#10;一人当たり面積該当値テキスト">
          <a:extLst>
            <a:ext uri="{FF2B5EF4-FFF2-40B4-BE49-F238E27FC236}">
              <a16:creationId xmlns:a16="http://schemas.microsoft.com/office/drawing/2014/main" id="{00000000-0008-0000-1300-000015010000}"/>
            </a:ext>
          </a:extLst>
        </xdr:cNvPr>
        <xdr:cNvSpPr txBox="1"/>
      </xdr:nvSpPr>
      <xdr:spPr>
        <a:xfrm>
          <a:off x="10515600" y="18514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97790</xdr:rowOff>
    </xdr:from>
    <xdr:to>
      <xdr:col>50</xdr:col>
      <xdr:colOff>165100</xdr:colOff>
      <xdr:row>109</xdr:row>
      <xdr:rowOff>27940</xdr:rowOff>
    </xdr:to>
    <xdr:sp macro="" textlink="">
      <xdr:nvSpPr>
        <xdr:cNvPr id="278" name="楕円 277">
          <a:extLst>
            <a:ext uri="{FF2B5EF4-FFF2-40B4-BE49-F238E27FC236}">
              <a16:creationId xmlns:a16="http://schemas.microsoft.com/office/drawing/2014/main" id="{00000000-0008-0000-1300-000016010000}"/>
            </a:ext>
          </a:extLst>
        </xdr:cNvPr>
        <xdr:cNvSpPr/>
      </xdr:nvSpPr>
      <xdr:spPr>
        <a:xfrm>
          <a:off x="9588500" y="186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133350</xdr:rowOff>
    </xdr:from>
    <xdr:to>
      <xdr:col>55</xdr:col>
      <xdr:colOff>0</xdr:colOff>
      <xdr:row>108</xdr:row>
      <xdr:rowOff>148590</xdr:rowOff>
    </xdr:to>
    <xdr:cxnSp macro="">
      <xdr:nvCxnSpPr>
        <xdr:cNvPr id="279" name="直線コネクタ 278">
          <a:extLst>
            <a:ext uri="{FF2B5EF4-FFF2-40B4-BE49-F238E27FC236}">
              <a16:creationId xmlns:a16="http://schemas.microsoft.com/office/drawing/2014/main" id="{00000000-0008-0000-1300-000017010000}"/>
            </a:ext>
          </a:extLst>
        </xdr:cNvPr>
        <xdr:cNvCxnSpPr/>
      </xdr:nvCxnSpPr>
      <xdr:spPr>
        <a:xfrm flipV="1">
          <a:off x="9639300" y="186499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105410</xdr:rowOff>
    </xdr:from>
    <xdr:to>
      <xdr:col>46</xdr:col>
      <xdr:colOff>38100</xdr:colOff>
      <xdr:row>109</xdr:row>
      <xdr:rowOff>35560</xdr:rowOff>
    </xdr:to>
    <xdr:sp macro="" textlink="">
      <xdr:nvSpPr>
        <xdr:cNvPr id="280" name="楕円 279">
          <a:extLst>
            <a:ext uri="{FF2B5EF4-FFF2-40B4-BE49-F238E27FC236}">
              <a16:creationId xmlns:a16="http://schemas.microsoft.com/office/drawing/2014/main" id="{00000000-0008-0000-1300-000018010000}"/>
            </a:ext>
          </a:extLst>
        </xdr:cNvPr>
        <xdr:cNvSpPr/>
      </xdr:nvSpPr>
      <xdr:spPr>
        <a:xfrm>
          <a:off x="8699500" y="186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148590</xdr:rowOff>
    </xdr:from>
    <xdr:to>
      <xdr:col>50</xdr:col>
      <xdr:colOff>114300</xdr:colOff>
      <xdr:row>108</xdr:row>
      <xdr:rowOff>156210</xdr:rowOff>
    </xdr:to>
    <xdr:cxnSp macro="">
      <xdr:nvCxnSpPr>
        <xdr:cNvPr id="281" name="直線コネクタ 280">
          <a:extLst>
            <a:ext uri="{FF2B5EF4-FFF2-40B4-BE49-F238E27FC236}">
              <a16:creationId xmlns:a16="http://schemas.microsoft.com/office/drawing/2014/main" id="{00000000-0008-0000-1300-000019010000}"/>
            </a:ext>
          </a:extLst>
        </xdr:cNvPr>
        <xdr:cNvCxnSpPr/>
      </xdr:nvCxnSpPr>
      <xdr:spPr>
        <a:xfrm flipV="1">
          <a:off x="8750300" y="18665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116840</xdr:rowOff>
    </xdr:from>
    <xdr:to>
      <xdr:col>41</xdr:col>
      <xdr:colOff>101600</xdr:colOff>
      <xdr:row>109</xdr:row>
      <xdr:rowOff>46990</xdr:rowOff>
    </xdr:to>
    <xdr:sp macro="" textlink="">
      <xdr:nvSpPr>
        <xdr:cNvPr id="282" name="楕円 281">
          <a:extLst>
            <a:ext uri="{FF2B5EF4-FFF2-40B4-BE49-F238E27FC236}">
              <a16:creationId xmlns:a16="http://schemas.microsoft.com/office/drawing/2014/main" id="{00000000-0008-0000-1300-00001A010000}"/>
            </a:ext>
          </a:extLst>
        </xdr:cNvPr>
        <xdr:cNvSpPr/>
      </xdr:nvSpPr>
      <xdr:spPr>
        <a:xfrm>
          <a:off x="7810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156210</xdr:rowOff>
    </xdr:from>
    <xdr:to>
      <xdr:col>45</xdr:col>
      <xdr:colOff>177800</xdr:colOff>
      <xdr:row>108</xdr:row>
      <xdr:rowOff>167640</xdr:rowOff>
    </xdr:to>
    <xdr:cxnSp macro="">
      <xdr:nvCxnSpPr>
        <xdr:cNvPr id="283" name="直線コネクタ 282">
          <a:extLst>
            <a:ext uri="{FF2B5EF4-FFF2-40B4-BE49-F238E27FC236}">
              <a16:creationId xmlns:a16="http://schemas.microsoft.com/office/drawing/2014/main" id="{00000000-0008-0000-1300-00001B010000}"/>
            </a:ext>
          </a:extLst>
        </xdr:cNvPr>
        <xdr:cNvCxnSpPr/>
      </xdr:nvCxnSpPr>
      <xdr:spPr>
        <a:xfrm flipV="1">
          <a:off x="7861300" y="186728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124460</xdr:rowOff>
    </xdr:from>
    <xdr:to>
      <xdr:col>36</xdr:col>
      <xdr:colOff>165100</xdr:colOff>
      <xdr:row>109</xdr:row>
      <xdr:rowOff>54610</xdr:rowOff>
    </xdr:to>
    <xdr:sp macro="" textlink="">
      <xdr:nvSpPr>
        <xdr:cNvPr id="284" name="楕円 283">
          <a:extLst>
            <a:ext uri="{FF2B5EF4-FFF2-40B4-BE49-F238E27FC236}">
              <a16:creationId xmlns:a16="http://schemas.microsoft.com/office/drawing/2014/main" id="{00000000-0008-0000-1300-00001C010000}"/>
            </a:ext>
          </a:extLst>
        </xdr:cNvPr>
        <xdr:cNvSpPr/>
      </xdr:nvSpPr>
      <xdr:spPr>
        <a:xfrm>
          <a:off x="6921500" y="186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167640</xdr:rowOff>
    </xdr:from>
    <xdr:to>
      <xdr:col>41</xdr:col>
      <xdr:colOff>50800</xdr:colOff>
      <xdr:row>109</xdr:row>
      <xdr:rowOff>3810</xdr:rowOff>
    </xdr:to>
    <xdr:cxnSp macro="">
      <xdr:nvCxnSpPr>
        <xdr:cNvPr id="285" name="直線コネクタ 284">
          <a:extLst>
            <a:ext uri="{FF2B5EF4-FFF2-40B4-BE49-F238E27FC236}">
              <a16:creationId xmlns:a16="http://schemas.microsoft.com/office/drawing/2014/main" id="{00000000-0008-0000-1300-00001D010000}"/>
            </a:ext>
          </a:extLst>
        </xdr:cNvPr>
        <xdr:cNvCxnSpPr/>
      </xdr:nvCxnSpPr>
      <xdr:spPr>
        <a:xfrm flipV="1">
          <a:off x="6972300" y="18684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21590</xdr:rowOff>
    </xdr:from>
    <xdr:ext cx="469900" cy="259080"/>
    <xdr:sp macro="" textlink="">
      <xdr:nvSpPr>
        <xdr:cNvPr id="286" name="n_1aveValue【市民会館】&#10;一人当たり面積">
          <a:extLst>
            <a:ext uri="{FF2B5EF4-FFF2-40B4-BE49-F238E27FC236}">
              <a16:creationId xmlns:a16="http://schemas.microsoft.com/office/drawing/2014/main" id="{00000000-0008-0000-1300-00001E010000}"/>
            </a:ext>
          </a:extLst>
        </xdr:cNvPr>
        <xdr:cNvSpPr txBox="1"/>
      </xdr:nvSpPr>
      <xdr:spPr>
        <a:xfrm>
          <a:off x="9391650" y="1785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71120</xdr:rowOff>
    </xdr:from>
    <xdr:ext cx="468630" cy="259080"/>
    <xdr:sp macro="" textlink="">
      <xdr:nvSpPr>
        <xdr:cNvPr id="287" name="n_2aveValue【市民会館】&#10;一人当たり面積">
          <a:extLst>
            <a:ext uri="{FF2B5EF4-FFF2-40B4-BE49-F238E27FC236}">
              <a16:creationId xmlns:a16="http://schemas.microsoft.com/office/drawing/2014/main" id="{00000000-0008-0000-1300-00001F010000}"/>
            </a:ext>
          </a:extLst>
        </xdr:cNvPr>
        <xdr:cNvSpPr txBox="1"/>
      </xdr:nvSpPr>
      <xdr:spPr>
        <a:xfrm>
          <a:off x="8515350" y="17901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135890</xdr:rowOff>
    </xdr:from>
    <xdr:ext cx="468630" cy="259080"/>
    <xdr:sp macro="" textlink="">
      <xdr:nvSpPr>
        <xdr:cNvPr id="288" name="n_3aveValue【市民会館】&#10;一人当たり面積">
          <a:extLst>
            <a:ext uri="{FF2B5EF4-FFF2-40B4-BE49-F238E27FC236}">
              <a16:creationId xmlns:a16="http://schemas.microsoft.com/office/drawing/2014/main" id="{00000000-0008-0000-1300-000020010000}"/>
            </a:ext>
          </a:extLst>
        </xdr:cNvPr>
        <xdr:cNvSpPr txBox="1"/>
      </xdr:nvSpPr>
      <xdr:spPr>
        <a:xfrm>
          <a:off x="7626350" y="17966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132080</xdr:rowOff>
    </xdr:from>
    <xdr:ext cx="468630" cy="257810"/>
    <xdr:sp macro="" textlink="">
      <xdr:nvSpPr>
        <xdr:cNvPr id="289" name="n_4aveValue【市民会館】&#10;一人当たり面積">
          <a:extLst>
            <a:ext uri="{FF2B5EF4-FFF2-40B4-BE49-F238E27FC236}">
              <a16:creationId xmlns:a16="http://schemas.microsoft.com/office/drawing/2014/main" id="{00000000-0008-0000-1300-000021010000}"/>
            </a:ext>
          </a:extLst>
        </xdr:cNvPr>
        <xdr:cNvSpPr txBox="1"/>
      </xdr:nvSpPr>
      <xdr:spPr>
        <a:xfrm>
          <a:off x="6737350" y="17962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109</xdr:row>
      <xdr:rowOff>19050</xdr:rowOff>
    </xdr:from>
    <xdr:ext cx="469900" cy="257810"/>
    <xdr:sp macro="" textlink="">
      <xdr:nvSpPr>
        <xdr:cNvPr id="290" name="n_1mainValue【市民会館】&#10;一人当たり面積">
          <a:extLst>
            <a:ext uri="{FF2B5EF4-FFF2-40B4-BE49-F238E27FC236}">
              <a16:creationId xmlns:a16="http://schemas.microsoft.com/office/drawing/2014/main" id="{00000000-0008-0000-1300-000022010000}"/>
            </a:ext>
          </a:extLst>
        </xdr:cNvPr>
        <xdr:cNvSpPr txBox="1"/>
      </xdr:nvSpPr>
      <xdr:spPr>
        <a:xfrm>
          <a:off x="9391650" y="18707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109</xdr:row>
      <xdr:rowOff>26670</xdr:rowOff>
    </xdr:from>
    <xdr:ext cx="468630" cy="259080"/>
    <xdr:sp macro="" textlink="">
      <xdr:nvSpPr>
        <xdr:cNvPr id="291" name="n_2mainValue【市民会館】&#10;一人当たり面積">
          <a:extLst>
            <a:ext uri="{FF2B5EF4-FFF2-40B4-BE49-F238E27FC236}">
              <a16:creationId xmlns:a16="http://schemas.microsoft.com/office/drawing/2014/main" id="{00000000-0008-0000-1300-000023010000}"/>
            </a:ext>
          </a:extLst>
        </xdr:cNvPr>
        <xdr:cNvSpPr txBox="1"/>
      </xdr:nvSpPr>
      <xdr:spPr>
        <a:xfrm>
          <a:off x="8515350" y="18714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109</xdr:row>
      <xdr:rowOff>38100</xdr:rowOff>
    </xdr:from>
    <xdr:ext cx="468630" cy="259080"/>
    <xdr:sp macro="" textlink="">
      <xdr:nvSpPr>
        <xdr:cNvPr id="292" name="n_3mainValue【市民会館】&#10;一人当たり面積">
          <a:extLst>
            <a:ext uri="{FF2B5EF4-FFF2-40B4-BE49-F238E27FC236}">
              <a16:creationId xmlns:a16="http://schemas.microsoft.com/office/drawing/2014/main" id="{00000000-0008-0000-1300-000024010000}"/>
            </a:ext>
          </a:extLst>
        </xdr:cNvPr>
        <xdr:cNvSpPr txBox="1"/>
      </xdr:nvSpPr>
      <xdr:spPr>
        <a:xfrm>
          <a:off x="7626350" y="18726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109</xdr:row>
      <xdr:rowOff>45720</xdr:rowOff>
    </xdr:from>
    <xdr:ext cx="468630" cy="259080"/>
    <xdr:sp macro="" textlink="">
      <xdr:nvSpPr>
        <xdr:cNvPr id="293" name="n_4mainValue【市民会館】&#10;一人当たり面積">
          <a:extLst>
            <a:ext uri="{FF2B5EF4-FFF2-40B4-BE49-F238E27FC236}">
              <a16:creationId xmlns:a16="http://schemas.microsoft.com/office/drawing/2014/main" id="{00000000-0008-0000-1300-000025010000}"/>
            </a:ext>
          </a:extLst>
        </xdr:cNvPr>
        <xdr:cNvSpPr txBox="1"/>
      </xdr:nvSpPr>
      <xdr:spPr>
        <a:xfrm>
          <a:off x="6737350" y="18733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13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1300-000027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1300-000028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1300-000029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1300-00002A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1300-00002B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1300-00002C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13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02" name="テキスト ボックス 301">
          <a:extLst>
            <a:ext uri="{FF2B5EF4-FFF2-40B4-BE49-F238E27FC236}">
              <a16:creationId xmlns:a16="http://schemas.microsoft.com/office/drawing/2014/main" id="{00000000-0008-0000-1300-00002E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1300-00002F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304" name="テキスト ボックス 303">
          <a:extLst>
            <a:ext uri="{FF2B5EF4-FFF2-40B4-BE49-F238E27FC236}">
              <a16:creationId xmlns:a16="http://schemas.microsoft.com/office/drawing/2014/main" id="{00000000-0008-0000-1300-000030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5" name="直線コネクタ 304">
          <a:extLst>
            <a:ext uri="{FF2B5EF4-FFF2-40B4-BE49-F238E27FC236}">
              <a16:creationId xmlns:a16="http://schemas.microsoft.com/office/drawing/2014/main" id="{00000000-0008-0000-1300-000031010000}"/>
            </a:ext>
          </a:extLst>
        </xdr:cNvPr>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306" name="テキスト ボックス 305">
          <a:extLst>
            <a:ext uri="{FF2B5EF4-FFF2-40B4-BE49-F238E27FC236}">
              <a16:creationId xmlns:a16="http://schemas.microsoft.com/office/drawing/2014/main" id="{00000000-0008-0000-1300-000032010000}"/>
            </a:ext>
          </a:extLst>
        </xdr:cNvPr>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7" name="直線コネクタ 306">
          <a:extLst>
            <a:ext uri="{FF2B5EF4-FFF2-40B4-BE49-F238E27FC236}">
              <a16:creationId xmlns:a16="http://schemas.microsoft.com/office/drawing/2014/main" id="{00000000-0008-0000-1300-000033010000}"/>
            </a:ext>
          </a:extLst>
        </xdr:cNvPr>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308" name="テキスト ボックス 307">
          <a:extLst>
            <a:ext uri="{FF2B5EF4-FFF2-40B4-BE49-F238E27FC236}">
              <a16:creationId xmlns:a16="http://schemas.microsoft.com/office/drawing/2014/main" id="{00000000-0008-0000-1300-000034010000}"/>
            </a:ext>
          </a:extLst>
        </xdr:cNvPr>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9" name="直線コネクタ 308">
          <a:extLst>
            <a:ext uri="{FF2B5EF4-FFF2-40B4-BE49-F238E27FC236}">
              <a16:creationId xmlns:a16="http://schemas.microsoft.com/office/drawing/2014/main" id="{00000000-0008-0000-1300-000035010000}"/>
            </a:ext>
          </a:extLst>
        </xdr:cNvPr>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310" name="テキスト ボックス 309">
          <a:extLst>
            <a:ext uri="{FF2B5EF4-FFF2-40B4-BE49-F238E27FC236}">
              <a16:creationId xmlns:a16="http://schemas.microsoft.com/office/drawing/2014/main" id="{00000000-0008-0000-1300-000036010000}"/>
            </a:ext>
          </a:extLst>
        </xdr:cNvPr>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1" name="直線コネクタ 310">
          <a:extLst>
            <a:ext uri="{FF2B5EF4-FFF2-40B4-BE49-F238E27FC236}">
              <a16:creationId xmlns:a16="http://schemas.microsoft.com/office/drawing/2014/main" id="{00000000-0008-0000-1300-000037010000}"/>
            </a:ext>
          </a:extLst>
        </xdr:cNvPr>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312" name="テキスト ボックス 311">
          <a:extLst>
            <a:ext uri="{FF2B5EF4-FFF2-40B4-BE49-F238E27FC236}">
              <a16:creationId xmlns:a16="http://schemas.microsoft.com/office/drawing/2014/main" id="{00000000-0008-0000-1300-000038010000}"/>
            </a:ext>
          </a:extLst>
        </xdr:cNvPr>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0000000-0008-0000-1300-000039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314" name="テキスト ボックス 313">
          <a:extLst>
            <a:ext uri="{FF2B5EF4-FFF2-40B4-BE49-F238E27FC236}">
              <a16:creationId xmlns:a16="http://schemas.microsoft.com/office/drawing/2014/main" id="{00000000-0008-0000-1300-00003A010000}"/>
            </a:ext>
          </a:extLst>
        </xdr:cNvPr>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00000000-0008-0000-1300-00003B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114935</xdr:rowOff>
    </xdr:from>
    <xdr:to>
      <xdr:col>85</xdr:col>
      <xdr:colOff>126365</xdr:colOff>
      <xdr:row>42</xdr:row>
      <xdr:rowOff>67310</xdr:rowOff>
    </xdr:to>
    <xdr:cxnSp macro="">
      <xdr:nvCxnSpPr>
        <xdr:cNvPr id="316" name="直線コネクタ 315">
          <a:extLst>
            <a:ext uri="{FF2B5EF4-FFF2-40B4-BE49-F238E27FC236}">
              <a16:creationId xmlns:a16="http://schemas.microsoft.com/office/drawing/2014/main" id="{00000000-0008-0000-1300-00003C010000}"/>
            </a:ext>
          </a:extLst>
        </xdr:cNvPr>
        <xdr:cNvCxnSpPr/>
      </xdr:nvCxnSpPr>
      <xdr:spPr>
        <a:xfrm flipV="1">
          <a:off x="16318865" y="594423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71120</xdr:rowOff>
    </xdr:from>
    <xdr:ext cx="405130" cy="259080"/>
    <xdr:sp macro="" textlink="">
      <xdr:nvSpPr>
        <xdr:cNvPr id="317" name="【一般廃棄物処理施設】&#10;有形固定資産減価償却率最小値テキスト">
          <a:extLst>
            <a:ext uri="{FF2B5EF4-FFF2-40B4-BE49-F238E27FC236}">
              <a16:creationId xmlns:a16="http://schemas.microsoft.com/office/drawing/2014/main" id="{00000000-0008-0000-1300-00003D010000}"/>
            </a:ext>
          </a:extLst>
        </xdr:cNvPr>
        <xdr:cNvSpPr txBox="1"/>
      </xdr:nvSpPr>
      <xdr:spPr>
        <a:xfrm>
          <a:off x="16357600" y="727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67310</xdr:rowOff>
    </xdr:from>
    <xdr:to>
      <xdr:col>86</xdr:col>
      <xdr:colOff>25400</xdr:colOff>
      <xdr:row>42</xdr:row>
      <xdr:rowOff>67310</xdr:rowOff>
    </xdr:to>
    <xdr:cxnSp macro="">
      <xdr:nvCxnSpPr>
        <xdr:cNvPr id="318" name="直線コネクタ 317">
          <a:extLst>
            <a:ext uri="{FF2B5EF4-FFF2-40B4-BE49-F238E27FC236}">
              <a16:creationId xmlns:a16="http://schemas.microsoft.com/office/drawing/2014/main" id="{00000000-0008-0000-1300-00003E010000}"/>
            </a:ext>
          </a:extLst>
        </xdr:cNvPr>
        <xdr:cNvCxnSpPr/>
      </xdr:nvCxnSpPr>
      <xdr:spPr>
        <a:xfrm>
          <a:off x="16230600" y="726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61595</xdr:rowOff>
    </xdr:from>
    <xdr:ext cx="405130" cy="259080"/>
    <xdr:sp macro="" textlink="">
      <xdr:nvSpPr>
        <xdr:cNvPr id="319" name="【一般廃棄物処理施設】&#10;有形固定資産減価償却率最大値テキスト">
          <a:extLst>
            <a:ext uri="{FF2B5EF4-FFF2-40B4-BE49-F238E27FC236}">
              <a16:creationId xmlns:a16="http://schemas.microsoft.com/office/drawing/2014/main" id="{00000000-0008-0000-1300-00003F010000}"/>
            </a:ext>
          </a:extLst>
        </xdr:cNvPr>
        <xdr:cNvSpPr txBox="1"/>
      </xdr:nvSpPr>
      <xdr:spPr>
        <a:xfrm>
          <a:off x="16357600" y="5719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114935</xdr:rowOff>
    </xdr:from>
    <xdr:to>
      <xdr:col>86</xdr:col>
      <xdr:colOff>25400</xdr:colOff>
      <xdr:row>34</xdr:row>
      <xdr:rowOff>114935</xdr:rowOff>
    </xdr:to>
    <xdr:cxnSp macro="">
      <xdr:nvCxnSpPr>
        <xdr:cNvPr id="320" name="直線コネクタ 319">
          <a:extLst>
            <a:ext uri="{FF2B5EF4-FFF2-40B4-BE49-F238E27FC236}">
              <a16:creationId xmlns:a16="http://schemas.microsoft.com/office/drawing/2014/main" id="{00000000-0008-0000-1300-000040010000}"/>
            </a:ext>
          </a:extLst>
        </xdr:cNvPr>
        <xdr:cNvCxnSpPr/>
      </xdr:nvCxnSpPr>
      <xdr:spPr>
        <a:xfrm>
          <a:off x="16230600" y="59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132715</xdr:rowOff>
    </xdr:from>
    <xdr:ext cx="405130" cy="257810"/>
    <xdr:sp macro="" textlink="">
      <xdr:nvSpPr>
        <xdr:cNvPr id="321" name="【一般廃棄物処理施設】&#10;有形固定資産減価償却率平均値テキスト">
          <a:extLst>
            <a:ext uri="{FF2B5EF4-FFF2-40B4-BE49-F238E27FC236}">
              <a16:creationId xmlns:a16="http://schemas.microsoft.com/office/drawing/2014/main" id="{00000000-0008-0000-1300-000041010000}"/>
            </a:ext>
          </a:extLst>
        </xdr:cNvPr>
        <xdr:cNvSpPr txBox="1"/>
      </xdr:nvSpPr>
      <xdr:spPr>
        <a:xfrm>
          <a:off x="16357600" y="647636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109855</xdr:rowOff>
    </xdr:from>
    <xdr:to>
      <xdr:col>85</xdr:col>
      <xdr:colOff>177800</xdr:colOff>
      <xdr:row>39</xdr:row>
      <xdr:rowOff>40640</xdr:rowOff>
    </xdr:to>
    <xdr:sp macro="" textlink="">
      <xdr:nvSpPr>
        <xdr:cNvPr id="322" name="フローチャート: 判断 321">
          <a:extLst>
            <a:ext uri="{FF2B5EF4-FFF2-40B4-BE49-F238E27FC236}">
              <a16:creationId xmlns:a16="http://schemas.microsoft.com/office/drawing/2014/main" id="{00000000-0008-0000-1300-000042010000}"/>
            </a:ext>
          </a:extLst>
        </xdr:cNvPr>
        <xdr:cNvSpPr/>
      </xdr:nvSpPr>
      <xdr:spPr>
        <a:xfrm>
          <a:off x="162687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78105</xdr:rowOff>
    </xdr:from>
    <xdr:to>
      <xdr:col>81</xdr:col>
      <xdr:colOff>101600</xdr:colOff>
      <xdr:row>39</xdr:row>
      <xdr:rowOff>8255</xdr:rowOff>
    </xdr:to>
    <xdr:sp macro="" textlink="">
      <xdr:nvSpPr>
        <xdr:cNvPr id="323" name="フローチャート: 判断 322">
          <a:extLst>
            <a:ext uri="{FF2B5EF4-FFF2-40B4-BE49-F238E27FC236}">
              <a16:creationId xmlns:a16="http://schemas.microsoft.com/office/drawing/2014/main" id="{00000000-0008-0000-1300-000043010000}"/>
            </a:ext>
          </a:extLst>
        </xdr:cNvPr>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73660</xdr:rowOff>
    </xdr:from>
    <xdr:to>
      <xdr:col>76</xdr:col>
      <xdr:colOff>165100</xdr:colOff>
      <xdr:row>40</xdr:row>
      <xdr:rowOff>3810</xdr:rowOff>
    </xdr:to>
    <xdr:sp macro="" textlink="">
      <xdr:nvSpPr>
        <xdr:cNvPr id="324" name="フローチャート: 判断 323">
          <a:extLst>
            <a:ext uri="{FF2B5EF4-FFF2-40B4-BE49-F238E27FC236}">
              <a16:creationId xmlns:a16="http://schemas.microsoft.com/office/drawing/2014/main" id="{00000000-0008-0000-1300-000044010000}"/>
            </a:ext>
          </a:extLst>
        </xdr:cNvPr>
        <xdr:cNvSpPr/>
      </xdr:nvSpPr>
      <xdr:spPr>
        <a:xfrm>
          <a:off x="14541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48260</xdr:rowOff>
    </xdr:from>
    <xdr:to>
      <xdr:col>72</xdr:col>
      <xdr:colOff>38100</xdr:colOff>
      <xdr:row>39</xdr:row>
      <xdr:rowOff>149860</xdr:rowOff>
    </xdr:to>
    <xdr:sp macro="" textlink="">
      <xdr:nvSpPr>
        <xdr:cNvPr id="325" name="フローチャート: 判断 324">
          <a:extLst>
            <a:ext uri="{FF2B5EF4-FFF2-40B4-BE49-F238E27FC236}">
              <a16:creationId xmlns:a16="http://schemas.microsoft.com/office/drawing/2014/main" id="{00000000-0008-0000-1300-000045010000}"/>
            </a:ext>
          </a:extLst>
        </xdr:cNvPr>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36830</xdr:rowOff>
    </xdr:from>
    <xdr:to>
      <xdr:col>67</xdr:col>
      <xdr:colOff>101600</xdr:colOff>
      <xdr:row>39</xdr:row>
      <xdr:rowOff>138430</xdr:rowOff>
    </xdr:to>
    <xdr:sp macro="" textlink="">
      <xdr:nvSpPr>
        <xdr:cNvPr id="326" name="フローチャート: 判断 325">
          <a:extLst>
            <a:ext uri="{FF2B5EF4-FFF2-40B4-BE49-F238E27FC236}">
              <a16:creationId xmlns:a16="http://schemas.microsoft.com/office/drawing/2014/main" id="{00000000-0008-0000-1300-000046010000}"/>
            </a:ext>
          </a:extLst>
        </xdr:cNvPr>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27" name="テキスト ボックス 326">
          <a:extLst>
            <a:ext uri="{FF2B5EF4-FFF2-40B4-BE49-F238E27FC236}">
              <a16:creationId xmlns:a16="http://schemas.microsoft.com/office/drawing/2014/main" id="{00000000-0008-0000-1300-000047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28" name="テキスト ボックス 327">
          <a:extLst>
            <a:ext uri="{FF2B5EF4-FFF2-40B4-BE49-F238E27FC236}">
              <a16:creationId xmlns:a16="http://schemas.microsoft.com/office/drawing/2014/main" id="{00000000-0008-0000-1300-000048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29" name="テキスト ボックス 328">
          <a:extLst>
            <a:ext uri="{FF2B5EF4-FFF2-40B4-BE49-F238E27FC236}">
              <a16:creationId xmlns:a16="http://schemas.microsoft.com/office/drawing/2014/main" id="{00000000-0008-0000-1300-000049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0" name="テキスト ボックス 329">
          <a:extLst>
            <a:ext uri="{FF2B5EF4-FFF2-40B4-BE49-F238E27FC236}">
              <a16:creationId xmlns:a16="http://schemas.microsoft.com/office/drawing/2014/main" id="{00000000-0008-0000-1300-00004A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1" name="テキスト ボックス 330">
          <a:extLst>
            <a:ext uri="{FF2B5EF4-FFF2-40B4-BE49-F238E27FC236}">
              <a16:creationId xmlns:a16="http://schemas.microsoft.com/office/drawing/2014/main" id="{00000000-0008-0000-1300-00004B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73660</xdr:rowOff>
    </xdr:from>
    <xdr:to>
      <xdr:col>85</xdr:col>
      <xdr:colOff>177800</xdr:colOff>
      <xdr:row>42</xdr:row>
      <xdr:rowOff>3810</xdr:rowOff>
    </xdr:to>
    <xdr:sp macro="" textlink="">
      <xdr:nvSpPr>
        <xdr:cNvPr id="332" name="楕円 331">
          <a:extLst>
            <a:ext uri="{FF2B5EF4-FFF2-40B4-BE49-F238E27FC236}">
              <a16:creationId xmlns:a16="http://schemas.microsoft.com/office/drawing/2014/main" id="{00000000-0008-0000-1300-00004C010000}"/>
            </a:ext>
          </a:extLst>
        </xdr:cNvPr>
        <xdr:cNvSpPr/>
      </xdr:nvSpPr>
      <xdr:spPr>
        <a:xfrm>
          <a:off x="162687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160020</xdr:rowOff>
    </xdr:from>
    <xdr:ext cx="405130" cy="259080"/>
    <xdr:sp macro="" textlink="">
      <xdr:nvSpPr>
        <xdr:cNvPr id="333" name="【一般廃棄物処理施設】&#10;有形固定資産減価償却率該当値テキスト">
          <a:extLst>
            <a:ext uri="{FF2B5EF4-FFF2-40B4-BE49-F238E27FC236}">
              <a16:creationId xmlns:a16="http://schemas.microsoft.com/office/drawing/2014/main" id="{00000000-0008-0000-1300-00004D010000}"/>
            </a:ext>
          </a:extLst>
        </xdr:cNvPr>
        <xdr:cNvSpPr txBox="1"/>
      </xdr:nvSpPr>
      <xdr:spPr>
        <a:xfrm>
          <a:off x="16357600" y="7018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9525</xdr:rowOff>
    </xdr:from>
    <xdr:to>
      <xdr:col>81</xdr:col>
      <xdr:colOff>101600</xdr:colOff>
      <xdr:row>41</xdr:row>
      <xdr:rowOff>111125</xdr:rowOff>
    </xdr:to>
    <xdr:sp macro="" textlink="">
      <xdr:nvSpPr>
        <xdr:cNvPr id="334" name="楕円 333">
          <a:extLst>
            <a:ext uri="{FF2B5EF4-FFF2-40B4-BE49-F238E27FC236}">
              <a16:creationId xmlns:a16="http://schemas.microsoft.com/office/drawing/2014/main" id="{00000000-0008-0000-1300-00004E010000}"/>
            </a:ext>
          </a:extLst>
        </xdr:cNvPr>
        <xdr:cNvSpPr/>
      </xdr:nvSpPr>
      <xdr:spPr>
        <a:xfrm>
          <a:off x="154305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60325</xdr:rowOff>
    </xdr:from>
    <xdr:to>
      <xdr:col>85</xdr:col>
      <xdr:colOff>127000</xdr:colOff>
      <xdr:row>41</xdr:row>
      <xdr:rowOff>124460</xdr:rowOff>
    </xdr:to>
    <xdr:cxnSp macro="">
      <xdr:nvCxnSpPr>
        <xdr:cNvPr id="335" name="直線コネクタ 334">
          <a:extLst>
            <a:ext uri="{FF2B5EF4-FFF2-40B4-BE49-F238E27FC236}">
              <a16:creationId xmlns:a16="http://schemas.microsoft.com/office/drawing/2014/main" id="{00000000-0008-0000-1300-00004F010000}"/>
            </a:ext>
          </a:extLst>
        </xdr:cNvPr>
        <xdr:cNvCxnSpPr/>
      </xdr:nvCxnSpPr>
      <xdr:spPr>
        <a:xfrm>
          <a:off x="15481300" y="708977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123825</xdr:rowOff>
    </xdr:from>
    <xdr:to>
      <xdr:col>76</xdr:col>
      <xdr:colOff>165100</xdr:colOff>
      <xdr:row>41</xdr:row>
      <xdr:rowOff>53975</xdr:rowOff>
    </xdr:to>
    <xdr:sp macro="" textlink="">
      <xdr:nvSpPr>
        <xdr:cNvPr id="336" name="楕円 335">
          <a:extLst>
            <a:ext uri="{FF2B5EF4-FFF2-40B4-BE49-F238E27FC236}">
              <a16:creationId xmlns:a16="http://schemas.microsoft.com/office/drawing/2014/main" id="{00000000-0008-0000-1300-000050010000}"/>
            </a:ext>
          </a:extLst>
        </xdr:cNvPr>
        <xdr:cNvSpPr/>
      </xdr:nvSpPr>
      <xdr:spPr>
        <a:xfrm>
          <a:off x="145415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3175</xdr:rowOff>
    </xdr:from>
    <xdr:to>
      <xdr:col>81</xdr:col>
      <xdr:colOff>50800</xdr:colOff>
      <xdr:row>41</xdr:row>
      <xdr:rowOff>60325</xdr:rowOff>
    </xdr:to>
    <xdr:cxnSp macro="">
      <xdr:nvCxnSpPr>
        <xdr:cNvPr id="337" name="直線コネクタ 336">
          <a:extLst>
            <a:ext uri="{FF2B5EF4-FFF2-40B4-BE49-F238E27FC236}">
              <a16:creationId xmlns:a16="http://schemas.microsoft.com/office/drawing/2014/main" id="{00000000-0008-0000-1300-000051010000}"/>
            </a:ext>
          </a:extLst>
        </xdr:cNvPr>
        <xdr:cNvCxnSpPr/>
      </xdr:nvCxnSpPr>
      <xdr:spPr>
        <a:xfrm>
          <a:off x="14592300" y="70326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100965</xdr:rowOff>
    </xdr:from>
    <xdr:to>
      <xdr:col>72</xdr:col>
      <xdr:colOff>38100</xdr:colOff>
      <xdr:row>41</xdr:row>
      <xdr:rowOff>31115</xdr:rowOff>
    </xdr:to>
    <xdr:sp macro="" textlink="">
      <xdr:nvSpPr>
        <xdr:cNvPr id="338" name="楕円 337">
          <a:extLst>
            <a:ext uri="{FF2B5EF4-FFF2-40B4-BE49-F238E27FC236}">
              <a16:creationId xmlns:a16="http://schemas.microsoft.com/office/drawing/2014/main" id="{00000000-0008-0000-1300-000052010000}"/>
            </a:ext>
          </a:extLst>
        </xdr:cNvPr>
        <xdr:cNvSpPr/>
      </xdr:nvSpPr>
      <xdr:spPr>
        <a:xfrm>
          <a:off x="13652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151765</xdr:rowOff>
    </xdr:from>
    <xdr:to>
      <xdr:col>76</xdr:col>
      <xdr:colOff>114300</xdr:colOff>
      <xdr:row>41</xdr:row>
      <xdr:rowOff>3175</xdr:rowOff>
    </xdr:to>
    <xdr:cxnSp macro="">
      <xdr:nvCxnSpPr>
        <xdr:cNvPr id="339" name="直線コネクタ 338">
          <a:extLst>
            <a:ext uri="{FF2B5EF4-FFF2-40B4-BE49-F238E27FC236}">
              <a16:creationId xmlns:a16="http://schemas.microsoft.com/office/drawing/2014/main" id="{00000000-0008-0000-1300-000053010000}"/>
            </a:ext>
          </a:extLst>
        </xdr:cNvPr>
        <xdr:cNvCxnSpPr/>
      </xdr:nvCxnSpPr>
      <xdr:spPr>
        <a:xfrm>
          <a:off x="13703300" y="70097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45720</xdr:rowOff>
    </xdr:from>
    <xdr:to>
      <xdr:col>67</xdr:col>
      <xdr:colOff>101600</xdr:colOff>
      <xdr:row>40</xdr:row>
      <xdr:rowOff>147320</xdr:rowOff>
    </xdr:to>
    <xdr:sp macro="" textlink="">
      <xdr:nvSpPr>
        <xdr:cNvPr id="340" name="楕円 339">
          <a:extLst>
            <a:ext uri="{FF2B5EF4-FFF2-40B4-BE49-F238E27FC236}">
              <a16:creationId xmlns:a16="http://schemas.microsoft.com/office/drawing/2014/main" id="{00000000-0008-0000-1300-000054010000}"/>
            </a:ext>
          </a:extLst>
        </xdr:cNvPr>
        <xdr:cNvSpPr/>
      </xdr:nvSpPr>
      <xdr:spPr>
        <a:xfrm>
          <a:off x="12763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96520</xdr:rowOff>
    </xdr:from>
    <xdr:to>
      <xdr:col>71</xdr:col>
      <xdr:colOff>177800</xdr:colOff>
      <xdr:row>40</xdr:row>
      <xdr:rowOff>151765</xdr:rowOff>
    </xdr:to>
    <xdr:cxnSp macro="">
      <xdr:nvCxnSpPr>
        <xdr:cNvPr id="341" name="直線コネクタ 340">
          <a:extLst>
            <a:ext uri="{FF2B5EF4-FFF2-40B4-BE49-F238E27FC236}">
              <a16:creationId xmlns:a16="http://schemas.microsoft.com/office/drawing/2014/main" id="{00000000-0008-0000-1300-000055010000}"/>
            </a:ext>
          </a:extLst>
        </xdr:cNvPr>
        <xdr:cNvCxnSpPr/>
      </xdr:nvCxnSpPr>
      <xdr:spPr>
        <a:xfrm>
          <a:off x="12814300" y="69545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24765</xdr:rowOff>
    </xdr:from>
    <xdr:ext cx="405130" cy="259080"/>
    <xdr:sp macro="" textlink="">
      <xdr:nvSpPr>
        <xdr:cNvPr id="342" name="n_1aveValue【一般廃棄物処理施設】&#10;有形固定資産減価償却率">
          <a:extLst>
            <a:ext uri="{FF2B5EF4-FFF2-40B4-BE49-F238E27FC236}">
              <a16:creationId xmlns:a16="http://schemas.microsoft.com/office/drawing/2014/main" id="{00000000-0008-0000-1300-000056010000}"/>
            </a:ext>
          </a:extLst>
        </xdr:cNvPr>
        <xdr:cNvSpPr txBox="1"/>
      </xdr:nvSpPr>
      <xdr:spPr>
        <a:xfrm>
          <a:off x="15266035" y="6368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20320</xdr:rowOff>
    </xdr:from>
    <xdr:ext cx="403860" cy="257810"/>
    <xdr:sp macro="" textlink="">
      <xdr:nvSpPr>
        <xdr:cNvPr id="343" name="n_2aveValue【一般廃棄物処理施設】&#10;有形固定資産減価償却率">
          <a:extLst>
            <a:ext uri="{FF2B5EF4-FFF2-40B4-BE49-F238E27FC236}">
              <a16:creationId xmlns:a16="http://schemas.microsoft.com/office/drawing/2014/main" id="{00000000-0008-0000-1300-000057010000}"/>
            </a:ext>
          </a:extLst>
        </xdr:cNvPr>
        <xdr:cNvSpPr txBox="1"/>
      </xdr:nvSpPr>
      <xdr:spPr>
        <a:xfrm>
          <a:off x="14389735" y="6535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166370</xdr:rowOff>
    </xdr:from>
    <xdr:ext cx="403860" cy="257810"/>
    <xdr:sp macro="" textlink="">
      <xdr:nvSpPr>
        <xdr:cNvPr id="344" name="n_3aveValue【一般廃棄物処理施設】&#10;有形固定資産減価償却率">
          <a:extLst>
            <a:ext uri="{FF2B5EF4-FFF2-40B4-BE49-F238E27FC236}">
              <a16:creationId xmlns:a16="http://schemas.microsoft.com/office/drawing/2014/main" id="{00000000-0008-0000-1300-000058010000}"/>
            </a:ext>
          </a:extLst>
        </xdr:cNvPr>
        <xdr:cNvSpPr txBox="1"/>
      </xdr:nvSpPr>
      <xdr:spPr>
        <a:xfrm>
          <a:off x="13500735" y="6510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154940</xdr:rowOff>
    </xdr:from>
    <xdr:ext cx="403860" cy="257810"/>
    <xdr:sp macro="" textlink="">
      <xdr:nvSpPr>
        <xdr:cNvPr id="345" name="n_4aveValue【一般廃棄物処理施設】&#10;有形固定資産減価償却率">
          <a:extLst>
            <a:ext uri="{FF2B5EF4-FFF2-40B4-BE49-F238E27FC236}">
              <a16:creationId xmlns:a16="http://schemas.microsoft.com/office/drawing/2014/main" id="{00000000-0008-0000-1300-000059010000}"/>
            </a:ext>
          </a:extLst>
        </xdr:cNvPr>
        <xdr:cNvSpPr txBox="1"/>
      </xdr:nvSpPr>
      <xdr:spPr>
        <a:xfrm>
          <a:off x="12611735" y="6498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102235</xdr:rowOff>
    </xdr:from>
    <xdr:ext cx="405130" cy="258445"/>
    <xdr:sp macro="" textlink="">
      <xdr:nvSpPr>
        <xdr:cNvPr id="346" name="n_1mainValue【一般廃棄物処理施設】&#10;有形固定資産減価償却率">
          <a:extLst>
            <a:ext uri="{FF2B5EF4-FFF2-40B4-BE49-F238E27FC236}">
              <a16:creationId xmlns:a16="http://schemas.microsoft.com/office/drawing/2014/main" id="{00000000-0008-0000-1300-00005A010000}"/>
            </a:ext>
          </a:extLst>
        </xdr:cNvPr>
        <xdr:cNvSpPr txBox="1"/>
      </xdr:nvSpPr>
      <xdr:spPr>
        <a:xfrm>
          <a:off x="15266035" y="7131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45085</xdr:rowOff>
    </xdr:from>
    <xdr:ext cx="403860" cy="258445"/>
    <xdr:sp macro="" textlink="">
      <xdr:nvSpPr>
        <xdr:cNvPr id="347" name="n_2mainValue【一般廃棄物処理施設】&#10;有形固定資産減価償却率">
          <a:extLst>
            <a:ext uri="{FF2B5EF4-FFF2-40B4-BE49-F238E27FC236}">
              <a16:creationId xmlns:a16="http://schemas.microsoft.com/office/drawing/2014/main" id="{00000000-0008-0000-1300-00005B010000}"/>
            </a:ext>
          </a:extLst>
        </xdr:cNvPr>
        <xdr:cNvSpPr txBox="1"/>
      </xdr:nvSpPr>
      <xdr:spPr>
        <a:xfrm>
          <a:off x="14389735" y="70745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22225</xdr:rowOff>
    </xdr:from>
    <xdr:ext cx="403860" cy="258445"/>
    <xdr:sp macro="" textlink="">
      <xdr:nvSpPr>
        <xdr:cNvPr id="348" name="n_3mainValue【一般廃棄物処理施設】&#10;有形固定資産減価償却率">
          <a:extLst>
            <a:ext uri="{FF2B5EF4-FFF2-40B4-BE49-F238E27FC236}">
              <a16:creationId xmlns:a16="http://schemas.microsoft.com/office/drawing/2014/main" id="{00000000-0008-0000-1300-00005C010000}"/>
            </a:ext>
          </a:extLst>
        </xdr:cNvPr>
        <xdr:cNvSpPr txBox="1"/>
      </xdr:nvSpPr>
      <xdr:spPr>
        <a:xfrm>
          <a:off x="13500735" y="70516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138430</xdr:rowOff>
    </xdr:from>
    <xdr:ext cx="403860" cy="259080"/>
    <xdr:sp macro="" textlink="">
      <xdr:nvSpPr>
        <xdr:cNvPr id="349" name="n_4mainValue【一般廃棄物処理施設】&#10;有形固定資産減価償却率">
          <a:extLst>
            <a:ext uri="{FF2B5EF4-FFF2-40B4-BE49-F238E27FC236}">
              <a16:creationId xmlns:a16="http://schemas.microsoft.com/office/drawing/2014/main" id="{00000000-0008-0000-1300-00005D010000}"/>
            </a:ext>
          </a:extLst>
        </xdr:cNvPr>
        <xdr:cNvSpPr txBox="1"/>
      </xdr:nvSpPr>
      <xdr:spPr>
        <a:xfrm>
          <a:off x="12611735" y="6996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0000000-0008-0000-1300-00005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00000000-0008-0000-1300-00005F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00000000-0008-0000-1300-000060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1300-000061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1300-000062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1300-000063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1300-000064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00000000-0008-0000-1300-000065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358" name="テキスト ボックス 357">
          <a:extLst>
            <a:ext uri="{FF2B5EF4-FFF2-40B4-BE49-F238E27FC236}">
              <a16:creationId xmlns:a16="http://schemas.microsoft.com/office/drawing/2014/main" id="{00000000-0008-0000-1300-000066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0000000-0008-0000-1300-000067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a:extLst>
            <a:ext uri="{FF2B5EF4-FFF2-40B4-BE49-F238E27FC236}">
              <a16:creationId xmlns:a16="http://schemas.microsoft.com/office/drawing/2014/main" id="{00000000-0008-0000-1300-000068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361" name="テキスト ボックス 360">
          <a:extLst>
            <a:ext uri="{FF2B5EF4-FFF2-40B4-BE49-F238E27FC236}">
              <a16:creationId xmlns:a16="http://schemas.microsoft.com/office/drawing/2014/main" id="{00000000-0008-0000-1300-000069010000}"/>
            </a:ext>
          </a:extLst>
        </xdr:cNvPr>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a:extLst>
            <a:ext uri="{FF2B5EF4-FFF2-40B4-BE49-F238E27FC236}">
              <a16:creationId xmlns:a16="http://schemas.microsoft.com/office/drawing/2014/main" id="{00000000-0008-0000-1300-00006A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360" cy="257810"/>
    <xdr:sp macro="" textlink="">
      <xdr:nvSpPr>
        <xdr:cNvPr id="363" name="テキスト ボックス 362">
          <a:extLst>
            <a:ext uri="{FF2B5EF4-FFF2-40B4-BE49-F238E27FC236}">
              <a16:creationId xmlns:a16="http://schemas.microsoft.com/office/drawing/2014/main" id="{00000000-0008-0000-1300-00006B010000}"/>
            </a:ext>
          </a:extLst>
        </xdr:cNvPr>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a:extLst>
            <a:ext uri="{FF2B5EF4-FFF2-40B4-BE49-F238E27FC236}">
              <a16:creationId xmlns:a16="http://schemas.microsoft.com/office/drawing/2014/main" id="{00000000-0008-0000-1300-00006C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365" name="テキスト ボックス 364">
          <a:extLst>
            <a:ext uri="{FF2B5EF4-FFF2-40B4-BE49-F238E27FC236}">
              <a16:creationId xmlns:a16="http://schemas.microsoft.com/office/drawing/2014/main" id="{00000000-0008-0000-1300-00006D010000}"/>
            </a:ext>
          </a:extLst>
        </xdr:cNvPr>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a:extLst>
            <a:ext uri="{FF2B5EF4-FFF2-40B4-BE49-F238E27FC236}">
              <a16:creationId xmlns:a16="http://schemas.microsoft.com/office/drawing/2014/main" id="{00000000-0008-0000-1300-00006E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367" name="テキスト ボックス 366">
          <a:extLst>
            <a:ext uri="{FF2B5EF4-FFF2-40B4-BE49-F238E27FC236}">
              <a16:creationId xmlns:a16="http://schemas.microsoft.com/office/drawing/2014/main" id="{00000000-0008-0000-1300-00006F010000}"/>
            </a:ext>
          </a:extLst>
        </xdr:cNvPr>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a:extLst>
            <a:ext uri="{FF2B5EF4-FFF2-40B4-BE49-F238E27FC236}">
              <a16:creationId xmlns:a16="http://schemas.microsoft.com/office/drawing/2014/main" id="{00000000-0008-0000-1300-000070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369" name="テキスト ボックス 368">
          <a:extLst>
            <a:ext uri="{FF2B5EF4-FFF2-40B4-BE49-F238E27FC236}">
              <a16:creationId xmlns:a16="http://schemas.microsoft.com/office/drawing/2014/main" id="{00000000-0008-0000-1300-000071010000}"/>
            </a:ext>
          </a:extLst>
        </xdr:cNvPr>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1300-000072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371" name="テキスト ボックス 370">
          <a:extLst>
            <a:ext uri="{FF2B5EF4-FFF2-40B4-BE49-F238E27FC236}">
              <a16:creationId xmlns:a16="http://schemas.microsoft.com/office/drawing/2014/main" id="{00000000-0008-0000-1300-000073010000}"/>
            </a:ext>
          </a:extLst>
        </xdr:cNvPr>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00000000-0008-0000-1300-000074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32385</xdr:rowOff>
    </xdr:from>
    <xdr:to>
      <xdr:col>116</xdr:col>
      <xdr:colOff>62865</xdr:colOff>
      <xdr:row>42</xdr:row>
      <xdr:rowOff>24130</xdr:rowOff>
    </xdr:to>
    <xdr:cxnSp macro="">
      <xdr:nvCxnSpPr>
        <xdr:cNvPr id="373" name="直線コネクタ 372">
          <a:extLst>
            <a:ext uri="{FF2B5EF4-FFF2-40B4-BE49-F238E27FC236}">
              <a16:creationId xmlns:a16="http://schemas.microsoft.com/office/drawing/2014/main" id="{00000000-0008-0000-1300-000075010000}"/>
            </a:ext>
          </a:extLst>
        </xdr:cNvPr>
        <xdr:cNvCxnSpPr/>
      </xdr:nvCxnSpPr>
      <xdr:spPr>
        <a:xfrm flipV="1">
          <a:off x="22160865" y="586168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27940</xdr:rowOff>
    </xdr:from>
    <xdr:ext cx="469900" cy="259080"/>
    <xdr:sp macro="" textlink="">
      <xdr:nvSpPr>
        <xdr:cNvPr id="374" name="【一般廃棄物処理施設】&#10;一人当たり有形固定資産（償却資産）額最小値テキスト">
          <a:extLst>
            <a:ext uri="{FF2B5EF4-FFF2-40B4-BE49-F238E27FC236}">
              <a16:creationId xmlns:a16="http://schemas.microsoft.com/office/drawing/2014/main" id="{00000000-0008-0000-1300-000076010000}"/>
            </a:ext>
          </a:extLst>
        </xdr:cNvPr>
        <xdr:cNvSpPr txBox="1"/>
      </xdr:nvSpPr>
      <xdr:spPr>
        <a:xfrm>
          <a:off x="22199600" y="722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24130</xdr:rowOff>
    </xdr:from>
    <xdr:to>
      <xdr:col>116</xdr:col>
      <xdr:colOff>152400</xdr:colOff>
      <xdr:row>42</xdr:row>
      <xdr:rowOff>24130</xdr:rowOff>
    </xdr:to>
    <xdr:cxnSp macro="">
      <xdr:nvCxnSpPr>
        <xdr:cNvPr id="375" name="直線コネクタ 374">
          <a:extLst>
            <a:ext uri="{FF2B5EF4-FFF2-40B4-BE49-F238E27FC236}">
              <a16:creationId xmlns:a16="http://schemas.microsoft.com/office/drawing/2014/main" id="{00000000-0008-0000-1300-000077010000}"/>
            </a:ext>
          </a:extLst>
        </xdr:cNvPr>
        <xdr:cNvCxnSpPr/>
      </xdr:nvCxnSpPr>
      <xdr:spPr>
        <a:xfrm>
          <a:off x="22072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150495</xdr:rowOff>
    </xdr:from>
    <xdr:ext cx="598805" cy="259080"/>
    <xdr:sp macro="" textlink="">
      <xdr:nvSpPr>
        <xdr:cNvPr id="376" name="【一般廃棄物処理施設】&#10;一人当たり有形固定資産（償却資産）額最大値テキスト">
          <a:extLst>
            <a:ext uri="{FF2B5EF4-FFF2-40B4-BE49-F238E27FC236}">
              <a16:creationId xmlns:a16="http://schemas.microsoft.com/office/drawing/2014/main" id="{00000000-0008-0000-1300-000078010000}"/>
            </a:ext>
          </a:extLst>
        </xdr:cNvPr>
        <xdr:cNvSpPr txBox="1"/>
      </xdr:nvSpPr>
      <xdr:spPr>
        <a:xfrm>
          <a:off x="22199600" y="5636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361,532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32385</xdr:rowOff>
    </xdr:from>
    <xdr:to>
      <xdr:col>116</xdr:col>
      <xdr:colOff>152400</xdr:colOff>
      <xdr:row>34</xdr:row>
      <xdr:rowOff>32385</xdr:rowOff>
    </xdr:to>
    <xdr:cxnSp macro="">
      <xdr:nvCxnSpPr>
        <xdr:cNvPr id="377" name="直線コネクタ 376">
          <a:extLst>
            <a:ext uri="{FF2B5EF4-FFF2-40B4-BE49-F238E27FC236}">
              <a16:creationId xmlns:a16="http://schemas.microsoft.com/office/drawing/2014/main" id="{00000000-0008-0000-1300-000079010000}"/>
            </a:ext>
          </a:extLst>
        </xdr:cNvPr>
        <xdr:cNvCxnSpPr/>
      </xdr:nvCxnSpPr>
      <xdr:spPr>
        <a:xfrm>
          <a:off x="22072600" y="58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102870</xdr:rowOff>
    </xdr:from>
    <xdr:ext cx="534670" cy="259080"/>
    <xdr:sp macro="" textlink="">
      <xdr:nvSpPr>
        <xdr:cNvPr id="378" name="【一般廃棄物処理施設】&#10;一人当たり有形固定資産（償却資産）額平均値テキスト">
          <a:extLst>
            <a:ext uri="{FF2B5EF4-FFF2-40B4-BE49-F238E27FC236}">
              <a16:creationId xmlns:a16="http://schemas.microsoft.com/office/drawing/2014/main" id="{00000000-0008-0000-1300-00007A010000}"/>
            </a:ext>
          </a:extLst>
        </xdr:cNvPr>
        <xdr:cNvSpPr txBox="1"/>
      </xdr:nvSpPr>
      <xdr:spPr>
        <a:xfrm>
          <a:off x="22199600" y="6789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124460</xdr:rowOff>
    </xdr:from>
    <xdr:to>
      <xdr:col>116</xdr:col>
      <xdr:colOff>114300</xdr:colOff>
      <xdr:row>40</xdr:row>
      <xdr:rowOff>54610</xdr:rowOff>
    </xdr:to>
    <xdr:sp macro="" textlink="">
      <xdr:nvSpPr>
        <xdr:cNvPr id="379" name="フローチャート: 判断 378">
          <a:extLst>
            <a:ext uri="{FF2B5EF4-FFF2-40B4-BE49-F238E27FC236}">
              <a16:creationId xmlns:a16="http://schemas.microsoft.com/office/drawing/2014/main" id="{00000000-0008-0000-1300-00007B010000}"/>
            </a:ext>
          </a:extLst>
        </xdr:cNvPr>
        <xdr:cNvSpPr/>
      </xdr:nvSpPr>
      <xdr:spPr>
        <a:xfrm>
          <a:off x="22110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101600</xdr:rowOff>
    </xdr:from>
    <xdr:to>
      <xdr:col>112</xdr:col>
      <xdr:colOff>38100</xdr:colOff>
      <xdr:row>40</xdr:row>
      <xdr:rowOff>31750</xdr:rowOff>
    </xdr:to>
    <xdr:sp macro="" textlink="">
      <xdr:nvSpPr>
        <xdr:cNvPr id="380" name="フローチャート: 判断 379">
          <a:extLst>
            <a:ext uri="{FF2B5EF4-FFF2-40B4-BE49-F238E27FC236}">
              <a16:creationId xmlns:a16="http://schemas.microsoft.com/office/drawing/2014/main" id="{00000000-0008-0000-1300-00007C010000}"/>
            </a:ext>
          </a:extLst>
        </xdr:cNvPr>
        <xdr:cNvSpPr/>
      </xdr:nvSpPr>
      <xdr:spPr>
        <a:xfrm>
          <a:off x="21272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93345</xdr:rowOff>
    </xdr:from>
    <xdr:to>
      <xdr:col>107</xdr:col>
      <xdr:colOff>101600</xdr:colOff>
      <xdr:row>40</xdr:row>
      <xdr:rowOff>23495</xdr:rowOff>
    </xdr:to>
    <xdr:sp macro="" textlink="">
      <xdr:nvSpPr>
        <xdr:cNvPr id="381" name="フローチャート: 判断 380">
          <a:extLst>
            <a:ext uri="{FF2B5EF4-FFF2-40B4-BE49-F238E27FC236}">
              <a16:creationId xmlns:a16="http://schemas.microsoft.com/office/drawing/2014/main" id="{00000000-0008-0000-1300-00007D010000}"/>
            </a:ext>
          </a:extLst>
        </xdr:cNvPr>
        <xdr:cNvSpPr/>
      </xdr:nvSpPr>
      <xdr:spPr>
        <a:xfrm>
          <a:off x="203835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79375</xdr:rowOff>
    </xdr:from>
    <xdr:to>
      <xdr:col>102</xdr:col>
      <xdr:colOff>165100</xdr:colOff>
      <xdr:row>40</xdr:row>
      <xdr:rowOff>9525</xdr:rowOff>
    </xdr:to>
    <xdr:sp macro="" textlink="">
      <xdr:nvSpPr>
        <xdr:cNvPr id="382" name="フローチャート: 判断 381">
          <a:extLst>
            <a:ext uri="{FF2B5EF4-FFF2-40B4-BE49-F238E27FC236}">
              <a16:creationId xmlns:a16="http://schemas.microsoft.com/office/drawing/2014/main" id="{00000000-0008-0000-1300-00007E010000}"/>
            </a:ext>
          </a:extLst>
        </xdr:cNvPr>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50165</xdr:rowOff>
    </xdr:from>
    <xdr:to>
      <xdr:col>98</xdr:col>
      <xdr:colOff>38100</xdr:colOff>
      <xdr:row>39</xdr:row>
      <xdr:rowOff>151765</xdr:rowOff>
    </xdr:to>
    <xdr:sp macro="" textlink="">
      <xdr:nvSpPr>
        <xdr:cNvPr id="383" name="フローチャート: 判断 382">
          <a:extLst>
            <a:ext uri="{FF2B5EF4-FFF2-40B4-BE49-F238E27FC236}">
              <a16:creationId xmlns:a16="http://schemas.microsoft.com/office/drawing/2014/main" id="{00000000-0008-0000-1300-00007F010000}"/>
            </a:ext>
          </a:extLst>
        </xdr:cNvPr>
        <xdr:cNvSpPr/>
      </xdr:nvSpPr>
      <xdr:spPr>
        <a:xfrm>
          <a:off x="18605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4" name="テキスト ボックス 383">
          <a:extLst>
            <a:ext uri="{FF2B5EF4-FFF2-40B4-BE49-F238E27FC236}">
              <a16:creationId xmlns:a16="http://schemas.microsoft.com/office/drawing/2014/main" id="{00000000-0008-0000-1300-000080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5" name="テキスト ボックス 384">
          <a:extLst>
            <a:ext uri="{FF2B5EF4-FFF2-40B4-BE49-F238E27FC236}">
              <a16:creationId xmlns:a16="http://schemas.microsoft.com/office/drawing/2014/main" id="{00000000-0008-0000-1300-000081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6" name="テキスト ボックス 385">
          <a:extLst>
            <a:ext uri="{FF2B5EF4-FFF2-40B4-BE49-F238E27FC236}">
              <a16:creationId xmlns:a16="http://schemas.microsoft.com/office/drawing/2014/main" id="{00000000-0008-0000-1300-000082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7" name="テキスト ボックス 386">
          <a:extLst>
            <a:ext uri="{FF2B5EF4-FFF2-40B4-BE49-F238E27FC236}">
              <a16:creationId xmlns:a16="http://schemas.microsoft.com/office/drawing/2014/main" id="{00000000-0008-0000-1300-000083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88" name="テキスト ボックス 387">
          <a:extLst>
            <a:ext uri="{FF2B5EF4-FFF2-40B4-BE49-F238E27FC236}">
              <a16:creationId xmlns:a16="http://schemas.microsoft.com/office/drawing/2014/main" id="{00000000-0008-0000-1300-000084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112395</xdr:rowOff>
    </xdr:from>
    <xdr:to>
      <xdr:col>116</xdr:col>
      <xdr:colOff>114300</xdr:colOff>
      <xdr:row>40</xdr:row>
      <xdr:rowOff>42545</xdr:rowOff>
    </xdr:to>
    <xdr:sp macro="" textlink="">
      <xdr:nvSpPr>
        <xdr:cNvPr id="389" name="楕円 388">
          <a:extLst>
            <a:ext uri="{FF2B5EF4-FFF2-40B4-BE49-F238E27FC236}">
              <a16:creationId xmlns:a16="http://schemas.microsoft.com/office/drawing/2014/main" id="{00000000-0008-0000-1300-000085010000}"/>
            </a:ext>
          </a:extLst>
        </xdr:cNvPr>
        <xdr:cNvSpPr/>
      </xdr:nvSpPr>
      <xdr:spPr>
        <a:xfrm>
          <a:off x="221107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135255</xdr:rowOff>
    </xdr:from>
    <xdr:ext cx="598805" cy="257810"/>
    <xdr:sp macro="" textlink="">
      <xdr:nvSpPr>
        <xdr:cNvPr id="390" name="【一般廃棄物処理施設】&#10;一人当たり有形固定資産（償却資産）額該当値テキスト">
          <a:extLst>
            <a:ext uri="{FF2B5EF4-FFF2-40B4-BE49-F238E27FC236}">
              <a16:creationId xmlns:a16="http://schemas.microsoft.com/office/drawing/2014/main" id="{00000000-0008-0000-1300-000086010000}"/>
            </a:ext>
          </a:extLst>
        </xdr:cNvPr>
        <xdr:cNvSpPr txBox="1"/>
      </xdr:nvSpPr>
      <xdr:spPr>
        <a:xfrm>
          <a:off x="22199600" y="66503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102,171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391" name="楕円 390">
          <a:extLst>
            <a:ext uri="{FF2B5EF4-FFF2-40B4-BE49-F238E27FC236}">
              <a16:creationId xmlns:a16="http://schemas.microsoft.com/office/drawing/2014/main" id="{00000000-0008-0000-1300-000087010000}"/>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163195</xdr:rowOff>
    </xdr:from>
    <xdr:to>
      <xdr:col>116</xdr:col>
      <xdr:colOff>63500</xdr:colOff>
      <xdr:row>40</xdr:row>
      <xdr:rowOff>7620</xdr:rowOff>
    </xdr:to>
    <xdr:cxnSp macro="">
      <xdr:nvCxnSpPr>
        <xdr:cNvPr id="392" name="直線コネクタ 391">
          <a:extLst>
            <a:ext uri="{FF2B5EF4-FFF2-40B4-BE49-F238E27FC236}">
              <a16:creationId xmlns:a16="http://schemas.microsoft.com/office/drawing/2014/main" id="{00000000-0008-0000-1300-000088010000}"/>
            </a:ext>
          </a:extLst>
        </xdr:cNvPr>
        <xdr:cNvCxnSpPr/>
      </xdr:nvCxnSpPr>
      <xdr:spPr>
        <a:xfrm flipV="1">
          <a:off x="21323300" y="68497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126365</xdr:rowOff>
    </xdr:from>
    <xdr:to>
      <xdr:col>107</xdr:col>
      <xdr:colOff>101600</xdr:colOff>
      <xdr:row>40</xdr:row>
      <xdr:rowOff>56515</xdr:rowOff>
    </xdr:to>
    <xdr:sp macro="" textlink="">
      <xdr:nvSpPr>
        <xdr:cNvPr id="393" name="楕円 392">
          <a:extLst>
            <a:ext uri="{FF2B5EF4-FFF2-40B4-BE49-F238E27FC236}">
              <a16:creationId xmlns:a16="http://schemas.microsoft.com/office/drawing/2014/main" id="{00000000-0008-0000-1300-000089010000}"/>
            </a:ext>
          </a:extLst>
        </xdr:cNvPr>
        <xdr:cNvSpPr/>
      </xdr:nvSpPr>
      <xdr:spPr>
        <a:xfrm>
          <a:off x="20383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6350</xdr:rowOff>
    </xdr:from>
    <xdr:to>
      <xdr:col>111</xdr:col>
      <xdr:colOff>177800</xdr:colOff>
      <xdr:row>40</xdr:row>
      <xdr:rowOff>7620</xdr:rowOff>
    </xdr:to>
    <xdr:cxnSp macro="">
      <xdr:nvCxnSpPr>
        <xdr:cNvPr id="394" name="直線コネクタ 393">
          <a:extLst>
            <a:ext uri="{FF2B5EF4-FFF2-40B4-BE49-F238E27FC236}">
              <a16:creationId xmlns:a16="http://schemas.microsoft.com/office/drawing/2014/main" id="{00000000-0008-0000-1300-00008A010000}"/>
            </a:ext>
          </a:extLst>
        </xdr:cNvPr>
        <xdr:cNvCxnSpPr/>
      </xdr:nvCxnSpPr>
      <xdr:spPr>
        <a:xfrm>
          <a:off x="20434300" y="68643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73025</xdr:rowOff>
    </xdr:to>
    <xdr:sp macro="" textlink="">
      <xdr:nvSpPr>
        <xdr:cNvPr id="395" name="楕円 394">
          <a:extLst>
            <a:ext uri="{FF2B5EF4-FFF2-40B4-BE49-F238E27FC236}">
              <a16:creationId xmlns:a16="http://schemas.microsoft.com/office/drawing/2014/main" id="{00000000-0008-0000-1300-00008B010000}"/>
            </a:ext>
          </a:extLst>
        </xdr:cNvPr>
        <xdr:cNvSpPr/>
      </xdr:nvSpPr>
      <xdr:spPr>
        <a:xfrm>
          <a:off x="194945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6350</xdr:rowOff>
    </xdr:from>
    <xdr:to>
      <xdr:col>107</xdr:col>
      <xdr:colOff>50800</xdr:colOff>
      <xdr:row>40</xdr:row>
      <xdr:rowOff>22225</xdr:rowOff>
    </xdr:to>
    <xdr:cxnSp macro="">
      <xdr:nvCxnSpPr>
        <xdr:cNvPr id="396" name="直線コネクタ 395">
          <a:extLst>
            <a:ext uri="{FF2B5EF4-FFF2-40B4-BE49-F238E27FC236}">
              <a16:creationId xmlns:a16="http://schemas.microsoft.com/office/drawing/2014/main" id="{00000000-0008-0000-1300-00008C010000}"/>
            </a:ext>
          </a:extLst>
        </xdr:cNvPr>
        <xdr:cNvCxnSpPr/>
      </xdr:nvCxnSpPr>
      <xdr:spPr>
        <a:xfrm flipV="1">
          <a:off x="19545300" y="6864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158115</xdr:rowOff>
    </xdr:from>
    <xdr:to>
      <xdr:col>98</xdr:col>
      <xdr:colOff>38100</xdr:colOff>
      <xdr:row>40</xdr:row>
      <xdr:rowOff>88265</xdr:rowOff>
    </xdr:to>
    <xdr:sp macro="" textlink="">
      <xdr:nvSpPr>
        <xdr:cNvPr id="397" name="楕円 396">
          <a:extLst>
            <a:ext uri="{FF2B5EF4-FFF2-40B4-BE49-F238E27FC236}">
              <a16:creationId xmlns:a16="http://schemas.microsoft.com/office/drawing/2014/main" id="{00000000-0008-0000-1300-00008D010000}"/>
            </a:ext>
          </a:extLst>
        </xdr:cNvPr>
        <xdr:cNvSpPr/>
      </xdr:nvSpPr>
      <xdr:spPr>
        <a:xfrm>
          <a:off x="186055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22225</xdr:rowOff>
    </xdr:from>
    <xdr:to>
      <xdr:col>102</xdr:col>
      <xdr:colOff>114300</xdr:colOff>
      <xdr:row>40</xdr:row>
      <xdr:rowOff>37465</xdr:rowOff>
    </xdr:to>
    <xdr:cxnSp macro="">
      <xdr:nvCxnSpPr>
        <xdr:cNvPr id="398" name="直線コネクタ 397">
          <a:extLst>
            <a:ext uri="{FF2B5EF4-FFF2-40B4-BE49-F238E27FC236}">
              <a16:creationId xmlns:a16="http://schemas.microsoft.com/office/drawing/2014/main" id="{00000000-0008-0000-1300-00008E010000}"/>
            </a:ext>
          </a:extLst>
        </xdr:cNvPr>
        <xdr:cNvCxnSpPr/>
      </xdr:nvCxnSpPr>
      <xdr:spPr>
        <a:xfrm flipV="1">
          <a:off x="18656300" y="68802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48260</xdr:rowOff>
    </xdr:from>
    <xdr:ext cx="597535" cy="259080"/>
    <xdr:sp macro="" textlink="">
      <xdr:nvSpPr>
        <xdr:cNvPr id="399" name="n_1aveValue【一般廃棄物処理施設】&#10;一人当たり有形固定資産（償却資産）額">
          <a:extLst>
            <a:ext uri="{FF2B5EF4-FFF2-40B4-BE49-F238E27FC236}">
              <a16:creationId xmlns:a16="http://schemas.microsoft.com/office/drawing/2014/main" id="{00000000-0008-0000-1300-00008F010000}"/>
            </a:ext>
          </a:extLst>
        </xdr:cNvPr>
        <xdr:cNvSpPr txBox="1"/>
      </xdr:nvSpPr>
      <xdr:spPr>
        <a:xfrm>
          <a:off x="21010880" y="6563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104,994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40640</xdr:rowOff>
    </xdr:from>
    <xdr:ext cx="597535" cy="257810"/>
    <xdr:sp macro="" textlink="">
      <xdr:nvSpPr>
        <xdr:cNvPr id="400" name="n_2aveValue【一般廃棄物処理施設】&#10;一人当たり有形固定資産（償却資産）額">
          <a:extLst>
            <a:ext uri="{FF2B5EF4-FFF2-40B4-BE49-F238E27FC236}">
              <a16:creationId xmlns:a16="http://schemas.microsoft.com/office/drawing/2014/main" id="{00000000-0008-0000-1300-000090010000}"/>
            </a:ext>
          </a:extLst>
        </xdr:cNvPr>
        <xdr:cNvSpPr txBox="1"/>
      </xdr:nvSpPr>
      <xdr:spPr>
        <a:xfrm>
          <a:off x="20134580" y="65557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26035</xdr:rowOff>
    </xdr:from>
    <xdr:ext cx="597535" cy="259080"/>
    <xdr:sp macro="" textlink="">
      <xdr:nvSpPr>
        <xdr:cNvPr id="401" name="n_3aveValue【一般廃棄物処理施設】&#10;一人当たり有形固定資産（償却資産）額">
          <a:extLst>
            <a:ext uri="{FF2B5EF4-FFF2-40B4-BE49-F238E27FC236}">
              <a16:creationId xmlns:a16="http://schemas.microsoft.com/office/drawing/2014/main" id="{00000000-0008-0000-1300-000091010000}"/>
            </a:ext>
          </a:extLst>
        </xdr:cNvPr>
        <xdr:cNvSpPr txBox="1"/>
      </xdr:nvSpPr>
      <xdr:spPr>
        <a:xfrm>
          <a:off x="19245580" y="65411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110,863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37</xdr:row>
      <xdr:rowOff>168910</xdr:rowOff>
    </xdr:from>
    <xdr:ext cx="597535" cy="257810"/>
    <xdr:sp macro="" textlink="">
      <xdr:nvSpPr>
        <xdr:cNvPr id="402" name="n_4aveValue【一般廃棄物処理施設】&#10;一人当たり有形固定資産（償却資産）額">
          <a:extLst>
            <a:ext uri="{FF2B5EF4-FFF2-40B4-BE49-F238E27FC236}">
              <a16:creationId xmlns:a16="http://schemas.microsoft.com/office/drawing/2014/main" id="{00000000-0008-0000-1300-000092010000}"/>
            </a:ext>
          </a:extLst>
        </xdr:cNvPr>
        <xdr:cNvSpPr txBox="1"/>
      </xdr:nvSpPr>
      <xdr:spPr>
        <a:xfrm>
          <a:off x="18356580" y="65125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49530</xdr:rowOff>
    </xdr:from>
    <xdr:ext cx="534670" cy="259080"/>
    <xdr:sp macro="" textlink="">
      <xdr:nvSpPr>
        <xdr:cNvPr id="403" name="n_1mainValue【一般廃棄物処理施設】&#10;一人当たり有形固定資産（償却資産）額">
          <a:extLst>
            <a:ext uri="{FF2B5EF4-FFF2-40B4-BE49-F238E27FC236}">
              <a16:creationId xmlns:a16="http://schemas.microsoft.com/office/drawing/2014/main" id="{00000000-0008-0000-1300-000093010000}"/>
            </a:ext>
          </a:extLst>
        </xdr:cNvPr>
        <xdr:cNvSpPr txBox="1"/>
      </xdr:nvSpPr>
      <xdr:spPr>
        <a:xfrm>
          <a:off x="21043265" y="6907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98,019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47625</xdr:rowOff>
    </xdr:from>
    <xdr:ext cx="533400" cy="259080"/>
    <xdr:sp macro="" textlink="">
      <xdr:nvSpPr>
        <xdr:cNvPr id="404" name="n_2mainValue【一般廃棄物処理施設】&#10;一人当たり有形固定資産（償却資産）額">
          <a:extLst>
            <a:ext uri="{FF2B5EF4-FFF2-40B4-BE49-F238E27FC236}">
              <a16:creationId xmlns:a16="http://schemas.microsoft.com/office/drawing/2014/main" id="{00000000-0008-0000-1300-000094010000}"/>
            </a:ext>
          </a:extLst>
        </xdr:cNvPr>
        <xdr:cNvSpPr txBox="1"/>
      </xdr:nvSpPr>
      <xdr:spPr>
        <a:xfrm>
          <a:off x="20166965" y="6905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64770</xdr:rowOff>
    </xdr:from>
    <xdr:ext cx="533400" cy="257810"/>
    <xdr:sp macro="" textlink="">
      <xdr:nvSpPr>
        <xdr:cNvPr id="405" name="n_3mainValue【一般廃棄物処理施設】&#10;一人当たり有形固定資産（償却資産）額">
          <a:extLst>
            <a:ext uri="{FF2B5EF4-FFF2-40B4-BE49-F238E27FC236}">
              <a16:creationId xmlns:a16="http://schemas.microsoft.com/office/drawing/2014/main" id="{00000000-0008-0000-1300-000095010000}"/>
            </a:ext>
          </a:extLst>
        </xdr:cNvPr>
        <xdr:cNvSpPr txBox="1"/>
      </xdr:nvSpPr>
      <xdr:spPr>
        <a:xfrm>
          <a:off x="19277965" y="69227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94,086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79375</xdr:rowOff>
    </xdr:from>
    <xdr:ext cx="533400" cy="258445"/>
    <xdr:sp macro="" textlink="">
      <xdr:nvSpPr>
        <xdr:cNvPr id="406" name="n_4mainValue【一般廃棄物処理施設】&#10;一人当たり有形固定資産（償却資産）額">
          <a:extLst>
            <a:ext uri="{FF2B5EF4-FFF2-40B4-BE49-F238E27FC236}">
              <a16:creationId xmlns:a16="http://schemas.microsoft.com/office/drawing/2014/main" id="{00000000-0008-0000-1300-000096010000}"/>
            </a:ext>
          </a:extLst>
        </xdr:cNvPr>
        <xdr:cNvSpPr txBox="1"/>
      </xdr:nvSpPr>
      <xdr:spPr>
        <a:xfrm>
          <a:off x="18388965" y="69373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13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1300-000098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1300-000099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1300-00009A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1300-00009B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1300-00009C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1300-00009D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13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15" name="テキスト ボックス 414">
          <a:extLst>
            <a:ext uri="{FF2B5EF4-FFF2-40B4-BE49-F238E27FC236}">
              <a16:creationId xmlns:a16="http://schemas.microsoft.com/office/drawing/2014/main" id="{00000000-0008-0000-1300-00009F01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1300-0000A0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417" name="テキスト ボックス 416">
          <a:extLst>
            <a:ext uri="{FF2B5EF4-FFF2-40B4-BE49-F238E27FC236}">
              <a16:creationId xmlns:a16="http://schemas.microsoft.com/office/drawing/2014/main" id="{00000000-0008-0000-1300-0000A1010000}"/>
            </a:ext>
          </a:extLst>
        </xdr:cNvPr>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1300-0000A2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19" name="テキスト ボックス 418">
          <a:extLst>
            <a:ext uri="{FF2B5EF4-FFF2-40B4-BE49-F238E27FC236}">
              <a16:creationId xmlns:a16="http://schemas.microsoft.com/office/drawing/2014/main" id="{00000000-0008-0000-1300-0000A301000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1300-0000A4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1" name="テキスト ボックス 420">
          <a:extLst>
            <a:ext uri="{FF2B5EF4-FFF2-40B4-BE49-F238E27FC236}">
              <a16:creationId xmlns:a16="http://schemas.microsoft.com/office/drawing/2014/main" id="{00000000-0008-0000-1300-0000A5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1300-0000A6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23" name="テキスト ボックス 422">
          <a:extLst>
            <a:ext uri="{FF2B5EF4-FFF2-40B4-BE49-F238E27FC236}">
              <a16:creationId xmlns:a16="http://schemas.microsoft.com/office/drawing/2014/main" id="{00000000-0008-0000-1300-0000A701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1300-0000A8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5" name="テキスト ボックス 424">
          <a:extLst>
            <a:ext uri="{FF2B5EF4-FFF2-40B4-BE49-F238E27FC236}">
              <a16:creationId xmlns:a16="http://schemas.microsoft.com/office/drawing/2014/main" id="{00000000-0008-0000-1300-0000A9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1300-0000AA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7820" cy="259080"/>
    <xdr:sp macro="" textlink="">
      <xdr:nvSpPr>
        <xdr:cNvPr id="427" name="テキスト ボックス 426">
          <a:extLst>
            <a:ext uri="{FF2B5EF4-FFF2-40B4-BE49-F238E27FC236}">
              <a16:creationId xmlns:a16="http://schemas.microsoft.com/office/drawing/2014/main" id="{00000000-0008-0000-1300-0000AB010000}"/>
            </a:ext>
          </a:extLst>
        </xdr:cNvPr>
        <xdr:cNvSpPr txBox="1"/>
      </xdr:nvSpPr>
      <xdr:spPr>
        <a:xfrm>
          <a:off x="12106910" y="9382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1300-0000AC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00000000-0008-0000-1300-0000AD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83820</xdr:rowOff>
    </xdr:from>
    <xdr:to>
      <xdr:col>85</xdr:col>
      <xdr:colOff>126365</xdr:colOff>
      <xdr:row>64</xdr:row>
      <xdr:rowOff>152400</xdr:rowOff>
    </xdr:to>
    <xdr:cxnSp macro="">
      <xdr:nvCxnSpPr>
        <xdr:cNvPr id="430" name="直線コネクタ 429">
          <a:extLst>
            <a:ext uri="{FF2B5EF4-FFF2-40B4-BE49-F238E27FC236}">
              <a16:creationId xmlns:a16="http://schemas.microsoft.com/office/drawing/2014/main" id="{00000000-0008-0000-1300-0000AE010000}"/>
            </a:ext>
          </a:extLst>
        </xdr:cNvPr>
        <xdr:cNvCxnSpPr/>
      </xdr:nvCxnSpPr>
      <xdr:spPr>
        <a:xfrm flipV="1">
          <a:off x="16318865" y="96850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156210</xdr:rowOff>
    </xdr:from>
    <xdr:ext cx="405130" cy="257810"/>
    <xdr:sp macro="" textlink="">
      <xdr:nvSpPr>
        <xdr:cNvPr id="431" name="【保健センター・保健所】&#10;有形固定資産減価償却率最小値テキスト">
          <a:extLst>
            <a:ext uri="{FF2B5EF4-FFF2-40B4-BE49-F238E27FC236}">
              <a16:creationId xmlns:a16="http://schemas.microsoft.com/office/drawing/2014/main" id="{00000000-0008-0000-1300-0000AF010000}"/>
            </a:ext>
          </a:extLst>
        </xdr:cNvPr>
        <xdr:cNvSpPr txBox="1"/>
      </xdr:nvSpPr>
      <xdr:spPr>
        <a:xfrm>
          <a:off x="16357600" y="11129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2" name="直線コネクタ 431">
          <a:extLst>
            <a:ext uri="{FF2B5EF4-FFF2-40B4-BE49-F238E27FC236}">
              <a16:creationId xmlns:a16="http://schemas.microsoft.com/office/drawing/2014/main" id="{00000000-0008-0000-1300-0000B0010000}"/>
            </a:ext>
          </a:extLst>
        </xdr:cNvPr>
        <xdr:cNvCxnSpPr/>
      </xdr:nvCxnSpPr>
      <xdr:spPr>
        <a:xfrm>
          <a:off x="16230600" y="1112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30480</xdr:rowOff>
    </xdr:from>
    <xdr:ext cx="340360" cy="257810"/>
    <xdr:sp macro="" textlink="">
      <xdr:nvSpPr>
        <xdr:cNvPr id="433" name="【保健センター・保健所】&#10;有形固定資産減価償却率最大値テキスト">
          <a:extLst>
            <a:ext uri="{FF2B5EF4-FFF2-40B4-BE49-F238E27FC236}">
              <a16:creationId xmlns:a16="http://schemas.microsoft.com/office/drawing/2014/main" id="{00000000-0008-0000-1300-0000B1010000}"/>
            </a:ext>
          </a:extLst>
        </xdr:cNvPr>
        <xdr:cNvSpPr txBox="1"/>
      </xdr:nvSpPr>
      <xdr:spPr>
        <a:xfrm>
          <a:off x="16357600" y="946023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34" name="直線コネクタ 433">
          <a:extLst>
            <a:ext uri="{FF2B5EF4-FFF2-40B4-BE49-F238E27FC236}">
              <a16:creationId xmlns:a16="http://schemas.microsoft.com/office/drawing/2014/main" id="{00000000-0008-0000-1300-0000B2010000}"/>
            </a:ext>
          </a:extLst>
        </xdr:cNvPr>
        <xdr:cNvCxnSpPr/>
      </xdr:nvCxnSpPr>
      <xdr:spPr>
        <a:xfrm>
          <a:off x="16230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57150</xdr:rowOff>
    </xdr:from>
    <xdr:ext cx="405130" cy="259080"/>
    <xdr:sp macro="" textlink="">
      <xdr:nvSpPr>
        <xdr:cNvPr id="435" name="【保健センター・保健所】&#10;有形固定資産減価償却率平均値テキスト">
          <a:extLst>
            <a:ext uri="{FF2B5EF4-FFF2-40B4-BE49-F238E27FC236}">
              <a16:creationId xmlns:a16="http://schemas.microsoft.com/office/drawing/2014/main" id="{00000000-0008-0000-1300-0000B3010000}"/>
            </a:ext>
          </a:extLst>
        </xdr:cNvPr>
        <xdr:cNvSpPr txBox="1"/>
      </xdr:nvSpPr>
      <xdr:spPr>
        <a:xfrm>
          <a:off x="16357600" y="10515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436" name="フローチャート: 判断 435">
          <a:extLst>
            <a:ext uri="{FF2B5EF4-FFF2-40B4-BE49-F238E27FC236}">
              <a16:creationId xmlns:a16="http://schemas.microsoft.com/office/drawing/2014/main" id="{00000000-0008-0000-1300-0000B4010000}"/>
            </a:ext>
          </a:extLst>
        </xdr:cNvPr>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437" name="フローチャート: 判断 436">
          <a:extLst>
            <a:ext uri="{FF2B5EF4-FFF2-40B4-BE49-F238E27FC236}">
              <a16:creationId xmlns:a16="http://schemas.microsoft.com/office/drawing/2014/main" id="{00000000-0008-0000-1300-0000B5010000}"/>
            </a:ext>
          </a:extLst>
        </xdr:cNvPr>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438" name="フローチャート: 判断 437">
          <a:extLst>
            <a:ext uri="{FF2B5EF4-FFF2-40B4-BE49-F238E27FC236}">
              <a16:creationId xmlns:a16="http://schemas.microsoft.com/office/drawing/2014/main" id="{00000000-0008-0000-1300-0000B6010000}"/>
            </a:ext>
          </a:extLst>
        </xdr:cNvPr>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439" name="フローチャート: 判断 438">
          <a:extLst>
            <a:ext uri="{FF2B5EF4-FFF2-40B4-BE49-F238E27FC236}">
              <a16:creationId xmlns:a16="http://schemas.microsoft.com/office/drawing/2014/main" id="{00000000-0008-0000-1300-0000B7010000}"/>
            </a:ext>
          </a:extLst>
        </xdr:cNvPr>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440" name="フローチャート: 判断 439">
          <a:extLst>
            <a:ext uri="{FF2B5EF4-FFF2-40B4-BE49-F238E27FC236}">
              <a16:creationId xmlns:a16="http://schemas.microsoft.com/office/drawing/2014/main" id="{00000000-0008-0000-1300-0000B8010000}"/>
            </a:ext>
          </a:extLst>
        </xdr:cNvPr>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41" name="テキスト ボックス 440">
          <a:extLst>
            <a:ext uri="{FF2B5EF4-FFF2-40B4-BE49-F238E27FC236}">
              <a16:creationId xmlns:a16="http://schemas.microsoft.com/office/drawing/2014/main" id="{00000000-0008-0000-1300-0000B901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42" name="テキスト ボックス 441">
          <a:extLst>
            <a:ext uri="{FF2B5EF4-FFF2-40B4-BE49-F238E27FC236}">
              <a16:creationId xmlns:a16="http://schemas.microsoft.com/office/drawing/2014/main" id="{00000000-0008-0000-1300-0000BA01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43" name="テキスト ボックス 442">
          <a:extLst>
            <a:ext uri="{FF2B5EF4-FFF2-40B4-BE49-F238E27FC236}">
              <a16:creationId xmlns:a16="http://schemas.microsoft.com/office/drawing/2014/main" id="{00000000-0008-0000-1300-0000BB01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44" name="テキスト ボックス 443">
          <a:extLst>
            <a:ext uri="{FF2B5EF4-FFF2-40B4-BE49-F238E27FC236}">
              <a16:creationId xmlns:a16="http://schemas.microsoft.com/office/drawing/2014/main" id="{00000000-0008-0000-1300-0000BC01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45" name="テキスト ボックス 444">
          <a:extLst>
            <a:ext uri="{FF2B5EF4-FFF2-40B4-BE49-F238E27FC236}">
              <a16:creationId xmlns:a16="http://schemas.microsoft.com/office/drawing/2014/main" id="{00000000-0008-0000-1300-0000BD01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446" name="楕円 445">
          <a:extLst>
            <a:ext uri="{FF2B5EF4-FFF2-40B4-BE49-F238E27FC236}">
              <a16:creationId xmlns:a16="http://schemas.microsoft.com/office/drawing/2014/main" id="{00000000-0008-0000-1300-0000BE010000}"/>
            </a:ext>
          </a:extLst>
        </xdr:cNvPr>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25400</xdr:rowOff>
    </xdr:from>
    <xdr:ext cx="405130" cy="259080"/>
    <xdr:sp macro="" textlink="">
      <xdr:nvSpPr>
        <xdr:cNvPr id="447" name="【保健センター・保健所】&#10;有形固定資産減価償却率該当値テキスト">
          <a:extLst>
            <a:ext uri="{FF2B5EF4-FFF2-40B4-BE49-F238E27FC236}">
              <a16:creationId xmlns:a16="http://schemas.microsoft.com/office/drawing/2014/main" id="{00000000-0008-0000-1300-0000BF010000}"/>
            </a:ext>
          </a:extLst>
        </xdr:cNvPr>
        <xdr:cNvSpPr txBox="1"/>
      </xdr:nvSpPr>
      <xdr:spPr>
        <a:xfrm>
          <a:off x="16357600" y="1031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448" name="楕円 447">
          <a:extLst>
            <a:ext uri="{FF2B5EF4-FFF2-40B4-BE49-F238E27FC236}">
              <a16:creationId xmlns:a16="http://schemas.microsoft.com/office/drawing/2014/main" id="{00000000-0008-0000-1300-0000C0010000}"/>
            </a:ext>
          </a:extLst>
        </xdr:cNvPr>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53340</xdr:rowOff>
    </xdr:to>
    <xdr:cxnSp macro="">
      <xdr:nvCxnSpPr>
        <xdr:cNvPr id="449" name="直線コネクタ 448">
          <a:extLst>
            <a:ext uri="{FF2B5EF4-FFF2-40B4-BE49-F238E27FC236}">
              <a16:creationId xmlns:a16="http://schemas.microsoft.com/office/drawing/2014/main" id="{00000000-0008-0000-1300-0000C1010000}"/>
            </a:ext>
          </a:extLst>
        </xdr:cNvPr>
        <xdr:cNvCxnSpPr/>
      </xdr:nvCxnSpPr>
      <xdr:spPr>
        <a:xfrm>
          <a:off x="15481300" y="104889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50" name="楕円 449">
          <a:extLst>
            <a:ext uri="{FF2B5EF4-FFF2-40B4-BE49-F238E27FC236}">
              <a16:creationId xmlns:a16="http://schemas.microsoft.com/office/drawing/2014/main" id="{00000000-0008-0000-1300-0000C2010000}"/>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30480</xdr:rowOff>
    </xdr:to>
    <xdr:cxnSp macro="">
      <xdr:nvCxnSpPr>
        <xdr:cNvPr id="451" name="直線コネクタ 450">
          <a:extLst>
            <a:ext uri="{FF2B5EF4-FFF2-40B4-BE49-F238E27FC236}">
              <a16:creationId xmlns:a16="http://schemas.microsoft.com/office/drawing/2014/main" id="{00000000-0008-0000-1300-0000C3010000}"/>
            </a:ext>
          </a:extLst>
        </xdr:cNvPr>
        <xdr:cNvCxnSpPr/>
      </xdr:nvCxnSpPr>
      <xdr:spPr>
        <a:xfrm>
          <a:off x="14592300" y="104470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452" name="楕円 451">
          <a:extLst>
            <a:ext uri="{FF2B5EF4-FFF2-40B4-BE49-F238E27FC236}">
              <a16:creationId xmlns:a16="http://schemas.microsoft.com/office/drawing/2014/main" id="{00000000-0008-0000-1300-0000C4010000}"/>
            </a:ext>
          </a:extLst>
        </xdr:cNvPr>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160020</xdr:rowOff>
    </xdr:to>
    <xdr:cxnSp macro="">
      <xdr:nvCxnSpPr>
        <xdr:cNvPr id="453" name="直線コネクタ 452">
          <a:extLst>
            <a:ext uri="{FF2B5EF4-FFF2-40B4-BE49-F238E27FC236}">
              <a16:creationId xmlns:a16="http://schemas.microsoft.com/office/drawing/2014/main" id="{00000000-0008-0000-1300-0000C5010000}"/>
            </a:ext>
          </a:extLst>
        </xdr:cNvPr>
        <xdr:cNvCxnSpPr/>
      </xdr:nvCxnSpPr>
      <xdr:spPr>
        <a:xfrm>
          <a:off x="13703300" y="10405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454" name="楕円 453">
          <a:extLst>
            <a:ext uri="{FF2B5EF4-FFF2-40B4-BE49-F238E27FC236}">
              <a16:creationId xmlns:a16="http://schemas.microsoft.com/office/drawing/2014/main" id="{00000000-0008-0000-1300-0000C6010000}"/>
            </a:ext>
          </a:extLst>
        </xdr:cNvPr>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118110</xdr:rowOff>
    </xdr:to>
    <xdr:cxnSp macro="">
      <xdr:nvCxnSpPr>
        <xdr:cNvPr id="455" name="直線コネクタ 454">
          <a:extLst>
            <a:ext uri="{FF2B5EF4-FFF2-40B4-BE49-F238E27FC236}">
              <a16:creationId xmlns:a16="http://schemas.microsoft.com/office/drawing/2014/main" id="{00000000-0008-0000-1300-0000C7010000}"/>
            </a:ext>
          </a:extLst>
        </xdr:cNvPr>
        <xdr:cNvCxnSpPr/>
      </xdr:nvCxnSpPr>
      <xdr:spPr>
        <a:xfrm>
          <a:off x="12814300" y="103632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62</xdr:row>
      <xdr:rowOff>1905</xdr:rowOff>
    </xdr:from>
    <xdr:ext cx="405130" cy="259080"/>
    <xdr:sp macro="" textlink="">
      <xdr:nvSpPr>
        <xdr:cNvPr id="456" name="n_1aveValue【保健センター・保健所】&#10;有形固定資産減価償却率">
          <a:extLst>
            <a:ext uri="{FF2B5EF4-FFF2-40B4-BE49-F238E27FC236}">
              <a16:creationId xmlns:a16="http://schemas.microsoft.com/office/drawing/2014/main" id="{00000000-0008-0000-1300-0000C8010000}"/>
            </a:ext>
          </a:extLst>
        </xdr:cNvPr>
        <xdr:cNvSpPr txBox="1"/>
      </xdr:nvSpPr>
      <xdr:spPr>
        <a:xfrm>
          <a:off x="15266035" y="10631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62</xdr:row>
      <xdr:rowOff>83820</xdr:rowOff>
    </xdr:from>
    <xdr:ext cx="403860" cy="259080"/>
    <xdr:sp macro="" textlink="">
      <xdr:nvSpPr>
        <xdr:cNvPr id="457" name="n_2aveValue【保健センター・保健所】&#10;有形固定資産減価償却率">
          <a:extLst>
            <a:ext uri="{FF2B5EF4-FFF2-40B4-BE49-F238E27FC236}">
              <a16:creationId xmlns:a16="http://schemas.microsoft.com/office/drawing/2014/main" id="{00000000-0008-0000-1300-0000C9010000}"/>
            </a:ext>
          </a:extLst>
        </xdr:cNvPr>
        <xdr:cNvSpPr txBox="1"/>
      </xdr:nvSpPr>
      <xdr:spPr>
        <a:xfrm>
          <a:off x="14389735" y="10713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62</xdr:row>
      <xdr:rowOff>43815</xdr:rowOff>
    </xdr:from>
    <xdr:ext cx="403860" cy="257810"/>
    <xdr:sp macro="" textlink="">
      <xdr:nvSpPr>
        <xdr:cNvPr id="458" name="n_3aveValue【保健センター・保健所】&#10;有形固定資産減価償却率">
          <a:extLst>
            <a:ext uri="{FF2B5EF4-FFF2-40B4-BE49-F238E27FC236}">
              <a16:creationId xmlns:a16="http://schemas.microsoft.com/office/drawing/2014/main" id="{00000000-0008-0000-1300-0000CA010000}"/>
            </a:ext>
          </a:extLst>
        </xdr:cNvPr>
        <xdr:cNvSpPr txBox="1"/>
      </xdr:nvSpPr>
      <xdr:spPr>
        <a:xfrm>
          <a:off x="13500735" y="10673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61</xdr:row>
      <xdr:rowOff>137160</xdr:rowOff>
    </xdr:from>
    <xdr:ext cx="403860" cy="259080"/>
    <xdr:sp macro="" textlink="">
      <xdr:nvSpPr>
        <xdr:cNvPr id="459" name="n_4aveValue【保健センター・保健所】&#10;有形固定資産減価償却率">
          <a:extLst>
            <a:ext uri="{FF2B5EF4-FFF2-40B4-BE49-F238E27FC236}">
              <a16:creationId xmlns:a16="http://schemas.microsoft.com/office/drawing/2014/main" id="{00000000-0008-0000-1300-0000CB010000}"/>
            </a:ext>
          </a:extLst>
        </xdr:cNvPr>
        <xdr:cNvSpPr txBox="1"/>
      </xdr:nvSpPr>
      <xdr:spPr>
        <a:xfrm>
          <a:off x="12611735" y="10595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97790</xdr:rowOff>
    </xdr:from>
    <xdr:ext cx="405130" cy="257810"/>
    <xdr:sp macro="" textlink="">
      <xdr:nvSpPr>
        <xdr:cNvPr id="460" name="n_1mainValue【保健センター・保健所】&#10;有形固定資産減価償却率">
          <a:extLst>
            <a:ext uri="{FF2B5EF4-FFF2-40B4-BE49-F238E27FC236}">
              <a16:creationId xmlns:a16="http://schemas.microsoft.com/office/drawing/2014/main" id="{00000000-0008-0000-1300-0000CC010000}"/>
            </a:ext>
          </a:extLst>
        </xdr:cNvPr>
        <xdr:cNvSpPr txBox="1"/>
      </xdr:nvSpPr>
      <xdr:spPr>
        <a:xfrm>
          <a:off x="15266035" y="10213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55880</xdr:rowOff>
    </xdr:from>
    <xdr:ext cx="403860" cy="259080"/>
    <xdr:sp macro="" textlink="">
      <xdr:nvSpPr>
        <xdr:cNvPr id="461" name="n_2mainValue【保健センター・保健所】&#10;有形固定資産減価償却率">
          <a:extLst>
            <a:ext uri="{FF2B5EF4-FFF2-40B4-BE49-F238E27FC236}">
              <a16:creationId xmlns:a16="http://schemas.microsoft.com/office/drawing/2014/main" id="{00000000-0008-0000-1300-0000CD010000}"/>
            </a:ext>
          </a:extLst>
        </xdr:cNvPr>
        <xdr:cNvSpPr txBox="1"/>
      </xdr:nvSpPr>
      <xdr:spPr>
        <a:xfrm>
          <a:off x="14389735" y="10171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13970</xdr:rowOff>
    </xdr:from>
    <xdr:ext cx="403860" cy="259080"/>
    <xdr:sp macro="" textlink="">
      <xdr:nvSpPr>
        <xdr:cNvPr id="462" name="n_3mainValue【保健センター・保健所】&#10;有形固定資産減価償却率">
          <a:extLst>
            <a:ext uri="{FF2B5EF4-FFF2-40B4-BE49-F238E27FC236}">
              <a16:creationId xmlns:a16="http://schemas.microsoft.com/office/drawing/2014/main" id="{00000000-0008-0000-1300-0000CE010000}"/>
            </a:ext>
          </a:extLst>
        </xdr:cNvPr>
        <xdr:cNvSpPr txBox="1"/>
      </xdr:nvSpPr>
      <xdr:spPr>
        <a:xfrm>
          <a:off x="13500735" y="10129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143510</xdr:rowOff>
    </xdr:from>
    <xdr:ext cx="403860" cy="257810"/>
    <xdr:sp macro="" textlink="">
      <xdr:nvSpPr>
        <xdr:cNvPr id="463" name="n_4mainValue【保健センター・保健所】&#10;有形固定資産減価償却率">
          <a:extLst>
            <a:ext uri="{FF2B5EF4-FFF2-40B4-BE49-F238E27FC236}">
              <a16:creationId xmlns:a16="http://schemas.microsoft.com/office/drawing/2014/main" id="{00000000-0008-0000-1300-0000CF010000}"/>
            </a:ext>
          </a:extLst>
        </xdr:cNvPr>
        <xdr:cNvSpPr txBox="1"/>
      </xdr:nvSpPr>
      <xdr:spPr>
        <a:xfrm>
          <a:off x="12611735" y="10087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00000000-0008-0000-1300-0000D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00000000-0008-0000-1300-0000D1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00000000-0008-0000-1300-0000D2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00000000-0008-0000-1300-0000D3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00000000-0008-0000-1300-0000D4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00000000-0008-0000-1300-0000D5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00000000-0008-0000-1300-0000D6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00000000-0008-0000-1300-0000D7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72" name="テキスト ボックス 471">
          <a:extLst>
            <a:ext uri="{FF2B5EF4-FFF2-40B4-BE49-F238E27FC236}">
              <a16:creationId xmlns:a16="http://schemas.microsoft.com/office/drawing/2014/main" id="{00000000-0008-0000-1300-0000D801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00000000-0008-0000-1300-0000D9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00000000-0008-0000-1300-0000DA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475" name="テキスト ボックス 474">
          <a:extLst>
            <a:ext uri="{FF2B5EF4-FFF2-40B4-BE49-F238E27FC236}">
              <a16:creationId xmlns:a16="http://schemas.microsoft.com/office/drawing/2014/main" id="{00000000-0008-0000-1300-0000DB01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00000000-0008-0000-1300-0000DC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477" name="テキスト ボックス 476">
          <a:extLst>
            <a:ext uri="{FF2B5EF4-FFF2-40B4-BE49-F238E27FC236}">
              <a16:creationId xmlns:a16="http://schemas.microsoft.com/office/drawing/2014/main" id="{00000000-0008-0000-1300-0000DD010000}"/>
            </a:ext>
          </a:extLst>
        </xdr:cNvPr>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00000000-0008-0000-1300-0000DE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479" name="テキスト ボックス 478">
          <a:extLst>
            <a:ext uri="{FF2B5EF4-FFF2-40B4-BE49-F238E27FC236}">
              <a16:creationId xmlns:a16="http://schemas.microsoft.com/office/drawing/2014/main" id="{00000000-0008-0000-1300-0000DF010000}"/>
            </a:ext>
          </a:extLst>
        </xdr:cNvPr>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00000000-0008-0000-1300-0000E0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481" name="テキスト ボックス 480">
          <a:extLst>
            <a:ext uri="{FF2B5EF4-FFF2-40B4-BE49-F238E27FC236}">
              <a16:creationId xmlns:a16="http://schemas.microsoft.com/office/drawing/2014/main" id="{00000000-0008-0000-1300-0000E1010000}"/>
            </a:ext>
          </a:extLst>
        </xdr:cNvPr>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00000000-0008-0000-1300-0000E2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83" name="テキスト ボックス 482">
          <a:extLst>
            <a:ext uri="{FF2B5EF4-FFF2-40B4-BE49-F238E27FC236}">
              <a16:creationId xmlns:a16="http://schemas.microsoft.com/office/drawing/2014/main" id="{00000000-0008-0000-1300-0000E301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00000000-0008-0000-1300-0000E4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107315</xdr:rowOff>
    </xdr:from>
    <xdr:to>
      <xdr:col>116</xdr:col>
      <xdr:colOff>62865</xdr:colOff>
      <xdr:row>63</xdr:row>
      <xdr:rowOff>107315</xdr:rowOff>
    </xdr:to>
    <xdr:cxnSp macro="">
      <xdr:nvCxnSpPr>
        <xdr:cNvPr id="485" name="直線コネクタ 484">
          <a:extLst>
            <a:ext uri="{FF2B5EF4-FFF2-40B4-BE49-F238E27FC236}">
              <a16:creationId xmlns:a16="http://schemas.microsoft.com/office/drawing/2014/main" id="{00000000-0008-0000-1300-0000E5010000}"/>
            </a:ext>
          </a:extLst>
        </xdr:cNvPr>
        <xdr:cNvCxnSpPr/>
      </xdr:nvCxnSpPr>
      <xdr:spPr>
        <a:xfrm flipV="1">
          <a:off x="22160865" y="953706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111125</xdr:rowOff>
    </xdr:from>
    <xdr:ext cx="469900" cy="257810"/>
    <xdr:sp macro="" textlink="">
      <xdr:nvSpPr>
        <xdr:cNvPr id="486" name="【保健センター・保健所】&#10;一人当たり面積最小値テキスト">
          <a:extLst>
            <a:ext uri="{FF2B5EF4-FFF2-40B4-BE49-F238E27FC236}">
              <a16:creationId xmlns:a16="http://schemas.microsoft.com/office/drawing/2014/main" id="{00000000-0008-0000-1300-0000E6010000}"/>
            </a:ext>
          </a:extLst>
        </xdr:cNvPr>
        <xdr:cNvSpPr txBox="1"/>
      </xdr:nvSpPr>
      <xdr:spPr>
        <a:xfrm>
          <a:off x="22199600" y="10912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107315</xdr:rowOff>
    </xdr:from>
    <xdr:to>
      <xdr:col>116</xdr:col>
      <xdr:colOff>152400</xdr:colOff>
      <xdr:row>63</xdr:row>
      <xdr:rowOff>107315</xdr:rowOff>
    </xdr:to>
    <xdr:cxnSp macro="">
      <xdr:nvCxnSpPr>
        <xdr:cNvPr id="487" name="直線コネクタ 486">
          <a:extLst>
            <a:ext uri="{FF2B5EF4-FFF2-40B4-BE49-F238E27FC236}">
              <a16:creationId xmlns:a16="http://schemas.microsoft.com/office/drawing/2014/main" id="{00000000-0008-0000-1300-0000E7010000}"/>
            </a:ext>
          </a:extLst>
        </xdr:cNvPr>
        <xdr:cNvCxnSpPr/>
      </xdr:nvCxnSpPr>
      <xdr:spPr>
        <a:xfrm>
          <a:off x="22072600" y="1090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53975</xdr:rowOff>
    </xdr:from>
    <xdr:ext cx="469900" cy="257810"/>
    <xdr:sp macro="" textlink="">
      <xdr:nvSpPr>
        <xdr:cNvPr id="488" name="【保健センター・保健所】&#10;一人当たり面積最大値テキスト">
          <a:extLst>
            <a:ext uri="{FF2B5EF4-FFF2-40B4-BE49-F238E27FC236}">
              <a16:creationId xmlns:a16="http://schemas.microsoft.com/office/drawing/2014/main" id="{00000000-0008-0000-1300-0000E8010000}"/>
            </a:ext>
          </a:extLst>
        </xdr:cNvPr>
        <xdr:cNvSpPr txBox="1"/>
      </xdr:nvSpPr>
      <xdr:spPr>
        <a:xfrm>
          <a:off x="22199600" y="93122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107315</xdr:rowOff>
    </xdr:from>
    <xdr:to>
      <xdr:col>116</xdr:col>
      <xdr:colOff>152400</xdr:colOff>
      <xdr:row>55</xdr:row>
      <xdr:rowOff>107315</xdr:rowOff>
    </xdr:to>
    <xdr:cxnSp macro="">
      <xdr:nvCxnSpPr>
        <xdr:cNvPr id="489" name="直線コネクタ 488">
          <a:extLst>
            <a:ext uri="{FF2B5EF4-FFF2-40B4-BE49-F238E27FC236}">
              <a16:creationId xmlns:a16="http://schemas.microsoft.com/office/drawing/2014/main" id="{00000000-0008-0000-1300-0000E9010000}"/>
            </a:ext>
          </a:extLst>
        </xdr:cNvPr>
        <xdr:cNvCxnSpPr/>
      </xdr:nvCxnSpPr>
      <xdr:spPr>
        <a:xfrm>
          <a:off x="22072600" y="953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132080</xdr:rowOff>
    </xdr:from>
    <xdr:ext cx="469900" cy="257810"/>
    <xdr:sp macro="" textlink="">
      <xdr:nvSpPr>
        <xdr:cNvPr id="490" name="【保健センター・保健所】&#10;一人当たり面積平均値テキスト">
          <a:extLst>
            <a:ext uri="{FF2B5EF4-FFF2-40B4-BE49-F238E27FC236}">
              <a16:creationId xmlns:a16="http://schemas.microsoft.com/office/drawing/2014/main" id="{00000000-0008-0000-1300-0000EA010000}"/>
            </a:ext>
          </a:extLst>
        </xdr:cNvPr>
        <xdr:cNvSpPr txBox="1"/>
      </xdr:nvSpPr>
      <xdr:spPr>
        <a:xfrm>
          <a:off x="22199600" y="104190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491" name="フローチャート: 判断 490">
          <a:extLst>
            <a:ext uri="{FF2B5EF4-FFF2-40B4-BE49-F238E27FC236}">
              <a16:creationId xmlns:a16="http://schemas.microsoft.com/office/drawing/2014/main" id="{00000000-0008-0000-1300-0000EB010000}"/>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139065</xdr:rowOff>
    </xdr:from>
    <xdr:to>
      <xdr:col>112</xdr:col>
      <xdr:colOff>38100</xdr:colOff>
      <xdr:row>62</xdr:row>
      <xdr:rowOff>69215</xdr:rowOff>
    </xdr:to>
    <xdr:sp macro="" textlink="">
      <xdr:nvSpPr>
        <xdr:cNvPr id="492" name="フローチャート: 判断 491">
          <a:extLst>
            <a:ext uri="{FF2B5EF4-FFF2-40B4-BE49-F238E27FC236}">
              <a16:creationId xmlns:a16="http://schemas.microsoft.com/office/drawing/2014/main" id="{00000000-0008-0000-1300-0000EC010000}"/>
            </a:ext>
          </a:extLst>
        </xdr:cNvPr>
        <xdr:cNvSpPr/>
      </xdr:nvSpPr>
      <xdr:spPr>
        <a:xfrm>
          <a:off x="21272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54610</xdr:rowOff>
    </xdr:from>
    <xdr:to>
      <xdr:col>107</xdr:col>
      <xdr:colOff>101600</xdr:colOff>
      <xdr:row>62</xdr:row>
      <xdr:rowOff>156210</xdr:rowOff>
    </xdr:to>
    <xdr:sp macro="" textlink="">
      <xdr:nvSpPr>
        <xdr:cNvPr id="493" name="フローチャート: 判断 492">
          <a:extLst>
            <a:ext uri="{FF2B5EF4-FFF2-40B4-BE49-F238E27FC236}">
              <a16:creationId xmlns:a16="http://schemas.microsoft.com/office/drawing/2014/main" id="{00000000-0008-0000-1300-0000ED010000}"/>
            </a:ext>
          </a:extLst>
        </xdr:cNvPr>
        <xdr:cNvSpPr/>
      </xdr:nvSpPr>
      <xdr:spPr>
        <a:xfrm>
          <a:off x="20383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31750</xdr:rowOff>
    </xdr:from>
    <xdr:to>
      <xdr:col>102</xdr:col>
      <xdr:colOff>165100</xdr:colOff>
      <xdr:row>62</xdr:row>
      <xdr:rowOff>133350</xdr:rowOff>
    </xdr:to>
    <xdr:sp macro="" textlink="">
      <xdr:nvSpPr>
        <xdr:cNvPr id="494" name="フローチャート: 判断 493">
          <a:extLst>
            <a:ext uri="{FF2B5EF4-FFF2-40B4-BE49-F238E27FC236}">
              <a16:creationId xmlns:a16="http://schemas.microsoft.com/office/drawing/2014/main" id="{00000000-0008-0000-1300-0000EE010000}"/>
            </a:ext>
          </a:extLst>
        </xdr:cNvPr>
        <xdr:cNvSpPr/>
      </xdr:nvSpPr>
      <xdr:spPr>
        <a:xfrm>
          <a:off x="194945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170815</xdr:rowOff>
    </xdr:from>
    <xdr:to>
      <xdr:col>98</xdr:col>
      <xdr:colOff>38100</xdr:colOff>
      <xdr:row>62</xdr:row>
      <xdr:rowOff>100965</xdr:rowOff>
    </xdr:to>
    <xdr:sp macro="" textlink="">
      <xdr:nvSpPr>
        <xdr:cNvPr id="495" name="フローチャート: 判断 494">
          <a:extLst>
            <a:ext uri="{FF2B5EF4-FFF2-40B4-BE49-F238E27FC236}">
              <a16:creationId xmlns:a16="http://schemas.microsoft.com/office/drawing/2014/main" id="{00000000-0008-0000-1300-0000EF010000}"/>
            </a:ext>
          </a:extLst>
        </xdr:cNvPr>
        <xdr:cNvSpPr/>
      </xdr:nvSpPr>
      <xdr:spPr>
        <a:xfrm>
          <a:off x="18605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496" name="テキスト ボックス 495">
          <a:extLst>
            <a:ext uri="{FF2B5EF4-FFF2-40B4-BE49-F238E27FC236}">
              <a16:creationId xmlns:a16="http://schemas.microsoft.com/office/drawing/2014/main" id="{00000000-0008-0000-1300-0000F001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497" name="テキスト ボックス 496">
          <a:extLst>
            <a:ext uri="{FF2B5EF4-FFF2-40B4-BE49-F238E27FC236}">
              <a16:creationId xmlns:a16="http://schemas.microsoft.com/office/drawing/2014/main" id="{00000000-0008-0000-1300-0000F101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498" name="テキスト ボックス 497">
          <a:extLst>
            <a:ext uri="{FF2B5EF4-FFF2-40B4-BE49-F238E27FC236}">
              <a16:creationId xmlns:a16="http://schemas.microsoft.com/office/drawing/2014/main" id="{00000000-0008-0000-1300-0000F201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499" name="テキスト ボックス 498">
          <a:extLst>
            <a:ext uri="{FF2B5EF4-FFF2-40B4-BE49-F238E27FC236}">
              <a16:creationId xmlns:a16="http://schemas.microsoft.com/office/drawing/2014/main" id="{00000000-0008-0000-1300-0000F301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00" name="テキスト ボックス 499">
          <a:extLst>
            <a:ext uri="{FF2B5EF4-FFF2-40B4-BE49-F238E27FC236}">
              <a16:creationId xmlns:a16="http://schemas.microsoft.com/office/drawing/2014/main" id="{00000000-0008-0000-1300-0000F401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43180</xdr:rowOff>
    </xdr:from>
    <xdr:to>
      <xdr:col>116</xdr:col>
      <xdr:colOff>114300</xdr:colOff>
      <xdr:row>63</xdr:row>
      <xdr:rowOff>144780</xdr:rowOff>
    </xdr:to>
    <xdr:sp macro="" textlink="">
      <xdr:nvSpPr>
        <xdr:cNvPr id="501" name="楕円 500">
          <a:extLst>
            <a:ext uri="{FF2B5EF4-FFF2-40B4-BE49-F238E27FC236}">
              <a16:creationId xmlns:a16="http://schemas.microsoft.com/office/drawing/2014/main" id="{00000000-0008-0000-1300-0000F5010000}"/>
            </a:ext>
          </a:extLst>
        </xdr:cNvPr>
        <xdr:cNvSpPr/>
      </xdr:nvSpPr>
      <xdr:spPr>
        <a:xfrm>
          <a:off x="221107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129540</xdr:rowOff>
    </xdr:from>
    <xdr:ext cx="469900" cy="259080"/>
    <xdr:sp macro="" textlink="">
      <xdr:nvSpPr>
        <xdr:cNvPr id="502" name="【保健センター・保健所】&#10;一人当たり面積該当値テキスト">
          <a:extLst>
            <a:ext uri="{FF2B5EF4-FFF2-40B4-BE49-F238E27FC236}">
              <a16:creationId xmlns:a16="http://schemas.microsoft.com/office/drawing/2014/main" id="{00000000-0008-0000-1300-0000F6010000}"/>
            </a:ext>
          </a:extLst>
        </xdr:cNvPr>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45085</xdr:rowOff>
    </xdr:from>
    <xdr:to>
      <xdr:col>112</xdr:col>
      <xdr:colOff>38100</xdr:colOff>
      <xdr:row>63</xdr:row>
      <xdr:rowOff>146685</xdr:rowOff>
    </xdr:to>
    <xdr:sp macro="" textlink="">
      <xdr:nvSpPr>
        <xdr:cNvPr id="503" name="楕円 502">
          <a:extLst>
            <a:ext uri="{FF2B5EF4-FFF2-40B4-BE49-F238E27FC236}">
              <a16:creationId xmlns:a16="http://schemas.microsoft.com/office/drawing/2014/main" id="{00000000-0008-0000-1300-0000F7010000}"/>
            </a:ext>
          </a:extLst>
        </xdr:cNvPr>
        <xdr:cNvSpPr/>
      </xdr:nvSpPr>
      <xdr:spPr>
        <a:xfrm>
          <a:off x="21272500" y="10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93980</xdr:rowOff>
    </xdr:from>
    <xdr:to>
      <xdr:col>116</xdr:col>
      <xdr:colOff>63500</xdr:colOff>
      <xdr:row>63</xdr:row>
      <xdr:rowOff>95885</xdr:rowOff>
    </xdr:to>
    <xdr:cxnSp macro="">
      <xdr:nvCxnSpPr>
        <xdr:cNvPr id="504" name="直線コネクタ 503">
          <a:extLst>
            <a:ext uri="{FF2B5EF4-FFF2-40B4-BE49-F238E27FC236}">
              <a16:creationId xmlns:a16="http://schemas.microsoft.com/office/drawing/2014/main" id="{00000000-0008-0000-1300-0000F8010000}"/>
            </a:ext>
          </a:extLst>
        </xdr:cNvPr>
        <xdr:cNvCxnSpPr/>
      </xdr:nvCxnSpPr>
      <xdr:spPr>
        <a:xfrm flipV="1">
          <a:off x="21323300" y="1089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47625</xdr:rowOff>
    </xdr:from>
    <xdr:to>
      <xdr:col>107</xdr:col>
      <xdr:colOff>101600</xdr:colOff>
      <xdr:row>63</xdr:row>
      <xdr:rowOff>149225</xdr:rowOff>
    </xdr:to>
    <xdr:sp macro="" textlink="">
      <xdr:nvSpPr>
        <xdr:cNvPr id="505" name="楕円 504">
          <a:extLst>
            <a:ext uri="{FF2B5EF4-FFF2-40B4-BE49-F238E27FC236}">
              <a16:creationId xmlns:a16="http://schemas.microsoft.com/office/drawing/2014/main" id="{00000000-0008-0000-1300-0000F9010000}"/>
            </a:ext>
          </a:extLst>
        </xdr:cNvPr>
        <xdr:cNvSpPr/>
      </xdr:nvSpPr>
      <xdr:spPr>
        <a:xfrm>
          <a:off x="20383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95885</xdr:rowOff>
    </xdr:from>
    <xdr:to>
      <xdr:col>111</xdr:col>
      <xdr:colOff>177800</xdr:colOff>
      <xdr:row>63</xdr:row>
      <xdr:rowOff>98425</xdr:rowOff>
    </xdr:to>
    <xdr:cxnSp macro="">
      <xdr:nvCxnSpPr>
        <xdr:cNvPr id="506" name="直線コネクタ 505">
          <a:extLst>
            <a:ext uri="{FF2B5EF4-FFF2-40B4-BE49-F238E27FC236}">
              <a16:creationId xmlns:a16="http://schemas.microsoft.com/office/drawing/2014/main" id="{00000000-0008-0000-1300-0000FA010000}"/>
            </a:ext>
          </a:extLst>
        </xdr:cNvPr>
        <xdr:cNvCxnSpPr/>
      </xdr:nvCxnSpPr>
      <xdr:spPr>
        <a:xfrm flipV="1">
          <a:off x="20434300" y="10897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47625</xdr:rowOff>
    </xdr:from>
    <xdr:to>
      <xdr:col>102</xdr:col>
      <xdr:colOff>165100</xdr:colOff>
      <xdr:row>63</xdr:row>
      <xdr:rowOff>149225</xdr:rowOff>
    </xdr:to>
    <xdr:sp macro="" textlink="">
      <xdr:nvSpPr>
        <xdr:cNvPr id="507" name="楕円 506">
          <a:extLst>
            <a:ext uri="{FF2B5EF4-FFF2-40B4-BE49-F238E27FC236}">
              <a16:creationId xmlns:a16="http://schemas.microsoft.com/office/drawing/2014/main" id="{00000000-0008-0000-1300-0000FB010000}"/>
            </a:ext>
          </a:extLst>
        </xdr:cNvPr>
        <xdr:cNvSpPr/>
      </xdr:nvSpPr>
      <xdr:spPr>
        <a:xfrm>
          <a:off x="19494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98425</xdr:rowOff>
    </xdr:from>
    <xdr:to>
      <xdr:col>107</xdr:col>
      <xdr:colOff>50800</xdr:colOff>
      <xdr:row>63</xdr:row>
      <xdr:rowOff>98425</xdr:rowOff>
    </xdr:to>
    <xdr:cxnSp macro="">
      <xdr:nvCxnSpPr>
        <xdr:cNvPr id="508" name="直線コネクタ 507">
          <a:extLst>
            <a:ext uri="{FF2B5EF4-FFF2-40B4-BE49-F238E27FC236}">
              <a16:creationId xmlns:a16="http://schemas.microsoft.com/office/drawing/2014/main" id="{00000000-0008-0000-1300-0000FC010000}"/>
            </a:ext>
          </a:extLst>
        </xdr:cNvPr>
        <xdr:cNvCxnSpPr/>
      </xdr:nvCxnSpPr>
      <xdr:spPr>
        <a:xfrm>
          <a:off x="19545300" y="1089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49530</xdr:rowOff>
    </xdr:from>
    <xdr:to>
      <xdr:col>98</xdr:col>
      <xdr:colOff>38100</xdr:colOff>
      <xdr:row>63</xdr:row>
      <xdr:rowOff>151130</xdr:rowOff>
    </xdr:to>
    <xdr:sp macro="" textlink="">
      <xdr:nvSpPr>
        <xdr:cNvPr id="509" name="楕円 508">
          <a:extLst>
            <a:ext uri="{FF2B5EF4-FFF2-40B4-BE49-F238E27FC236}">
              <a16:creationId xmlns:a16="http://schemas.microsoft.com/office/drawing/2014/main" id="{00000000-0008-0000-1300-0000FD010000}"/>
            </a:ext>
          </a:extLst>
        </xdr:cNvPr>
        <xdr:cNvSpPr/>
      </xdr:nvSpPr>
      <xdr:spPr>
        <a:xfrm>
          <a:off x="18605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98425</xdr:rowOff>
    </xdr:from>
    <xdr:to>
      <xdr:col>102</xdr:col>
      <xdr:colOff>114300</xdr:colOff>
      <xdr:row>63</xdr:row>
      <xdr:rowOff>100330</xdr:rowOff>
    </xdr:to>
    <xdr:cxnSp macro="">
      <xdr:nvCxnSpPr>
        <xdr:cNvPr id="510" name="直線コネクタ 509">
          <a:extLst>
            <a:ext uri="{FF2B5EF4-FFF2-40B4-BE49-F238E27FC236}">
              <a16:creationId xmlns:a16="http://schemas.microsoft.com/office/drawing/2014/main" id="{00000000-0008-0000-1300-0000FE010000}"/>
            </a:ext>
          </a:extLst>
        </xdr:cNvPr>
        <xdr:cNvCxnSpPr/>
      </xdr:nvCxnSpPr>
      <xdr:spPr>
        <a:xfrm flipV="1">
          <a:off x="18656300" y="10899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86360</xdr:rowOff>
    </xdr:from>
    <xdr:ext cx="469900" cy="257810"/>
    <xdr:sp macro="" textlink="">
      <xdr:nvSpPr>
        <xdr:cNvPr id="511" name="n_1aveValue【保健センター・保健所】&#10;一人当たり面積">
          <a:extLst>
            <a:ext uri="{FF2B5EF4-FFF2-40B4-BE49-F238E27FC236}">
              <a16:creationId xmlns:a16="http://schemas.microsoft.com/office/drawing/2014/main" id="{00000000-0008-0000-1300-0000FF010000}"/>
            </a:ext>
          </a:extLst>
        </xdr:cNvPr>
        <xdr:cNvSpPr txBox="1"/>
      </xdr:nvSpPr>
      <xdr:spPr>
        <a:xfrm>
          <a:off x="21075650" y="10373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1270</xdr:rowOff>
    </xdr:from>
    <xdr:ext cx="468630" cy="259080"/>
    <xdr:sp macro="" textlink="">
      <xdr:nvSpPr>
        <xdr:cNvPr id="512" name="n_2aveValue【保健センター・保健所】&#10;一人当たり面積">
          <a:extLst>
            <a:ext uri="{FF2B5EF4-FFF2-40B4-BE49-F238E27FC236}">
              <a16:creationId xmlns:a16="http://schemas.microsoft.com/office/drawing/2014/main" id="{00000000-0008-0000-1300-000000020000}"/>
            </a:ext>
          </a:extLst>
        </xdr:cNvPr>
        <xdr:cNvSpPr txBox="1"/>
      </xdr:nvSpPr>
      <xdr:spPr>
        <a:xfrm>
          <a:off x="20199350" y="10459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149860</xdr:rowOff>
    </xdr:from>
    <xdr:ext cx="468630" cy="259080"/>
    <xdr:sp macro="" textlink="">
      <xdr:nvSpPr>
        <xdr:cNvPr id="513" name="n_3aveValue【保健センター・保健所】&#10;一人当たり面積">
          <a:extLst>
            <a:ext uri="{FF2B5EF4-FFF2-40B4-BE49-F238E27FC236}">
              <a16:creationId xmlns:a16="http://schemas.microsoft.com/office/drawing/2014/main" id="{00000000-0008-0000-1300-000001020000}"/>
            </a:ext>
          </a:extLst>
        </xdr:cNvPr>
        <xdr:cNvSpPr txBox="1"/>
      </xdr:nvSpPr>
      <xdr:spPr>
        <a:xfrm>
          <a:off x="19310350" y="10436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117475</xdr:rowOff>
    </xdr:from>
    <xdr:ext cx="468630" cy="259080"/>
    <xdr:sp macro="" textlink="">
      <xdr:nvSpPr>
        <xdr:cNvPr id="514" name="n_4aveValue【保健センター・保健所】&#10;一人当たり面積">
          <a:extLst>
            <a:ext uri="{FF2B5EF4-FFF2-40B4-BE49-F238E27FC236}">
              <a16:creationId xmlns:a16="http://schemas.microsoft.com/office/drawing/2014/main" id="{00000000-0008-0000-1300-000002020000}"/>
            </a:ext>
          </a:extLst>
        </xdr:cNvPr>
        <xdr:cNvSpPr txBox="1"/>
      </xdr:nvSpPr>
      <xdr:spPr>
        <a:xfrm>
          <a:off x="18421350" y="104044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137795</xdr:rowOff>
    </xdr:from>
    <xdr:ext cx="469900" cy="259080"/>
    <xdr:sp macro="" textlink="">
      <xdr:nvSpPr>
        <xdr:cNvPr id="515" name="n_1mainValue【保健センター・保健所】&#10;一人当たり面積">
          <a:extLst>
            <a:ext uri="{FF2B5EF4-FFF2-40B4-BE49-F238E27FC236}">
              <a16:creationId xmlns:a16="http://schemas.microsoft.com/office/drawing/2014/main" id="{00000000-0008-0000-1300-000003020000}"/>
            </a:ext>
          </a:extLst>
        </xdr:cNvPr>
        <xdr:cNvSpPr txBox="1"/>
      </xdr:nvSpPr>
      <xdr:spPr>
        <a:xfrm>
          <a:off x="21075650" y="1093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140335</xdr:rowOff>
    </xdr:from>
    <xdr:ext cx="468630" cy="259080"/>
    <xdr:sp macro="" textlink="">
      <xdr:nvSpPr>
        <xdr:cNvPr id="516" name="n_2mainValue【保健センター・保健所】&#10;一人当たり面積">
          <a:extLst>
            <a:ext uri="{FF2B5EF4-FFF2-40B4-BE49-F238E27FC236}">
              <a16:creationId xmlns:a16="http://schemas.microsoft.com/office/drawing/2014/main" id="{00000000-0008-0000-1300-000004020000}"/>
            </a:ext>
          </a:extLst>
        </xdr:cNvPr>
        <xdr:cNvSpPr txBox="1"/>
      </xdr:nvSpPr>
      <xdr:spPr>
        <a:xfrm>
          <a:off x="20199350" y="109416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140335</xdr:rowOff>
    </xdr:from>
    <xdr:ext cx="468630" cy="259080"/>
    <xdr:sp macro="" textlink="">
      <xdr:nvSpPr>
        <xdr:cNvPr id="517" name="n_3mainValue【保健センター・保健所】&#10;一人当たり面積">
          <a:extLst>
            <a:ext uri="{FF2B5EF4-FFF2-40B4-BE49-F238E27FC236}">
              <a16:creationId xmlns:a16="http://schemas.microsoft.com/office/drawing/2014/main" id="{00000000-0008-0000-1300-000005020000}"/>
            </a:ext>
          </a:extLst>
        </xdr:cNvPr>
        <xdr:cNvSpPr txBox="1"/>
      </xdr:nvSpPr>
      <xdr:spPr>
        <a:xfrm>
          <a:off x="19310350" y="109416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142240</xdr:rowOff>
    </xdr:from>
    <xdr:ext cx="468630" cy="259080"/>
    <xdr:sp macro="" textlink="">
      <xdr:nvSpPr>
        <xdr:cNvPr id="518" name="n_4mainValue【保健センター・保健所】&#10;一人当たり面積">
          <a:extLst>
            <a:ext uri="{FF2B5EF4-FFF2-40B4-BE49-F238E27FC236}">
              <a16:creationId xmlns:a16="http://schemas.microsoft.com/office/drawing/2014/main" id="{00000000-0008-0000-1300-000006020000}"/>
            </a:ext>
          </a:extLst>
        </xdr:cNvPr>
        <xdr:cNvSpPr txBox="1"/>
      </xdr:nvSpPr>
      <xdr:spPr>
        <a:xfrm>
          <a:off x="18421350" y="10943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00000000-0008-0000-1300-00000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0000000-0008-0000-1300-000008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0000000-0008-0000-1300-000009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1300-00000A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1300-00000B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1300-00000C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1300-00000D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0000000-0008-0000-1300-00000E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27" name="テキスト ボックス 526">
          <a:extLst>
            <a:ext uri="{FF2B5EF4-FFF2-40B4-BE49-F238E27FC236}">
              <a16:creationId xmlns:a16="http://schemas.microsoft.com/office/drawing/2014/main" id="{00000000-0008-0000-1300-00000F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0000000-0008-0000-1300-000010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529" name="テキスト ボックス 528">
          <a:extLst>
            <a:ext uri="{FF2B5EF4-FFF2-40B4-BE49-F238E27FC236}">
              <a16:creationId xmlns:a16="http://schemas.microsoft.com/office/drawing/2014/main" id="{00000000-0008-0000-1300-000011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a:extLst>
            <a:ext uri="{FF2B5EF4-FFF2-40B4-BE49-F238E27FC236}">
              <a16:creationId xmlns:a16="http://schemas.microsoft.com/office/drawing/2014/main" id="{00000000-0008-0000-1300-000012020000}"/>
            </a:ext>
          </a:extLst>
        </xdr:cNvPr>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6090" cy="259080"/>
    <xdr:sp macro="" textlink="">
      <xdr:nvSpPr>
        <xdr:cNvPr id="531" name="テキスト ボックス 530">
          <a:extLst>
            <a:ext uri="{FF2B5EF4-FFF2-40B4-BE49-F238E27FC236}">
              <a16:creationId xmlns:a16="http://schemas.microsoft.com/office/drawing/2014/main" id="{00000000-0008-0000-1300-000013020000}"/>
            </a:ext>
          </a:extLst>
        </xdr:cNvPr>
        <xdr:cNvSpPr txBox="1"/>
      </xdr:nvSpPr>
      <xdr:spPr>
        <a:xfrm>
          <a:off x="11978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a:extLst>
            <a:ext uri="{FF2B5EF4-FFF2-40B4-BE49-F238E27FC236}">
              <a16:creationId xmlns:a16="http://schemas.microsoft.com/office/drawing/2014/main" id="{00000000-0008-0000-1300-000014020000}"/>
            </a:ext>
          </a:extLst>
        </xdr:cNvPr>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533" name="テキスト ボックス 532">
          <a:extLst>
            <a:ext uri="{FF2B5EF4-FFF2-40B4-BE49-F238E27FC236}">
              <a16:creationId xmlns:a16="http://schemas.microsoft.com/office/drawing/2014/main" id="{00000000-0008-0000-1300-000015020000}"/>
            </a:ext>
          </a:extLst>
        </xdr:cNvPr>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a:extLst>
            <a:ext uri="{FF2B5EF4-FFF2-40B4-BE49-F238E27FC236}">
              <a16:creationId xmlns:a16="http://schemas.microsoft.com/office/drawing/2014/main" id="{00000000-0008-0000-1300-000016020000}"/>
            </a:ext>
          </a:extLst>
        </xdr:cNvPr>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535" name="テキスト ボックス 534">
          <a:extLst>
            <a:ext uri="{FF2B5EF4-FFF2-40B4-BE49-F238E27FC236}">
              <a16:creationId xmlns:a16="http://schemas.microsoft.com/office/drawing/2014/main" id="{00000000-0008-0000-1300-000017020000}"/>
            </a:ext>
          </a:extLst>
        </xdr:cNvPr>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a:extLst>
            <a:ext uri="{FF2B5EF4-FFF2-40B4-BE49-F238E27FC236}">
              <a16:creationId xmlns:a16="http://schemas.microsoft.com/office/drawing/2014/main" id="{00000000-0008-0000-1300-000018020000}"/>
            </a:ext>
          </a:extLst>
        </xdr:cNvPr>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537" name="テキスト ボックス 536">
          <a:extLst>
            <a:ext uri="{FF2B5EF4-FFF2-40B4-BE49-F238E27FC236}">
              <a16:creationId xmlns:a16="http://schemas.microsoft.com/office/drawing/2014/main" id="{00000000-0008-0000-1300-000019020000}"/>
            </a:ext>
          </a:extLst>
        </xdr:cNvPr>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1300-00001A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539" name="テキスト ボックス 538">
          <a:extLst>
            <a:ext uri="{FF2B5EF4-FFF2-40B4-BE49-F238E27FC236}">
              <a16:creationId xmlns:a16="http://schemas.microsoft.com/office/drawing/2014/main" id="{00000000-0008-0000-1300-00001B020000}"/>
            </a:ext>
          </a:extLst>
        </xdr:cNvPr>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00000000-0008-0000-1300-00001C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113665</xdr:rowOff>
    </xdr:from>
    <xdr:to>
      <xdr:col>85</xdr:col>
      <xdr:colOff>126365</xdr:colOff>
      <xdr:row>84</xdr:row>
      <xdr:rowOff>79375</xdr:rowOff>
    </xdr:to>
    <xdr:cxnSp macro="">
      <xdr:nvCxnSpPr>
        <xdr:cNvPr id="541" name="直線コネクタ 540">
          <a:extLst>
            <a:ext uri="{FF2B5EF4-FFF2-40B4-BE49-F238E27FC236}">
              <a16:creationId xmlns:a16="http://schemas.microsoft.com/office/drawing/2014/main" id="{00000000-0008-0000-1300-00001D020000}"/>
            </a:ext>
          </a:extLst>
        </xdr:cNvPr>
        <xdr:cNvCxnSpPr/>
      </xdr:nvCxnSpPr>
      <xdr:spPr>
        <a:xfrm flipV="1">
          <a:off x="16318865" y="1331531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83185</xdr:rowOff>
    </xdr:from>
    <xdr:ext cx="405130" cy="259080"/>
    <xdr:sp macro="" textlink="">
      <xdr:nvSpPr>
        <xdr:cNvPr id="542" name="【消防施設】&#10;有形固定資産減価償却率最小値テキスト">
          <a:extLst>
            <a:ext uri="{FF2B5EF4-FFF2-40B4-BE49-F238E27FC236}">
              <a16:creationId xmlns:a16="http://schemas.microsoft.com/office/drawing/2014/main" id="{00000000-0008-0000-1300-00001E020000}"/>
            </a:ext>
          </a:extLst>
        </xdr:cNvPr>
        <xdr:cNvSpPr txBox="1"/>
      </xdr:nvSpPr>
      <xdr:spPr>
        <a:xfrm>
          <a:off x="16357600" y="14484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84</xdr:row>
      <xdr:rowOff>79375</xdr:rowOff>
    </xdr:from>
    <xdr:to>
      <xdr:col>86</xdr:col>
      <xdr:colOff>25400</xdr:colOff>
      <xdr:row>84</xdr:row>
      <xdr:rowOff>79375</xdr:rowOff>
    </xdr:to>
    <xdr:cxnSp macro="">
      <xdr:nvCxnSpPr>
        <xdr:cNvPr id="543" name="直線コネクタ 542">
          <a:extLst>
            <a:ext uri="{FF2B5EF4-FFF2-40B4-BE49-F238E27FC236}">
              <a16:creationId xmlns:a16="http://schemas.microsoft.com/office/drawing/2014/main" id="{00000000-0008-0000-1300-00001F020000}"/>
            </a:ext>
          </a:extLst>
        </xdr:cNvPr>
        <xdr:cNvCxnSpPr/>
      </xdr:nvCxnSpPr>
      <xdr:spPr>
        <a:xfrm>
          <a:off x="16230600" y="1448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60325</xdr:rowOff>
    </xdr:from>
    <xdr:ext cx="405130" cy="259080"/>
    <xdr:sp macro="" textlink="">
      <xdr:nvSpPr>
        <xdr:cNvPr id="544" name="【消防施設】&#10;有形固定資産減価償却率最大値テキスト">
          <a:extLst>
            <a:ext uri="{FF2B5EF4-FFF2-40B4-BE49-F238E27FC236}">
              <a16:creationId xmlns:a16="http://schemas.microsoft.com/office/drawing/2014/main" id="{00000000-0008-0000-1300-000020020000}"/>
            </a:ext>
          </a:extLst>
        </xdr:cNvPr>
        <xdr:cNvSpPr txBox="1"/>
      </xdr:nvSpPr>
      <xdr:spPr>
        <a:xfrm>
          <a:off x="16357600" y="13090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113665</xdr:rowOff>
    </xdr:from>
    <xdr:to>
      <xdr:col>86</xdr:col>
      <xdr:colOff>25400</xdr:colOff>
      <xdr:row>77</xdr:row>
      <xdr:rowOff>113665</xdr:rowOff>
    </xdr:to>
    <xdr:cxnSp macro="">
      <xdr:nvCxnSpPr>
        <xdr:cNvPr id="545" name="直線コネクタ 544">
          <a:extLst>
            <a:ext uri="{FF2B5EF4-FFF2-40B4-BE49-F238E27FC236}">
              <a16:creationId xmlns:a16="http://schemas.microsoft.com/office/drawing/2014/main" id="{00000000-0008-0000-1300-000021020000}"/>
            </a:ext>
          </a:extLst>
        </xdr:cNvPr>
        <xdr:cNvCxnSpPr/>
      </xdr:nvCxnSpPr>
      <xdr:spPr>
        <a:xfrm>
          <a:off x="16230600" y="1331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90170</xdr:rowOff>
    </xdr:from>
    <xdr:ext cx="405130" cy="259080"/>
    <xdr:sp macro="" textlink="">
      <xdr:nvSpPr>
        <xdr:cNvPr id="546" name="【消防施設】&#10;有形固定資産減価償却率平均値テキスト">
          <a:extLst>
            <a:ext uri="{FF2B5EF4-FFF2-40B4-BE49-F238E27FC236}">
              <a16:creationId xmlns:a16="http://schemas.microsoft.com/office/drawing/2014/main" id="{00000000-0008-0000-1300-000022020000}"/>
            </a:ext>
          </a:extLst>
        </xdr:cNvPr>
        <xdr:cNvSpPr txBox="1"/>
      </xdr:nvSpPr>
      <xdr:spPr>
        <a:xfrm>
          <a:off x="16357600" y="13634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67310</xdr:rowOff>
    </xdr:from>
    <xdr:to>
      <xdr:col>85</xdr:col>
      <xdr:colOff>177800</xdr:colOff>
      <xdr:row>80</xdr:row>
      <xdr:rowOff>168910</xdr:rowOff>
    </xdr:to>
    <xdr:sp macro="" textlink="">
      <xdr:nvSpPr>
        <xdr:cNvPr id="547" name="フローチャート: 判断 546">
          <a:extLst>
            <a:ext uri="{FF2B5EF4-FFF2-40B4-BE49-F238E27FC236}">
              <a16:creationId xmlns:a16="http://schemas.microsoft.com/office/drawing/2014/main" id="{00000000-0008-0000-1300-000023020000}"/>
            </a:ext>
          </a:extLst>
        </xdr:cNvPr>
        <xdr:cNvSpPr/>
      </xdr:nvSpPr>
      <xdr:spPr>
        <a:xfrm>
          <a:off x="16268700" y="1378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97790</xdr:rowOff>
    </xdr:from>
    <xdr:to>
      <xdr:col>81</xdr:col>
      <xdr:colOff>101600</xdr:colOff>
      <xdr:row>81</xdr:row>
      <xdr:rowOff>27305</xdr:rowOff>
    </xdr:to>
    <xdr:sp macro="" textlink="">
      <xdr:nvSpPr>
        <xdr:cNvPr id="548" name="フローチャート: 判断 547">
          <a:extLst>
            <a:ext uri="{FF2B5EF4-FFF2-40B4-BE49-F238E27FC236}">
              <a16:creationId xmlns:a16="http://schemas.microsoft.com/office/drawing/2014/main" id="{00000000-0008-0000-1300-000024020000}"/>
            </a:ext>
          </a:extLst>
        </xdr:cNvPr>
        <xdr:cNvSpPr/>
      </xdr:nvSpPr>
      <xdr:spPr>
        <a:xfrm>
          <a:off x="15430500" y="13813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1270</xdr:rowOff>
    </xdr:from>
    <xdr:to>
      <xdr:col>76</xdr:col>
      <xdr:colOff>165100</xdr:colOff>
      <xdr:row>80</xdr:row>
      <xdr:rowOff>102870</xdr:rowOff>
    </xdr:to>
    <xdr:sp macro="" textlink="">
      <xdr:nvSpPr>
        <xdr:cNvPr id="549" name="フローチャート: 判断 548">
          <a:extLst>
            <a:ext uri="{FF2B5EF4-FFF2-40B4-BE49-F238E27FC236}">
              <a16:creationId xmlns:a16="http://schemas.microsoft.com/office/drawing/2014/main" id="{00000000-0008-0000-1300-000025020000}"/>
            </a:ext>
          </a:extLst>
        </xdr:cNvPr>
        <xdr:cNvSpPr/>
      </xdr:nvSpPr>
      <xdr:spPr>
        <a:xfrm>
          <a:off x="1454150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110490</xdr:rowOff>
    </xdr:from>
    <xdr:to>
      <xdr:col>72</xdr:col>
      <xdr:colOff>38100</xdr:colOff>
      <xdr:row>80</xdr:row>
      <xdr:rowOff>40640</xdr:rowOff>
    </xdr:to>
    <xdr:sp macro="" textlink="">
      <xdr:nvSpPr>
        <xdr:cNvPr id="550" name="フローチャート: 判断 549">
          <a:extLst>
            <a:ext uri="{FF2B5EF4-FFF2-40B4-BE49-F238E27FC236}">
              <a16:creationId xmlns:a16="http://schemas.microsoft.com/office/drawing/2014/main" id="{00000000-0008-0000-1300-000026020000}"/>
            </a:ext>
          </a:extLst>
        </xdr:cNvPr>
        <xdr:cNvSpPr/>
      </xdr:nvSpPr>
      <xdr:spPr>
        <a:xfrm>
          <a:off x="136525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71755</xdr:rowOff>
    </xdr:from>
    <xdr:to>
      <xdr:col>67</xdr:col>
      <xdr:colOff>101600</xdr:colOff>
      <xdr:row>80</xdr:row>
      <xdr:rowOff>1905</xdr:rowOff>
    </xdr:to>
    <xdr:sp macro="" textlink="">
      <xdr:nvSpPr>
        <xdr:cNvPr id="551" name="フローチャート: 判断 550">
          <a:extLst>
            <a:ext uri="{FF2B5EF4-FFF2-40B4-BE49-F238E27FC236}">
              <a16:creationId xmlns:a16="http://schemas.microsoft.com/office/drawing/2014/main" id="{00000000-0008-0000-1300-000027020000}"/>
            </a:ext>
          </a:extLst>
        </xdr:cNvPr>
        <xdr:cNvSpPr/>
      </xdr:nvSpPr>
      <xdr:spPr>
        <a:xfrm>
          <a:off x="12763500" y="136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2" name="テキスト ボックス 551">
          <a:extLst>
            <a:ext uri="{FF2B5EF4-FFF2-40B4-BE49-F238E27FC236}">
              <a16:creationId xmlns:a16="http://schemas.microsoft.com/office/drawing/2014/main" id="{00000000-0008-0000-1300-000028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3" name="テキスト ボックス 552">
          <a:extLst>
            <a:ext uri="{FF2B5EF4-FFF2-40B4-BE49-F238E27FC236}">
              <a16:creationId xmlns:a16="http://schemas.microsoft.com/office/drawing/2014/main" id="{00000000-0008-0000-1300-000029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4" name="テキスト ボックス 553">
          <a:extLst>
            <a:ext uri="{FF2B5EF4-FFF2-40B4-BE49-F238E27FC236}">
              <a16:creationId xmlns:a16="http://schemas.microsoft.com/office/drawing/2014/main" id="{00000000-0008-0000-1300-00002A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55" name="テキスト ボックス 554">
          <a:extLst>
            <a:ext uri="{FF2B5EF4-FFF2-40B4-BE49-F238E27FC236}">
              <a16:creationId xmlns:a16="http://schemas.microsoft.com/office/drawing/2014/main" id="{00000000-0008-0000-1300-00002B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56" name="テキスト ボックス 555">
          <a:extLst>
            <a:ext uri="{FF2B5EF4-FFF2-40B4-BE49-F238E27FC236}">
              <a16:creationId xmlns:a16="http://schemas.microsoft.com/office/drawing/2014/main" id="{00000000-0008-0000-1300-00002C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41910</xdr:rowOff>
    </xdr:from>
    <xdr:to>
      <xdr:col>85</xdr:col>
      <xdr:colOff>177800</xdr:colOff>
      <xdr:row>83</xdr:row>
      <xdr:rowOff>143510</xdr:rowOff>
    </xdr:to>
    <xdr:sp macro="" textlink="">
      <xdr:nvSpPr>
        <xdr:cNvPr id="557" name="楕円 556">
          <a:extLst>
            <a:ext uri="{FF2B5EF4-FFF2-40B4-BE49-F238E27FC236}">
              <a16:creationId xmlns:a16="http://schemas.microsoft.com/office/drawing/2014/main" id="{00000000-0008-0000-1300-00002D020000}"/>
            </a:ext>
          </a:extLst>
        </xdr:cNvPr>
        <xdr:cNvSpPr/>
      </xdr:nvSpPr>
      <xdr:spPr>
        <a:xfrm>
          <a:off x="16268700" y="142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20320</xdr:rowOff>
    </xdr:from>
    <xdr:ext cx="405130" cy="257810"/>
    <xdr:sp macro="" textlink="">
      <xdr:nvSpPr>
        <xdr:cNvPr id="558" name="【消防施設】&#10;有形固定資産減価償却率該当値テキスト">
          <a:extLst>
            <a:ext uri="{FF2B5EF4-FFF2-40B4-BE49-F238E27FC236}">
              <a16:creationId xmlns:a16="http://schemas.microsoft.com/office/drawing/2014/main" id="{00000000-0008-0000-1300-00002E020000}"/>
            </a:ext>
          </a:extLst>
        </xdr:cNvPr>
        <xdr:cNvSpPr txBox="1"/>
      </xdr:nvSpPr>
      <xdr:spPr>
        <a:xfrm>
          <a:off x="16357600" y="14250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40640</xdr:rowOff>
    </xdr:from>
    <xdr:to>
      <xdr:col>81</xdr:col>
      <xdr:colOff>101600</xdr:colOff>
      <xdr:row>83</xdr:row>
      <xdr:rowOff>141605</xdr:rowOff>
    </xdr:to>
    <xdr:sp macro="" textlink="">
      <xdr:nvSpPr>
        <xdr:cNvPr id="559" name="楕円 558">
          <a:extLst>
            <a:ext uri="{FF2B5EF4-FFF2-40B4-BE49-F238E27FC236}">
              <a16:creationId xmlns:a16="http://schemas.microsoft.com/office/drawing/2014/main" id="{00000000-0008-0000-1300-00002F020000}"/>
            </a:ext>
          </a:extLst>
        </xdr:cNvPr>
        <xdr:cNvSpPr/>
      </xdr:nvSpPr>
      <xdr:spPr>
        <a:xfrm>
          <a:off x="154305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90805</xdr:rowOff>
    </xdr:from>
    <xdr:to>
      <xdr:col>85</xdr:col>
      <xdr:colOff>127000</xdr:colOff>
      <xdr:row>83</xdr:row>
      <xdr:rowOff>92710</xdr:rowOff>
    </xdr:to>
    <xdr:cxnSp macro="">
      <xdr:nvCxnSpPr>
        <xdr:cNvPr id="560" name="直線コネクタ 559">
          <a:extLst>
            <a:ext uri="{FF2B5EF4-FFF2-40B4-BE49-F238E27FC236}">
              <a16:creationId xmlns:a16="http://schemas.microsoft.com/office/drawing/2014/main" id="{00000000-0008-0000-1300-000030020000}"/>
            </a:ext>
          </a:extLst>
        </xdr:cNvPr>
        <xdr:cNvCxnSpPr/>
      </xdr:nvCxnSpPr>
      <xdr:spPr>
        <a:xfrm>
          <a:off x="15481300" y="143211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7620</xdr:rowOff>
    </xdr:from>
    <xdr:to>
      <xdr:col>76</xdr:col>
      <xdr:colOff>165100</xdr:colOff>
      <xdr:row>83</xdr:row>
      <xdr:rowOff>109220</xdr:rowOff>
    </xdr:to>
    <xdr:sp macro="" textlink="">
      <xdr:nvSpPr>
        <xdr:cNvPr id="561" name="楕円 560">
          <a:extLst>
            <a:ext uri="{FF2B5EF4-FFF2-40B4-BE49-F238E27FC236}">
              <a16:creationId xmlns:a16="http://schemas.microsoft.com/office/drawing/2014/main" id="{00000000-0008-0000-1300-000031020000}"/>
            </a:ext>
          </a:extLst>
        </xdr:cNvPr>
        <xdr:cNvSpPr/>
      </xdr:nvSpPr>
      <xdr:spPr>
        <a:xfrm>
          <a:off x="14541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58420</xdr:rowOff>
    </xdr:from>
    <xdr:to>
      <xdr:col>81</xdr:col>
      <xdr:colOff>50800</xdr:colOff>
      <xdr:row>83</xdr:row>
      <xdr:rowOff>90805</xdr:rowOff>
    </xdr:to>
    <xdr:cxnSp macro="">
      <xdr:nvCxnSpPr>
        <xdr:cNvPr id="562" name="直線コネクタ 561">
          <a:extLst>
            <a:ext uri="{FF2B5EF4-FFF2-40B4-BE49-F238E27FC236}">
              <a16:creationId xmlns:a16="http://schemas.microsoft.com/office/drawing/2014/main" id="{00000000-0008-0000-1300-000032020000}"/>
            </a:ext>
          </a:extLst>
        </xdr:cNvPr>
        <xdr:cNvCxnSpPr/>
      </xdr:nvCxnSpPr>
      <xdr:spPr>
        <a:xfrm>
          <a:off x="14592300" y="14288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1270</xdr:rowOff>
    </xdr:from>
    <xdr:to>
      <xdr:col>72</xdr:col>
      <xdr:colOff>38100</xdr:colOff>
      <xdr:row>83</xdr:row>
      <xdr:rowOff>102870</xdr:rowOff>
    </xdr:to>
    <xdr:sp macro="" textlink="">
      <xdr:nvSpPr>
        <xdr:cNvPr id="563" name="楕円 562">
          <a:extLst>
            <a:ext uri="{FF2B5EF4-FFF2-40B4-BE49-F238E27FC236}">
              <a16:creationId xmlns:a16="http://schemas.microsoft.com/office/drawing/2014/main" id="{00000000-0008-0000-1300-000033020000}"/>
            </a:ext>
          </a:extLst>
        </xdr:cNvPr>
        <xdr:cNvSpPr/>
      </xdr:nvSpPr>
      <xdr:spPr>
        <a:xfrm>
          <a:off x="136525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52070</xdr:rowOff>
    </xdr:from>
    <xdr:to>
      <xdr:col>76</xdr:col>
      <xdr:colOff>114300</xdr:colOff>
      <xdr:row>83</xdr:row>
      <xdr:rowOff>58420</xdr:rowOff>
    </xdr:to>
    <xdr:cxnSp macro="">
      <xdr:nvCxnSpPr>
        <xdr:cNvPr id="564" name="直線コネクタ 563">
          <a:extLst>
            <a:ext uri="{FF2B5EF4-FFF2-40B4-BE49-F238E27FC236}">
              <a16:creationId xmlns:a16="http://schemas.microsoft.com/office/drawing/2014/main" id="{00000000-0008-0000-1300-000034020000}"/>
            </a:ext>
          </a:extLst>
        </xdr:cNvPr>
        <xdr:cNvCxnSpPr/>
      </xdr:nvCxnSpPr>
      <xdr:spPr>
        <a:xfrm>
          <a:off x="13703300" y="14282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7620</xdr:rowOff>
    </xdr:from>
    <xdr:to>
      <xdr:col>67</xdr:col>
      <xdr:colOff>101600</xdr:colOff>
      <xdr:row>83</xdr:row>
      <xdr:rowOff>109220</xdr:rowOff>
    </xdr:to>
    <xdr:sp macro="" textlink="">
      <xdr:nvSpPr>
        <xdr:cNvPr id="565" name="楕円 564">
          <a:extLst>
            <a:ext uri="{FF2B5EF4-FFF2-40B4-BE49-F238E27FC236}">
              <a16:creationId xmlns:a16="http://schemas.microsoft.com/office/drawing/2014/main" id="{00000000-0008-0000-1300-000035020000}"/>
            </a:ext>
          </a:extLst>
        </xdr:cNvPr>
        <xdr:cNvSpPr/>
      </xdr:nvSpPr>
      <xdr:spPr>
        <a:xfrm>
          <a:off x="12763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52070</xdr:rowOff>
    </xdr:from>
    <xdr:to>
      <xdr:col>71</xdr:col>
      <xdr:colOff>177800</xdr:colOff>
      <xdr:row>83</xdr:row>
      <xdr:rowOff>58420</xdr:rowOff>
    </xdr:to>
    <xdr:cxnSp macro="">
      <xdr:nvCxnSpPr>
        <xdr:cNvPr id="566" name="直線コネクタ 565">
          <a:extLst>
            <a:ext uri="{FF2B5EF4-FFF2-40B4-BE49-F238E27FC236}">
              <a16:creationId xmlns:a16="http://schemas.microsoft.com/office/drawing/2014/main" id="{00000000-0008-0000-1300-000036020000}"/>
            </a:ext>
          </a:extLst>
        </xdr:cNvPr>
        <xdr:cNvCxnSpPr/>
      </xdr:nvCxnSpPr>
      <xdr:spPr>
        <a:xfrm flipV="1">
          <a:off x="12814300" y="14282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43815</xdr:rowOff>
    </xdr:from>
    <xdr:ext cx="405130" cy="257810"/>
    <xdr:sp macro="" textlink="">
      <xdr:nvSpPr>
        <xdr:cNvPr id="567" name="n_1aveValue【消防施設】&#10;有形固定資産減価償却率">
          <a:extLst>
            <a:ext uri="{FF2B5EF4-FFF2-40B4-BE49-F238E27FC236}">
              <a16:creationId xmlns:a16="http://schemas.microsoft.com/office/drawing/2014/main" id="{00000000-0008-0000-1300-000037020000}"/>
            </a:ext>
          </a:extLst>
        </xdr:cNvPr>
        <xdr:cNvSpPr txBox="1"/>
      </xdr:nvSpPr>
      <xdr:spPr>
        <a:xfrm>
          <a:off x="15266035" y="135883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78</xdr:row>
      <xdr:rowOff>119380</xdr:rowOff>
    </xdr:from>
    <xdr:ext cx="403860" cy="259080"/>
    <xdr:sp macro="" textlink="">
      <xdr:nvSpPr>
        <xdr:cNvPr id="568" name="n_2aveValue【消防施設】&#10;有形固定資産減価償却率">
          <a:extLst>
            <a:ext uri="{FF2B5EF4-FFF2-40B4-BE49-F238E27FC236}">
              <a16:creationId xmlns:a16="http://schemas.microsoft.com/office/drawing/2014/main" id="{00000000-0008-0000-1300-000038020000}"/>
            </a:ext>
          </a:extLst>
        </xdr:cNvPr>
        <xdr:cNvSpPr txBox="1"/>
      </xdr:nvSpPr>
      <xdr:spPr>
        <a:xfrm>
          <a:off x="14389735" y="13492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78</xdr:row>
      <xdr:rowOff>57150</xdr:rowOff>
    </xdr:from>
    <xdr:ext cx="403860" cy="259080"/>
    <xdr:sp macro="" textlink="">
      <xdr:nvSpPr>
        <xdr:cNvPr id="569" name="n_3aveValue【消防施設】&#10;有形固定資産減価償却率">
          <a:extLst>
            <a:ext uri="{FF2B5EF4-FFF2-40B4-BE49-F238E27FC236}">
              <a16:creationId xmlns:a16="http://schemas.microsoft.com/office/drawing/2014/main" id="{00000000-0008-0000-1300-000039020000}"/>
            </a:ext>
          </a:extLst>
        </xdr:cNvPr>
        <xdr:cNvSpPr txBox="1"/>
      </xdr:nvSpPr>
      <xdr:spPr>
        <a:xfrm>
          <a:off x="13500735" y="13430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18415</xdr:rowOff>
    </xdr:from>
    <xdr:ext cx="403860" cy="257810"/>
    <xdr:sp macro="" textlink="">
      <xdr:nvSpPr>
        <xdr:cNvPr id="570" name="n_4aveValue【消防施設】&#10;有形固定資産減価償却率">
          <a:extLst>
            <a:ext uri="{FF2B5EF4-FFF2-40B4-BE49-F238E27FC236}">
              <a16:creationId xmlns:a16="http://schemas.microsoft.com/office/drawing/2014/main" id="{00000000-0008-0000-1300-00003A020000}"/>
            </a:ext>
          </a:extLst>
        </xdr:cNvPr>
        <xdr:cNvSpPr txBox="1"/>
      </xdr:nvSpPr>
      <xdr:spPr>
        <a:xfrm>
          <a:off x="12611735" y="13391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132715</xdr:rowOff>
    </xdr:from>
    <xdr:ext cx="405130" cy="257810"/>
    <xdr:sp macro="" textlink="">
      <xdr:nvSpPr>
        <xdr:cNvPr id="571" name="n_1mainValue【消防施設】&#10;有形固定資産減価償却率">
          <a:extLst>
            <a:ext uri="{FF2B5EF4-FFF2-40B4-BE49-F238E27FC236}">
              <a16:creationId xmlns:a16="http://schemas.microsoft.com/office/drawing/2014/main" id="{00000000-0008-0000-1300-00003B020000}"/>
            </a:ext>
          </a:extLst>
        </xdr:cNvPr>
        <xdr:cNvSpPr txBox="1"/>
      </xdr:nvSpPr>
      <xdr:spPr>
        <a:xfrm>
          <a:off x="15266035" y="14363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100330</xdr:rowOff>
    </xdr:from>
    <xdr:ext cx="403860" cy="257810"/>
    <xdr:sp macro="" textlink="">
      <xdr:nvSpPr>
        <xdr:cNvPr id="572" name="n_2mainValue【消防施設】&#10;有形固定資産減価償却率">
          <a:extLst>
            <a:ext uri="{FF2B5EF4-FFF2-40B4-BE49-F238E27FC236}">
              <a16:creationId xmlns:a16="http://schemas.microsoft.com/office/drawing/2014/main" id="{00000000-0008-0000-1300-00003C020000}"/>
            </a:ext>
          </a:extLst>
        </xdr:cNvPr>
        <xdr:cNvSpPr txBox="1"/>
      </xdr:nvSpPr>
      <xdr:spPr>
        <a:xfrm>
          <a:off x="14389735" y="14330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93980</xdr:rowOff>
    </xdr:from>
    <xdr:ext cx="403860" cy="259080"/>
    <xdr:sp macro="" textlink="">
      <xdr:nvSpPr>
        <xdr:cNvPr id="573" name="n_3mainValue【消防施設】&#10;有形固定資産減価償却率">
          <a:extLst>
            <a:ext uri="{FF2B5EF4-FFF2-40B4-BE49-F238E27FC236}">
              <a16:creationId xmlns:a16="http://schemas.microsoft.com/office/drawing/2014/main" id="{00000000-0008-0000-1300-00003D020000}"/>
            </a:ext>
          </a:extLst>
        </xdr:cNvPr>
        <xdr:cNvSpPr txBox="1"/>
      </xdr:nvSpPr>
      <xdr:spPr>
        <a:xfrm>
          <a:off x="13500735" y="14324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100330</xdr:rowOff>
    </xdr:from>
    <xdr:ext cx="403860" cy="257810"/>
    <xdr:sp macro="" textlink="">
      <xdr:nvSpPr>
        <xdr:cNvPr id="574" name="n_4mainValue【消防施設】&#10;有形固定資産減価償却率">
          <a:extLst>
            <a:ext uri="{FF2B5EF4-FFF2-40B4-BE49-F238E27FC236}">
              <a16:creationId xmlns:a16="http://schemas.microsoft.com/office/drawing/2014/main" id="{00000000-0008-0000-1300-00003E020000}"/>
            </a:ext>
          </a:extLst>
        </xdr:cNvPr>
        <xdr:cNvSpPr txBox="1"/>
      </xdr:nvSpPr>
      <xdr:spPr>
        <a:xfrm>
          <a:off x="12611735" y="14330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00000000-0008-0000-1300-00003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00000000-0008-0000-1300-000040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00000000-0008-0000-1300-000041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00000000-0008-0000-1300-000042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00000000-0008-0000-1300-000043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00000000-0008-0000-1300-000044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00000000-0008-0000-1300-000045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00000000-0008-0000-1300-000046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83" name="テキスト ボックス 582">
          <a:extLst>
            <a:ext uri="{FF2B5EF4-FFF2-40B4-BE49-F238E27FC236}">
              <a16:creationId xmlns:a16="http://schemas.microsoft.com/office/drawing/2014/main" id="{00000000-0008-0000-1300-000047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00000000-0008-0000-1300-000048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5" name="直線コネクタ 584">
          <a:extLst>
            <a:ext uri="{FF2B5EF4-FFF2-40B4-BE49-F238E27FC236}">
              <a16:creationId xmlns:a16="http://schemas.microsoft.com/office/drawing/2014/main" id="{00000000-0008-0000-1300-000049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586" name="テキスト ボックス 585">
          <a:extLst>
            <a:ext uri="{FF2B5EF4-FFF2-40B4-BE49-F238E27FC236}">
              <a16:creationId xmlns:a16="http://schemas.microsoft.com/office/drawing/2014/main" id="{00000000-0008-0000-1300-00004A020000}"/>
            </a:ext>
          </a:extLst>
        </xdr:cNvPr>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7" name="直線コネクタ 586">
          <a:extLst>
            <a:ext uri="{FF2B5EF4-FFF2-40B4-BE49-F238E27FC236}">
              <a16:creationId xmlns:a16="http://schemas.microsoft.com/office/drawing/2014/main" id="{00000000-0008-0000-1300-00004B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588" name="テキスト ボックス 587">
          <a:extLst>
            <a:ext uri="{FF2B5EF4-FFF2-40B4-BE49-F238E27FC236}">
              <a16:creationId xmlns:a16="http://schemas.microsoft.com/office/drawing/2014/main" id="{00000000-0008-0000-1300-00004C020000}"/>
            </a:ext>
          </a:extLst>
        </xdr:cNvPr>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9" name="直線コネクタ 588">
          <a:extLst>
            <a:ext uri="{FF2B5EF4-FFF2-40B4-BE49-F238E27FC236}">
              <a16:creationId xmlns:a16="http://schemas.microsoft.com/office/drawing/2014/main" id="{00000000-0008-0000-1300-00004D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590" name="テキスト ボックス 589">
          <a:extLst>
            <a:ext uri="{FF2B5EF4-FFF2-40B4-BE49-F238E27FC236}">
              <a16:creationId xmlns:a16="http://schemas.microsoft.com/office/drawing/2014/main" id="{00000000-0008-0000-1300-00004E020000}"/>
            </a:ext>
          </a:extLst>
        </xdr:cNvPr>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1" name="直線コネクタ 590">
          <a:extLst>
            <a:ext uri="{FF2B5EF4-FFF2-40B4-BE49-F238E27FC236}">
              <a16:creationId xmlns:a16="http://schemas.microsoft.com/office/drawing/2014/main" id="{00000000-0008-0000-1300-00004F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592" name="テキスト ボックス 591">
          <a:extLst>
            <a:ext uri="{FF2B5EF4-FFF2-40B4-BE49-F238E27FC236}">
              <a16:creationId xmlns:a16="http://schemas.microsoft.com/office/drawing/2014/main" id="{00000000-0008-0000-1300-000050020000}"/>
            </a:ext>
          </a:extLst>
        </xdr:cNvPr>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00000000-0008-0000-1300-000051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94" name="テキスト ボックス 593">
          <a:extLst>
            <a:ext uri="{FF2B5EF4-FFF2-40B4-BE49-F238E27FC236}">
              <a16:creationId xmlns:a16="http://schemas.microsoft.com/office/drawing/2014/main" id="{00000000-0008-0000-1300-000052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id="{00000000-0008-0000-1300-000053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97790</xdr:rowOff>
    </xdr:from>
    <xdr:to>
      <xdr:col>116</xdr:col>
      <xdr:colOff>62865</xdr:colOff>
      <xdr:row>85</xdr:row>
      <xdr:rowOff>136525</xdr:rowOff>
    </xdr:to>
    <xdr:cxnSp macro="">
      <xdr:nvCxnSpPr>
        <xdr:cNvPr id="596" name="直線コネクタ 595">
          <a:extLst>
            <a:ext uri="{FF2B5EF4-FFF2-40B4-BE49-F238E27FC236}">
              <a16:creationId xmlns:a16="http://schemas.microsoft.com/office/drawing/2014/main" id="{00000000-0008-0000-1300-000054020000}"/>
            </a:ext>
          </a:extLst>
        </xdr:cNvPr>
        <xdr:cNvCxnSpPr/>
      </xdr:nvCxnSpPr>
      <xdr:spPr>
        <a:xfrm flipV="1">
          <a:off x="22160865" y="1329944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140335</xdr:rowOff>
    </xdr:from>
    <xdr:ext cx="469900" cy="259080"/>
    <xdr:sp macro="" textlink="">
      <xdr:nvSpPr>
        <xdr:cNvPr id="597" name="【消防施設】&#10;一人当たり面積最小値テキスト">
          <a:extLst>
            <a:ext uri="{FF2B5EF4-FFF2-40B4-BE49-F238E27FC236}">
              <a16:creationId xmlns:a16="http://schemas.microsoft.com/office/drawing/2014/main" id="{00000000-0008-0000-1300-000055020000}"/>
            </a:ext>
          </a:extLst>
        </xdr:cNvPr>
        <xdr:cNvSpPr txBox="1"/>
      </xdr:nvSpPr>
      <xdr:spPr>
        <a:xfrm>
          <a:off x="22199600" y="1471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136525</xdr:rowOff>
    </xdr:from>
    <xdr:to>
      <xdr:col>116</xdr:col>
      <xdr:colOff>152400</xdr:colOff>
      <xdr:row>85</xdr:row>
      <xdr:rowOff>136525</xdr:rowOff>
    </xdr:to>
    <xdr:cxnSp macro="">
      <xdr:nvCxnSpPr>
        <xdr:cNvPr id="598" name="直線コネクタ 597">
          <a:extLst>
            <a:ext uri="{FF2B5EF4-FFF2-40B4-BE49-F238E27FC236}">
              <a16:creationId xmlns:a16="http://schemas.microsoft.com/office/drawing/2014/main" id="{00000000-0008-0000-1300-000056020000}"/>
            </a:ext>
          </a:extLst>
        </xdr:cNvPr>
        <xdr:cNvCxnSpPr/>
      </xdr:nvCxnSpPr>
      <xdr:spPr>
        <a:xfrm>
          <a:off x="22072600" y="1470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44450</xdr:rowOff>
    </xdr:from>
    <xdr:ext cx="469900" cy="259080"/>
    <xdr:sp macro="" textlink="">
      <xdr:nvSpPr>
        <xdr:cNvPr id="599" name="【消防施設】&#10;一人当たり面積最大値テキスト">
          <a:extLst>
            <a:ext uri="{FF2B5EF4-FFF2-40B4-BE49-F238E27FC236}">
              <a16:creationId xmlns:a16="http://schemas.microsoft.com/office/drawing/2014/main" id="{00000000-0008-0000-1300-000057020000}"/>
            </a:ext>
          </a:extLst>
        </xdr:cNvPr>
        <xdr:cNvSpPr txBox="1"/>
      </xdr:nvSpPr>
      <xdr:spPr>
        <a:xfrm>
          <a:off x="22199600" y="1307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0.649</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97790</xdr:rowOff>
    </xdr:from>
    <xdr:to>
      <xdr:col>116</xdr:col>
      <xdr:colOff>152400</xdr:colOff>
      <xdr:row>77</xdr:row>
      <xdr:rowOff>97790</xdr:rowOff>
    </xdr:to>
    <xdr:cxnSp macro="">
      <xdr:nvCxnSpPr>
        <xdr:cNvPr id="600" name="直線コネクタ 599">
          <a:extLst>
            <a:ext uri="{FF2B5EF4-FFF2-40B4-BE49-F238E27FC236}">
              <a16:creationId xmlns:a16="http://schemas.microsoft.com/office/drawing/2014/main" id="{00000000-0008-0000-1300-000058020000}"/>
            </a:ext>
          </a:extLst>
        </xdr:cNvPr>
        <xdr:cNvCxnSpPr/>
      </xdr:nvCxnSpPr>
      <xdr:spPr>
        <a:xfrm>
          <a:off x="22072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14605</xdr:rowOff>
    </xdr:from>
    <xdr:ext cx="469900" cy="259080"/>
    <xdr:sp macro="" textlink="">
      <xdr:nvSpPr>
        <xdr:cNvPr id="601" name="【消防施設】&#10;一人当たり面積平均値テキスト">
          <a:extLst>
            <a:ext uri="{FF2B5EF4-FFF2-40B4-BE49-F238E27FC236}">
              <a16:creationId xmlns:a16="http://schemas.microsoft.com/office/drawing/2014/main" id="{00000000-0008-0000-1300-000059020000}"/>
            </a:ext>
          </a:extLst>
        </xdr:cNvPr>
        <xdr:cNvSpPr txBox="1"/>
      </xdr:nvSpPr>
      <xdr:spPr>
        <a:xfrm>
          <a:off x="22199600" y="14073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163195</xdr:rowOff>
    </xdr:from>
    <xdr:to>
      <xdr:col>116</xdr:col>
      <xdr:colOff>114300</xdr:colOff>
      <xdr:row>83</xdr:row>
      <xdr:rowOff>93345</xdr:rowOff>
    </xdr:to>
    <xdr:sp macro="" textlink="">
      <xdr:nvSpPr>
        <xdr:cNvPr id="602" name="フローチャート: 判断 601">
          <a:extLst>
            <a:ext uri="{FF2B5EF4-FFF2-40B4-BE49-F238E27FC236}">
              <a16:creationId xmlns:a16="http://schemas.microsoft.com/office/drawing/2014/main" id="{00000000-0008-0000-1300-00005A020000}"/>
            </a:ext>
          </a:extLst>
        </xdr:cNvPr>
        <xdr:cNvSpPr/>
      </xdr:nvSpPr>
      <xdr:spPr>
        <a:xfrm>
          <a:off x="22110700" y="1422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104140</xdr:rowOff>
    </xdr:from>
    <xdr:to>
      <xdr:col>112</xdr:col>
      <xdr:colOff>38100</xdr:colOff>
      <xdr:row>84</xdr:row>
      <xdr:rowOff>34290</xdr:rowOff>
    </xdr:to>
    <xdr:sp macro="" textlink="">
      <xdr:nvSpPr>
        <xdr:cNvPr id="603" name="フローチャート: 判断 602">
          <a:extLst>
            <a:ext uri="{FF2B5EF4-FFF2-40B4-BE49-F238E27FC236}">
              <a16:creationId xmlns:a16="http://schemas.microsoft.com/office/drawing/2014/main" id="{00000000-0008-0000-1300-00005B020000}"/>
            </a:ext>
          </a:extLst>
        </xdr:cNvPr>
        <xdr:cNvSpPr/>
      </xdr:nvSpPr>
      <xdr:spPr>
        <a:xfrm>
          <a:off x="212725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604" name="フローチャート: 判断 603">
          <a:extLst>
            <a:ext uri="{FF2B5EF4-FFF2-40B4-BE49-F238E27FC236}">
              <a16:creationId xmlns:a16="http://schemas.microsoft.com/office/drawing/2014/main" id="{00000000-0008-0000-1300-00005C02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124460</xdr:rowOff>
    </xdr:from>
    <xdr:to>
      <xdr:col>102</xdr:col>
      <xdr:colOff>165100</xdr:colOff>
      <xdr:row>84</xdr:row>
      <xdr:rowOff>54610</xdr:rowOff>
    </xdr:to>
    <xdr:sp macro="" textlink="">
      <xdr:nvSpPr>
        <xdr:cNvPr id="605" name="フローチャート: 判断 604">
          <a:extLst>
            <a:ext uri="{FF2B5EF4-FFF2-40B4-BE49-F238E27FC236}">
              <a16:creationId xmlns:a16="http://schemas.microsoft.com/office/drawing/2014/main" id="{00000000-0008-0000-1300-00005D020000}"/>
            </a:ext>
          </a:extLst>
        </xdr:cNvPr>
        <xdr:cNvSpPr/>
      </xdr:nvSpPr>
      <xdr:spPr>
        <a:xfrm>
          <a:off x="19494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124460</xdr:rowOff>
    </xdr:from>
    <xdr:to>
      <xdr:col>98</xdr:col>
      <xdr:colOff>38100</xdr:colOff>
      <xdr:row>84</xdr:row>
      <xdr:rowOff>54610</xdr:rowOff>
    </xdr:to>
    <xdr:sp macro="" textlink="">
      <xdr:nvSpPr>
        <xdr:cNvPr id="606" name="フローチャート: 判断 605">
          <a:extLst>
            <a:ext uri="{FF2B5EF4-FFF2-40B4-BE49-F238E27FC236}">
              <a16:creationId xmlns:a16="http://schemas.microsoft.com/office/drawing/2014/main" id="{00000000-0008-0000-1300-00005E020000}"/>
            </a:ext>
          </a:extLst>
        </xdr:cNvPr>
        <xdr:cNvSpPr/>
      </xdr:nvSpPr>
      <xdr:spPr>
        <a:xfrm>
          <a:off x="18605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07" name="テキスト ボックス 606">
          <a:extLst>
            <a:ext uri="{FF2B5EF4-FFF2-40B4-BE49-F238E27FC236}">
              <a16:creationId xmlns:a16="http://schemas.microsoft.com/office/drawing/2014/main" id="{00000000-0008-0000-1300-00005F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08" name="テキスト ボックス 607">
          <a:extLst>
            <a:ext uri="{FF2B5EF4-FFF2-40B4-BE49-F238E27FC236}">
              <a16:creationId xmlns:a16="http://schemas.microsoft.com/office/drawing/2014/main" id="{00000000-0008-0000-1300-000060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09" name="テキスト ボックス 608">
          <a:extLst>
            <a:ext uri="{FF2B5EF4-FFF2-40B4-BE49-F238E27FC236}">
              <a16:creationId xmlns:a16="http://schemas.microsoft.com/office/drawing/2014/main" id="{00000000-0008-0000-1300-000061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10" name="テキスト ボックス 609">
          <a:extLst>
            <a:ext uri="{FF2B5EF4-FFF2-40B4-BE49-F238E27FC236}">
              <a16:creationId xmlns:a16="http://schemas.microsoft.com/office/drawing/2014/main" id="{00000000-0008-0000-1300-000062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11" name="テキスト ボックス 610">
          <a:extLst>
            <a:ext uri="{FF2B5EF4-FFF2-40B4-BE49-F238E27FC236}">
              <a16:creationId xmlns:a16="http://schemas.microsoft.com/office/drawing/2014/main" id="{00000000-0008-0000-1300-000063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55880</xdr:rowOff>
    </xdr:from>
    <xdr:to>
      <xdr:col>116</xdr:col>
      <xdr:colOff>114300</xdr:colOff>
      <xdr:row>83</xdr:row>
      <xdr:rowOff>157480</xdr:rowOff>
    </xdr:to>
    <xdr:sp macro="" textlink="">
      <xdr:nvSpPr>
        <xdr:cNvPr id="612" name="楕円 611">
          <a:extLst>
            <a:ext uri="{FF2B5EF4-FFF2-40B4-BE49-F238E27FC236}">
              <a16:creationId xmlns:a16="http://schemas.microsoft.com/office/drawing/2014/main" id="{00000000-0008-0000-1300-000064020000}"/>
            </a:ext>
          </a:extLst>
        </xdr:cNvPr>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34290</xdr:rowOff>
    </xdr:from>
    <xdr:ext cx="469900" cy="259080"/>
    <xdr:sp macro="" textlink="">
      <xdr:nvSpPr>
        <xdr:cNvPr id="613" name="【消防施設】&#10;一人当たり面積該当値テキスト">
          <a:extLst>
            <a:ext uri="{FF2B5EF4-FFF2-40B4-BE49-F238E27FC236}">
              <a16:creationId xmlns:a16="http://schemas.microsoft.com/office/drawing/2014/main" id="{00000000-0008-0000-1300-000065020000}"/>
            </a:ext>
          </a:extLst>
        </xdr:cNvPr>
        <xdr:cNvSpPr txBox="1"/>
      </xdr:nvSpPr>
      <xdr:spPr>
        <a:xfrm>
          <a:off x="22199600" y="1426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69850</xdr:rowOff>
    </xdr:from>
    <xdr:to>
      <xdr:col>112</xdr:col>
      <xdr:colOff>38100</xdr:colOff>
      <xdr:row>83</xdr:row>
      <xdr:rowOff>171450</xdr:rowOff>
    </xdr:to>
    <xdr:sp macro="" textlink="">
      <xdr:nvSpPr>
        <xdr:cNvPr id="614" name="楕円 613">
          <a:extLst>
            <a:ext uri="{FF2B5EF4-FFF2-40B4-BE49-F238E27FC236}">
              <a16:creationId xmlns:a16="http://schemas.microsoft.com/office/drawing/2014/main" id="{00000000-0008-0000-1300-000066020000}"/>
            </a:ext>
          </a:extLst>
        </xdr:cNvPr>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106680</xdr:rowOff>
    </xdr:from>
    <xdr:to>
      <xdr:col>116</xdr:col>
      <xdr:colOff>63500</xdr:colOff>
      <xdr:row>83</xdr:row>
      <xdr:rowOff>120650</xdr:rowOff>
    </xdr:to>
    <xdr:cxnSp macro="">
      <xdr:nvCxnSpPr>
        <xdr:cNvPr id="615" name="直線コネクタ 614">
          <a:extLst>
            <a:ext uri="{FF2B5EF4-FFF2-40B4-BE49-F238E27FC236}">
              <a16:creationId xmlns:a16="http://schemas.microsoft.com/office/drawing/2014/main" id="{00000000-0008-0000-1300-000067020000}"/>
            </a:ext>
          </a:extLst>
        </xdr:cNvPr>
        <xdr:cNvCxnSpPr/>
      </xdr:nvCxnSpPr>
      <xdr:spPr>
        <a:xfrm flipV="1">
          <a:off x="21323300" y="143370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76200</xdr:rowOff>
    </xdr:from>
    <xdr:to>
      <xdr:col>107</xdr:col>
      <xdr:colOff>101600</xdr:colOff>
      <xdr:row>84</xdr:row>
      <xdr:rowOff>6350</xdr:rowOff>
    </xdr:to>
    <xdr:sp macro="" textlink="">
      <xdr:nvSpPr>
        <xdr:cNvPr id="616" name="楕円 615">
          <a:extLst>
            <a:ext uri="{FF2B5EF4-FFF2-40B4-BE49-F238E27FC236}">
              <a16:creationId xmlns:a16="http://schemas.microsoft.com/office/drawing/2014/main" id="{00000000-0008-0000-1300-000068020000}"/>
            </a:ext>
          </a:extLst>
        </xdr:cNvPr>
        <xdr:cNvSpPr/>
      </xdr:nvSpPr>
      <xdr:spPr>
        <a:xfrm>
          <a:off x="203835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127000</xdr:rowOff>
    </xdr:to>
    <xdr:cxnSp macro="">
      <xdr:nvCxnSpPr>
        <xdr:cNvPr id="617" name="直線コネクタ 616">
          <a:extLst>
            <a:ext uri="{FF2B5EF4-FFF2-40B4-BE49-F238E27FC236}">
              <a16:creationId xmlns:a16="http://schemas.microsoft.com/office/drawing/2014/main" id="{00000000-0008-0000-1300-000069020000}"/>
            </a:ext>
          </a:extLst>
        </xdr:cNvPr>
        <xdr:cNvCxnSpPr/>
      </xdr:nvCxnSpPr>
      <xdr:spPr>
        <a:xfrm flipV="1">
          <a:off x="20434300" y="14351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86360</xdr:rowOff>
    </xdr:from>
    <xdr:to>
      <xdr:col>102</xdr:col>
      <xdr:colOff>165100</xdr:colOff>
      <xdr:row>84</xdr:row>
      <xdr:rowOff>15875</xdr:rowOff>
    </xdr:to>
    <xdr:sp macro="" textlink="">
      <xdr:nvSpPr>
        <xdr:cNvPr id="618" name="楕円 617">
          <a:extLst>
            <a:ext uri="{FF2B5EF4-FFF2-40B4-BE49-F238E27FC236}">
              <a16:creationId xmlns:a16="http://schemas.microsoft.com/office/drawing/2014/main" id="{00000000-0008-0000-1300-00006A020000}"/>
            </a:ext>
          </a:extLst>
        </xdr:cNvPr>
        <xdr:cNvSpPr/>
      </xdr:nvSpPr>
      <xdr:spPr>
        <a:xfrm>
          <a:off x="194945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127000</xdr:rowOff>
    </xdr:from>
    <xdr:to>
      <xdr:col>107</xdr:col>
      <xdr:colOff>50800</xdr:colOff>
      <xdr:row>83</xdr:row>
      <xdr:rowOff>136525</xdr:rowOff>
    </xdr:to>
    <xdr:cxnSp macro="">
      <xdr:nvCxnSpPr>
        <xdr:cNvPr id="619" name="直線コネクタ 618">
          <a:extLst>
            <a:ext uri="{FF2B5EF4-FFF2-40B4-BE49-F238E27FC236}">
              <a16:creationId xmlns:a16="http://schemas.microsoft.com/office/drawing/2014/main" id="{00000000-0008-0000-1300-00006B020000}"/>
            </a:ext>
          </a:extLst>
        </xdr:cNvPr>
        <xdr:cNvCxnSpPr/>
      </xdr:nvCxnSpPr>
      <xdr:spPr>
        <a:xfrm flipV="1">
          <a:off x="19545300" y="14357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97790</xdr:rowOff>
    </xdr:from>
    <xdr:to>
      <xdr:col>98</xdr:col>
      <xdr:colOff>38100</xdr:colOff>
      <xdr:row>84</xdr:row>
      <xdr:rowOff>27305</xdr:rowOff>
    </xdr:to>
    <xdr:sp macro="" textlink="">
      <xdr:nvSpPr>
        <xdr:cNvPr id="620" name="楕円 619">
          <a:extLst>
            <a:ext uri="{FF2B5EF4-FFF2-40B4-BE49-F238E27FC236}">
              <a16:creationId xmlns:a16="http://schemas.microsoft.com/office/drawing/2014/main" id="{00000000-0008-0000-1300-00006C020000}"/>
            </a:ext>
          </a:extLst>
        </xdr:cNvPr>
        <xdr:cNvSpPr/>
      </xdr:nvSpPr>
      <xdr:spPr>
        <a:xfrm>
          <a:off x="18605500" y="1432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136525</xdr:rowOff>
    </xdr:from>
    <xdr:to>
      <xdr:col>102</xdr:col>
      <xdr:colOff>114300</xdr:colOff>
      <xdr:row>83</xdr:row>
      <xdr:rowOff>147955</xdr:rowOff>
    </xdr:to>
    <xdr:cxnSp macro="">
      <xdr:nvCxnSpPr>
        <xdr:cNvPr id="621" name="直線コネクタ 620">
          <a:extLst>
            <a:ext uri="{FF2B5EF4-FFF2-40B4-BE49-F238E27FC236}">
              <a16:creationId xmlns:a16="http://schemas.microsoft.com/office/drawing/2014/main" id="{00000000-0008-0000-1300-00006D020000}"/>
            </a:ext>
          </a:extLst>
        </xdr:cNvPr>
        <xdr:cNvCxnSpPr/>
      </xdr:nvCxnSpPr>
      <xdr:spPr>
        <a:xfrm flipV="1">
          <a:off x="18656300" y="143668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25400</xdr:rowOff>
    </xdr:from>
    <xdr:ext cx="469900" cy="259080"/>
    <xdr:sp macro="" textlink="">
      <xdr:nvSpPr>
        <xdr:cNvPr id="622" name="n_1aveValue【消防施設】&#10;一人当たり面積">
          <a:extLst>
            <a:ext uri="{FF2B5EF4-FFF2-40B4-BE49-F238E27FC236}">
              <a16:creationId xmlns:a16="http://schemas.microsoft.com/office/drawing/2014/main" id="{00000000-0008-0000-1300-00006E020000}"/>
            </a:ext>
          </a:extLst>
        </xdr:cNvPr>
        <xdr:cNvSpPr txBox="1"/>
      </xdr:nvSpPr>
      <xdr:spPr>
        <a:xfrm>
          <a:off x="2107565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34290</xdr:rowOff>
    </xdr:from>
    <xdr:ext cx="468630" cy="259080"/>
    <xdr:sp macro="" textlink="">
      <xdr:nvSpPr>
        <xdr:cNvPr id="623" name="n_2aveValue【消防施設】&#10;一人当たり面積">
          <a:extLst>
            <a:ext uri="{FF2B5EF4-FFF2-40B4-BE49-F238E27FC236}">
              <a16:creationId xmlns:a16="http://schemas.microsoft.com/office/drawing/2014/main" id="{00000000-0008-0000-1300-00006F020000}"/>
            </a:ext>
          </a:extLst>
        </xdr:cNvPr>
        <xdr:cNvSpPr txBox="1"/>
      </xdr:nvSpPr>
      <xdr:spPr>
        <a:xfrm>
          <a:off x="20199350" y="1443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45720</xdr:rowOff>
    </xdr:from>
    <xdr:ext cx="468630" cy="259080"/>
    <xdr:sp macro="" textlink="">
      <xdr:nvSpPr>
        <xdr:cNvPr id="624" name="n_3aveValue【消防施設】&#10;一人当たり面積">
          <a:extLst>
            <a:ext uri="{FF2B5EF4-FFF2-40B4-BE49-F238E27FC236}">
              <a16:creationId xmlns:a16="http://schemas.microsoft.com/office/drawing/2014/main" id="{00000000-0008-0000-1300-000070020000}"/>
            </a:ext>
          </a:extLst>
        </xdr:cNvPr>
        <xdr:cNvSpPr txBox="1"/>
      </xdr:nvSpPr>
      <xdr:spPr>
        <a:xfrm>
          <a:off x="19310350" y="14447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45720</xdr:rowOff>
    </xdr:from>
    <xdr:ext cx="468630" cy="259080"/>
    <xdr:sp macro="" textlink="">
      <xdr:nvSpPr>
        <xdr:cNvPr id="625" name="n_4aveValue【消防施設】&#10;一人当たり面積">
          <a:extLst>
            <a:ext uri="{FF2B5EF4-FFF2-40B4-BE49-F238E27FC236}">
              <a16:creationId xmlns:a16="http://schemas.microsoft.com/office/drawing/2014/main" id="{00000000-0008-0000-1300-000071020000}"/>
            </a:ext>
          </a:extLst>
        </xdr:cNvPr>
        <xdr:cNvSpPr txBox="1"/>
      </xdr:nvSpPr>
      <xdr:spPr>
        <a:xfrm>
          <a:off x="18421350" y="14447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16510</xdr:rowOff>
    </xdr:from>
    <xdr:ext cx="469900" cy="259080"/>
    <xdr:sp macro="" textlink="">
      <xdr:nvSpPr>
        <xdr:cNvPr id="626" name="n_1mainValue【消防施設】&#10;一人当たり面積">
          <a:extLst>
            <a:ext uri="{FF2B5EF4-FFF2-40B4-BE49-F238E27FC236}">
              <a16:creationId xmlns:a16="http://schemas.microsoft.com/office/drawing/2014/main" id="{00000000-0008-0000-1300-000072020000}"/>
            </a:ext>
          </a:extLst>
        </xdr:cNvPr>
        <xdr:cNvSpPr txBox="1"/>
      </xdr:nvSpPr>
      <xdr:spPr>
        <a:xfrm>
          <a:off x="21075650" y="1407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22860</xdr:rowOff>
    </xdr:from>
    <xdr:ext cx="468630" cy="259080"/>
    <xdr:sp macro="" textlink="">
      <xdr:nvSpPr>
        <xdr:cNvPr id="627" name="n_2mainValue【消防施設】&#10;一人当たり面積">
          <a:extLst>
            <a:ext uri="{FF2B5EF4-FFF2-40B4-BE49-F238E27FC236}">
              <a16:creationId xmlns:a16="http://schemas.microsoft.com/office/drawing/2014/main" id="{00000000-0008-0000-1300-000073020000}"/>
            </a:ext>
          </a:extLst>
        </xdr:cNvPr>
        <xdr:cNvSpPr txBox="1"/>
      </xdr:nvSpPr>
      <xdr:spPr>
        <a:xfrm>
          <a:off x="20199350" y="14081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32385</xdr:rowOff>
    </xdr:from>
    <xdr:ext cx="468630" cy="257810"/>
    <xdr:sp macro="" textlink="">
      <xdr:nvSpPr>
        <xdr:cNvPr id="628" name="n_3mainValue【消防施設】&#10;一人当たり面積">
          <a:extLst>
            <a:ext uri="{FF2B5EF4-FFF2-40B4-BE49-F238E27FC236}">
              <a16:creationId xmlns:a16="http://schemas.microsoft.com/office/drawing/2014/main" id="{00000000-0008-0000-1300-000074020000}"/>
            </a:ext>
          </a:extLst>
        </xdr:cNvPr>
        <xdr:cNvSpPr txBox="1"/>
      </xdr:nvSpPr>
      <xdr:spPr>
        <a:xfrm>
          <a:off x="19310350" y="140912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43815</xdr:rowOff>
    </xdr:from>
    <xdr:ext cx="468630" cy="257810"/>
    <xdr:sp macro="" textlink="">
      <xdr:nvSpPr>
        <xdr:cNvPr id="629" name="n_4mainValue【消防施設】&#10;一人当たり面積">
          <a:extLst>
            <a:ext uri="{FF2B5EF4-FFF2-40B4-BE49-F238E27FC236}">
              <a16:creationId xmlns:a16="http://schemas.microsoft.com/office/drawing/2014/main" id="{00000000-0008-0000-1300-000075020000}"/>
            </a:ext>
          </a:extLst>
        </xdr:cNvPr>
        <xdr:cNvSpPr txBox="1"/>
      </xdr:nvSpPr>
      <xdr:spPr>
        <a:xfrm>
          <a:off x="18421350" y="141027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00000000-0008-0000-1300-00007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00000000-0008-0000-1300-000077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1300-000078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1300-000079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1300-00007A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00000000-0008-0000-1300-00007B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00000000-0008-0000-1300-00007C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00000000-0008-0000-1300-00007D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38" name="テキスト ボックス 637">
          <a:extLst>
            <a:ext uri="{FF2B5EF4-FFF2-40B4-BE49-F238E27FC236}">
              <a16:creationId xmlns:a16="http://schemas.microsoft.com/office/drawing/2014/main" id="{00000000-0008-0000-1300-00007E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00000000-0008-0000-1300-00007F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40" name="テキスト ボックス 639">
          <a:extLst>
            <a:ext uri="{FF2B5EF4-FFF2-40B4-BE49-F238E27FC236}">
              <a16:creationId xmlns:a16="http://schemas.microsoft.com/office/drawing/2014/main" id="{00000000-0008-0000-1300-000080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41" name="直線コネクタ 640">
          <a:extLst>
            <a:ext uri="{FF2B5EF4-FFF2-40B4-BE49-F238E27FC236}">
              <a16:creationId xmlns:a16="http://schemas.microsoft.com/office/drawing/2014/main" id="{00000000-0008-0000-1300-000081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642" name="テキスト ボックス 641">
          <a:extLst>
            <a:ext uri="{FF2B5EF4-FFF2-40B4-BE49-F238E27FC236}">
              <a16:creationId xmlns:a16="http://schemas.microsoft.com/office/drawing/2014/main" id="{00000000-0008-0000-1300-000082020000}"/>
            </a:ext>
          </a:extLst>
        </xdr:cNvPr>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43" name="直線コネクタ 642">
          <a:extLst>
            <a:ext uri="{FF2B5EF4-FFF2-40B4-BE49-F238E27FC236}">
              <a16:creationId xmlns:a16="http://schemas.microsoft.com/office/drawing/2014/main" id="{00000000-0008-0000-1300-000083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44" name="テキスト ボックス 643">
          <a:extLst>
            <a:ext uri="{FF2B5EF4-FFF2-40B4-BE49-F238E27FC236}">
              <a16:creationId xmlns:a16="http://schemas.microsoft.com/office/drawing/2014/main" id="{00000000-0008-0000-1300-000084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45" name="直線コネクタ 644">
          <a:extLst>
            <a:ext uri="{FF2B5EF4-FFF2-40B4-BE49-F238E27FC236}">
              <a16:creationId xmlns:a16="http://schemas.microsoft.com/office/drawing/2014/main" id="{00000000-0008-0000-1300-000085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646" name="テキスト ボックス 645">
          <a:extLst>
            <a:ext uri="{FF2B5EF4-FFF2-40B4-BE49-F238E27FC236}">
              <a16:creationId xmlns:a16="http://schemas.microsoft.com/office/drawing/2014/main" id="{00000000-0008-0000-1300-000086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47" name="直線コネクタ 646">
          <a:extLst>
            <a:ext uri="{FF2B5EF4-FFF2-40B4-BE49-F238E27FC236}">
              <a16:creationId xmlns:a16="http://schemas.microsoft.com/office/drawing/2014/main" id="{00000000-0008-0000-1300-000087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48" name="テキスト ボックス 647">
          <a:extLst>
            <a:ext uri="{FF2B5EF4-FFF2-40B4-BE49-F238E27FC236}">
              <a16:creationId xmlns:a16="http://schemas.microsoft.com/office/drawing/2014/main" id="{00000000-0008-0000-1300-000088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49" name="直線コネクタ 648">
          <a:extLst>
            <a:ext uri="{FF2B5EF4-FFF2-40B4-BE49-F238E27FC236}">
              <a16:creationId xmlns:a16="http://schemas.microsoft.com/office/drawing/2014/main" id="{00000000-0008-0000-1300-000089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0" name="テキスト ボックス 649">
          <a:extLst>
            <a:ext uri="{FF2B5EF4-FFF2-40B4-BE49-F238E27FC236}">
              <a16:creationId xmlns:a16="http://schemas.microsoft.com/office/drawing/2014/main" id="{00000000-0008-0000-1300-00008A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1" name="直線コネクタ 650">
          <a:extLst>
            <a:ext uri="{FF2B5EF4-FFF2-40B4-BE49-F238E27FC236}">
              <a16:creationId xmlns:a16="http://schemas.microsoft.com/office/drawing/2014/main" id="{00000000-0008-0000-1300-00008B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652" name="テキスト ボックス 651">
          <a:extLst>
            <a:ext uri="{FF2B5EF4-FFF2-40B4-BE49-F238E27FC236}">
              <a16:creationId xmlns:a16="http://schemas.microsoft.com/office/drawing/2014/main" id="{00000000-0008-0000-1300-00008C020000}"/>
            </a:ext>
          </a:extLst>
        </xdr:cNvPr>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a16="http://schemas.microsoft.com/office/drawing/2014/main" id="{00000000-0008-0000-1300-00008D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a:extLst>
            <a:ext uri="{FF2B5EF4-FFF2-40B4-BE49-F238E27FC236}">
              <a16:creationId xmlns:a16="http://schemas.microsoft.com/office/drawing/2014/main" id="{00000000-0008-0000-1300-00008E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151130</xdr:rowOff>
    </xdr:from>
    <xdr:to>
      <xdr:col>85</xdr:col>
      <xdr:colOff>126365</xdr:colOff>
      <xdr:row>108</xdr:row>
      <xdr:rowOff>133350</xdr:rowOff>
    </xdr:to>
    <xdr:cxnSp macro="">
      <xdr:nvCxnSpPr>
        <xdr:cNvPr id="655" name="直線コネクタ 654">
          <a:extLst>
            <a:ext uri="{FF2B5EF4-FFF2-40B4-BE49-F238E27FC236}">
              <a16:creationId xmlns:a16="http://schemas.microsoft.com/office/drawing/2014/main" id="{00000000-0008-0000-1300-00008F020000}"/>
            </a:ext>
          </a:extLst>
        </xdr:cNvPr>
        <xdr:cNvCxnSpPr/>
      </xdr:nvCxnSpPr>
      <xdr:spPr>
        <a:xfrm flipV="1">
          <a:off x="16318865" y="1712468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656" name="【庁舎】&#10;有形固定資産減価償却率最小値テキスト">
          <a:extLst>
            <a:ext uri="{FF2B5EF4-FFF2-40B4-BE49-F238E27FC236}">
              <a16:creationId xmlns:a16="http://schemas.microsoft.com/office/drawing/2014/main" id="{00000000-0008-0000-1300-000090020000}"/>
            </a:ext>
          </a:extLst>
        </xdr:cNvPr>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57" name="直線コネクタ 656">
          <a:extLst>
            <a:ext uri="{FF2B5EF4-FFF2-40B4-BE49-F238E27FC236}">
              <a16:creationId xmlns:a16="http://schemas.microsoft.com/office/drawing/2014/main" id="{00000000-0008-0000-1300-000091020000}"/>
            </a:ext>
          </a:extLst>
        </xdr:cNvPr>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97790</xdr:rowOff>
    </xdr:from>
    <xdr:ext cx="340360" cy="257810"/>
    <xdr:sp macro="" textlink="">
      <xdr:nvSpPr>
        <xdr:cNvPr id="658" name="【庁舎】&#10;有形固定資産減価償却率最大値テキスト">
          <a:extLst>
            <a:ext uri="{FF2B5EF4-FFF2-40B4-BE49-F238E27FC236}">
              <a16:creationId xmlns:a16="http://schemas.microsoft.com/office/drawing/2014/main" id="{00000000-0008-0000-1300-000092020000}"/>
            </a:ext>
          </a:extLst>
        </xdr:cNvPr>
        <xdr:cNvSpPr txBox="1"/>
      </xdr:nvSpPr>
      <xdr:spPr>
        <a:xfrm>
          <a:off x="16357600" y="1689989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151130</xdr:rowOff>
    </xdr:from>
    <xdr:to>
      <xdr:col>86</xdr:col>
      <xdr:colOff>25400</xdr:colOff>
      <xdr:row>99</xdr:row>
      <xdr:rowOff>151130</xdr:rowOff>
    </xdr:to>
    <xdr:cxnSp macro="">
      <xdr:nvCxnSpPr>
        <xdr:cNvPr id="659" name="直線コネクタ 658">
          <a:extLst>
            <a:ext uri="{FF2B5EF4-FFF2-40B4-BE49-F238E27FC236}">
              <a16:creationId xmlns:a16="http://schemas.microsoft.com/office/drawing/2014/main" id="{00000000-0008-0000-1300-000093020000}"/>
            </a:ext>
          </a:extLst>
        </xdr:cNvPr>
        <xdr:cNvCxnSpPr/>
      </xdr:nvCxnSpPr>
      <xdr:spPr>
        <a:xfrm>
          <a:off x="16230600" y="1712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72390</xdr:rowOff>
    </xdr:from>
    <xdr:ext cx="405130" cy="259080"/>
    <xdr:sp macro="" textlink="">
      <xdr:nvSpPr>
        <xdr:cNvPr id="660" name="【庁舎】&#10;有形固定資産減価償却率平均値テキスト">
          <a:extLst>
            <a:ext uri="{FF2B5EF4-FFF2-40B4-BE49-F238E27FC236}">
              <a16:creationId xmlns:a16="http://schemas.microsoft.com/office/drawing/2014/main" id="{00000000-0008-0000-1300-000094020000}"/>
            </a:ext>
          </a:extLst>
        </xdr:cNvPr>
        <xdr:cNvSpPr txBox="1"/>
      </xdr:nvSpPr>
      <xdr:spPr>
        <a:xfrm>
          <a:off x="16357600" y="1790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661" name="フローチャート: 判断 660">
          <a:extLst>
            <a:ext uri="{FF2B5EF4-FFF2-40B4-BE49-F238E27FC236}">
              <a16:creationId xmlns:a16="http://schemas.microsoft.com/office/drawing/2014/main" id="{00000000-0008-0000-1300-000095020000}"/>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62" name="フローチャート: 判断 661">
          <a:extLst>
            <a:ext uri="{FF2B5EF4-FFF2-40B4-BE49-F238E27FC236}">
              <a16:creationId xmlns:a16="http://schemas.microsoft.com/office/drawing/2014/main" id="{00000000-0008-0000-1300-000096020000}"/>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63" name="フローチャート: 判断 662">
          <a:extLst>
            <a:ext uri="{FF2B5EF4-FFF2-40B4-BE49-F238E27FC236}">
              <a16:creationId xmlns:a16="http://schemas.microsoft.com/office/drawing/2014/main" id="{00000000-0008-0000-1300-00009702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40640</xdr:rowOff>
    </xdr:from>
    <xdr:to>
      <xdr:col>72</xdr:col>
      <xdr:colOff>38100</xdr:colOff>
      <xdr:row>104</xdr:row>
      <xdr:rowOff>141605</xdr:rowOff>
    </xdr:to>
    <xdr:sp macro="" textlink="">
      <xdr:nvSpPr>
        <xdr:cNvPr id="664" name="フローチャート: 判断 663">
          <a:extLst>
            <a:ext uri="{FF2B5EF4-FFF2-40B4-BE49-F238E27FC236}">
              <a16:creationId xmlns:a16="http://schemas.microsoft.com/office/drawing/2014/main" id="{00000000-0008-0000-1300-000098020000}"/>
            </a:ext>
          </a:extLst>
        </xdr:cNvPr>
        <xdr:cNvSpPr/>
      </xdr:nvSpPr>
      <xdr:spPr>
        <a:xfrm>
          <a:off x="13652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103505</xdr:rowOff>
    </xdr:from>
    <xdr:to>
      <xdr:col>67</xdr:col>
      <xdr:colOff>101600</xdr:colOff>
      <xdr:row>105</xdr:row>
      <xdr:rowOff>33655</xdr:rowOff>
    </xdr:to>
    <xdr:sp macro="" textlink="">
      <xdr:nvSpPr>
        <xdr:cNvPr id="665" name="フローチャート: 判断 664">
          <a:extLst>
            <a:ext uri="{FF2B5EF4-FFF2-40B4-BE49-F238E27FC236}">
              <a16:creationId xmlns:a16="http://schemas.microsoft.com/office/drawing/2014/main" id="{00000000-0008-0000-1300-000099020000}"/>
            </a:ext>
          </a:extLst>
        </xdr:cNvPr>
        <xdr:cNvSpPr/>
      </xdr:nvSpPr>
      <xdr:spPr>
        <a:xfrm>
          <a:off x="12763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6" name="テキスト ボックス 665">
          <a:extLst>
            <a:ext uri="{FF2B5EF4-FFF2-40B4-BE49-F238E27FC236}">
              <a16:creationId xmlns:a16="http://schemas.microsoft.com/office/drawing/2014/main" id="{00000000-0008-0000-1300-00009A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67" name="テキスト ボックス 666">
          <a:extLst>
            <a:ext uri="{FF2B5EF4-FFF2-40B4-BE49-F238E27FC236}">
              <a16:creationId xmlns:a16="http://schemas.microsoft.com/office/drawing/2014/main" id="{00000000-0008-0000-1300-00009B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68" name="テキスト ボックス 667">
          <a:extLst>
            <a:ext uri="{FF2B5EF4-FFF2-40B4-BE49-F238E27FC236}">
              <a16:creationId xmlns:a16="http://schemas.microsoft.com/office/drawing/2014/main" id="{00000000-0008-0000-1300-00009C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69" name="テキスト ボックス 668">
          <a:extLst>
            <a:ext uri="{FF2B5EF4-FFF2-40B4-BE49-F238E27FC236}">
              <a16:creationId xmlns:a16="http://schemas.microsoft.com/office/drawing/2014/main" id="{00000000-0008-0000-1300-00009D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0" name="テキスト ボックス 669">
          <a:extLst>
            <a:ext uri="{FF2B5EF4-FFF2-40B4-BE49-F238E27FC236}">
              <a16:creationId xmlns:a16="http://schemas.microsoft.com/office/drawing/2014/main" id="{00000000-0008-0000-1300-00009E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71" name="楕円 670">
          <a:extLst>
            <a:ext uri="{FF2B5EF4-FFF2-40B4-BE49-F238E27FC236}">
              <a16:creationId xmlns:a16="http://schemas.microsoft.com/office/drawing/2014/main" id="{00000000-0008-0000-1300-00009F020000}"/>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162560</xdr:rowOff>
    </xdr:from>
    <xdr:ext cx="405130" cy="259080"/>
    <xdr:sp macro="" textlink="">
      <xdr:nvSpPr>
        <xdr:cNvPr id="672" name="【庁舎】&#10;有形固定資産減価償却率該当値テキスト">
          <a:extLst>
            <a:ext uri="{FF2B5EF4-FFF2-40B4-BE49-F238E27FC236}">
              <a16:creationId xmlns:a16="http://schemas.microsoft.com/office/drawing/2014/main" id="{00000000-0008-0000-1300-0000A0020000}"/>
            </a:ext>
          </a:extLst>
        </xdr:cNvPr>
        <xdr:cNvSpPr txBox="1"/>
      </xdr:nvSpPr>
      <xdr:spPr>
        <a:xfrm>
          <a:off x="16357600" y="1765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673" name="楕円 672">
          <a:extLst>
            <a:ext uri="{FF2B5EF4-FFF2-40B4-BE49-F238E27FC236}">
              <a16:creationId xmlns:a16="http://schemas.microsoft.com/office/drawing/2014/main" id="{00000000-0008-0000-1300-0000A1020000}"/>
            </a:ext>
          </a:extLst>
        </xdr:cNvPr>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30480</xdr:rowOff>
    </xdr:to>
    <xdr:cxnSp macro="">
      <xdr:nvCxnSpPr>
        <xdr:cNvPr id="674" name="直線コネクタ 673">
          <a:extLst>
            <a:ext uri="{FF2B5EF4-FFF2-40B4-BE49-F238E27FC236}">
              <a16:creationId xmlns:a16="http://schemas.microsoft.com/office/drawing/2014/main" id="{00000000-0008-0000-1300-0000A2020000}"/>
            </a:ext>
          </a:extLst>
        </xdr:cNvPr>
        <xdr:cNvCxnSpPr/>
      </xdr:nvCxnSpPr>
      <xdr:spPr>
        <a:xfrm flipV="1">
          <a:off x="15481300" y="178498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50165</xdr:rowOff>
    </xdr:to>
    <xdr:sp macro="" textlink="">
      <xdr:nvSpPr>
        <xdr:cNvPr id="675" name="楕円 674">
          <a:extLst>
            <a:ext uri="{FF2B5EF4-FFF2-40B4-BE49-F238E27FC236}">
              <a16:creationId xmlns:a16="http://schemas.microsoft.com/office/drawing/2014/main" id="{00000000-0008-0000-1300-0000A3020000}"/>
            </a:ext>
          </a:extLst>
        </xdr:cNvPr>
        <xdr:cNvSpPr/>
      </xdr:nvSpPr>
      <xdr:spPr>
        <a:xfrm>
          <a:off x="14541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170815</xdr:rowOff>
    </xdr:from>
    <xdr:to>
      <xdr:col>81</xdr:col>
      <xdr:colOff>50800</xdr:colOff>
      <xdr:row>104</xdr:row>
      <xdr:rowOff>30480</xdr:rowOff>
    </xdr:to>
    <xdr:cxnSp macro="">
      <xdr:nvCxnSpPr>
        <xdr:cNvPr id="676" name="直線コネクタ 675">
          <a:extLst>
            <a:ext uri="{FF2B5EF4-FFF2-40B4-BE49-F238E27FC236}">
              <a16:creationId xmlns:a16="http://schemas.microsoft.com/office/drawing/2014/main" id="{00000000-0008-0000-1300-0000A4020000}"/>
            </a:ext>
          </a:extLst>
        </xdr:cNvPr>
        <xdr:cNvCxnSpPr/>
      </xdr:nvCxnSpPr>
      <xdr:spPr>
        <a:xfrm>
          <a:off x="14592300" y="178301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132080</xdr:rowOff>
    </xdr:from>
    <xdr:to>
      <xdr:col>72</xdr:col>
      <xdr:colOff>38100</xdr:colOff>
      <xdr:row>105</xdr:row>
      <xdr:rowOff>61595</xdr:rowOff>
    </xdr:to>
    <xdr:sp macro="" textlink="">
      <xdr:nvSpPr>
        <xdr:cNvPr id="677" name="楕円 676">
          <a:extLst>
            <a:ext uri="{FF2B5EF4-FFF2-40B4-BE49-F238E27FC236}">
              <a16:creationId xmlns:a16="http://schemas.microsoft.com/office/drawing/2014/main" id="{00000000-0008-0000-1300-0000A5020000}"/>
            </a:ext>
          </a:extLst>
        </xdr:cNvPr>
        <xdr:cNvSpPr/>
      </xdr:nvSpPr>
      <xdr:spPr>
        <a:xfrm>
          <a:off x="136525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170815</xdr:rowOff>
    </xdr:from>
    <xdr:to>
      <xdr:col>76</xdr:col>
      <xdr:colOff>114300</xdr:colOff>
      <xdr:row>105</xdr:row>
      <xdr:rowOff>10795</xdr:rowOff>
    </xdr:to>
    <xdr:cxnSp macro="">
      <xdr:nvCxnSpPr>
        <xdr:cNvPr id="678" name="直線コネクタ 677">
          <a:extLst>
            <a:ext uri="{FF2B5EF4-FFF2-40B4-BE49-F238E27FC236}">
              <a16:creationId xmlns:a16="http://schemas.microsoft.com/office/drawing/2014/main" id="{00000000-0008-0000-1300-0000A6020000}"/>
            </a:ext>
          </a:extLst>
        </xdr:cNvPr>
        <xdr:cNvCxnSpPr/>
      </xdr:nvCxnSpPr>
      <xdr:spPr>
        <a:xfrm flipV="1">
          <a:off x="13703300" y="1783016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100330</xdr:rowOff>
    </xdr:from>
    <xdr:to>
      <xdr:col>67</xdr:col>
      <xdr:colOff>101600</xdr:colOff>
      <xdr:row>105</xdr:row>
      <xdr:rowOff>30480</xdr:rowOff>
    </xdr:to>
    <xdr:sp macro="" textlink="">
      <xdr:nvSpPr>
        <xdr:cNvPr id="679" name="楕円 678">
          <a:extLst>
            <a:ext uri="{FF2B5EF4-FFF2-40B4-BE49-F238E27FC236}">
              <a16:creationId xmlns:a16="http://schemas.microsoft.com/office/drawing/2014/main" id="{00000000-0008-0000-1300-0000A7020000}"/>
            </a:ext>
          </a:extLst>
        </xdr:cNvPr>
        <xdr:cNvSpPr/>
      </xdr:nvSpPr>
      <xdr:spPr>
        <a:xfrm>
          <a:off x="12763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151130</xdr:rowOff>
    </xdr:from>
    <xdr:to>
      <xdr:col>71</xdr:col>
      <xdr:colOff>177800</xdr:colOff>
      <xdr:row>105</xdr:row>
      <xdr:rowOff>10795</xdr:rowOff>
    </xdr:to>
    <xdr:cxnSp macro="">
      <xdr:nvCxnSpPr>
        <xdr:cNvPr id="680" name="直線コネクタ 679">
          <a:extLst>
            <a:ext uri="{FF2B5EF4-FFF2-40B4-BE49-F238E27FC236}">
              <a16:creationId xmlns:a16="http://schemas.microsoft.com/office/drawing/2014/main" id="{00000000-0008-0000-1300-0000A8020000}"/>
            </a:ext>
          </a:extLst>
        </xdr:cNvPr>
        <xdr:cNvCxnSpPr/>
      </xdr:nvCxnSpPr>
      <xdr:spPr>
        <a:xfrm>
          <a:off x="12814300" y="179819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154940</xdr:rowOff>
    </xdr:from>
    <xdr:ext cx="405130" cy="257810"/>
    <xdr:sp macro="" textlink="">
      <xdr:nvSpPr>
        <xdr:cNvPr id="681" name="n_1aveValue【庁舎】&#10;有形固定資産減価償却率">
          <a:extLst>
            <a:ext uri="{FF2B5EF4-FFF2-40B4-BE49-F238E27FC236}">
              <a16:creationId xmlns:a16="http://schemas.microsoft.com/office/drawing/2014/main" id="{00000000-0008-0000-1300-0000A9020000}"/>
            </a:ext>
          </a:extLst>
        </xdr:cNvPr>
        <xdr:cNvSpPr txBox="1"/>
      </xdr:nvSpPr>
      <xdr:spPr>
        <a:xfrm>
          <a:off x="15266035" y="179857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163830</xdr:rowOff>
    </xdr:from>
    <xdr:ext cx="403860" cy="259080"/>
    <xdr:sp macro="" textlink="">
      <xdr:nvSpPr>
        <xdr:cNvPr id="682" name="n_2aveValue【庁舎】&#10;有形固定資産減価償却率">
          <a:extLst>
            <a:ext uri="{FF2B5EF4-FFF2-40B4-BE49-F238E27FC236}">
              <a16:creationId xmlns:a16="http://schemas.microsoft.com/office/drawing/2014/main" id="{00000000-0008-0000-1300-0000AA020000}"/>
            </a:ext>
          </a:extLst>
        </xdr:cNvPr>
        <xdr:cNvSpPr txBox="1"/>
      </xdr:nvSpPr>
      <xdr:spPr>
        <a:xfrm>
          <a:off x="14389735" y="17994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158115</xdr:rowOff>
    </xdr:from>
    <xdr:ext cx="403860" cy="257810"/>
    <xdr:sp macro="" textlink="">
      <xdr:nvSpPr>
        <xdr:cNvPr id="683" name="n_3aveValue【庁舎】&#10;有形固定資産減価償却率">
          <a:extLst>
            <a:ext uri="{FF2B5EF4-FFF2-40B4-BE49-F238E27FC236}">
              <a16:creationId xmlns:a16="http://schemas.microsoft.com/office/drawing/2014/main" id="{00000000-0008-0000-1300-0000AB020000}"/>
            </a:ext>
          </a:extLst>
        </xdr:cNvPr>
        <xdr:cNvSpPr txBox="1"/>
      </xdr:nvSpPr>
      <xdr:spPr>
        <a:xfrm>
          <a:off x="13500735" y="176460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24765</xdr:rowOff>
    </xdr:from>
    <xdr:ext cx="403860" cy="259080"/>
    <xdr:sp macro="" textlink="">
      <xdr:nvSpPr>
        <xdr:cNvPr id="684" name="n_4aveValue【庁舎】&#10;有形固定資産減価償却率">
          <a:extLst>
            <a:ext uri="{FF2B5EF4-FFF2-40B4-BE49-F238E27FC236}">
              <a16:creationId xmlns:a16="http://schemas.microsoft.com/office/drawing/2014/main" id="{00000000-0008-0000-1300-0000AC020000}"/>
            </a:ext>
          </a:extLst>
        </xdr:cNvPr>
        <xdr:cNvSpPr txBox="1"/>
      </xdr:nvSpPr>
      <xdr:spPr>
        <a:xfrm>
          <a:off x="12611735" y="18027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97790</xdr:rowOff>
    </xdr:from>
    <xdr:ext cx="405130" cy="257810"/>
    <xdr:sp macro="" textlink="">
      <xdr:nvSpPr>
        <xdr:cNvPr id="685" name="n_1mainValue【庁舎】&#10;有形固定資産減価償却率">
          <a:extLst>
            <a:ext uri="{FF2B5EF4-FFF2-40B4-BE49-F238E27FC236}">
              <a16:creationId xmlns:a16="http://schemas.microsoft.com/office/drawing/2014/main" id="{00000000-0008-0000-1300-0000AD020000}"/>
            </a:ext>
          </a:extLst>
        </xdr:cNvPr>
        <xdr:cNvSpPr txBox="1"/>
      </xdr:nvSpPr>
      <xdr:spPr>
        <a:xfrm>
          <a:off x="15266035" y="175856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66675</xdr:rowOff>
    </xdr:from>
    <xdr:ext cx="403860" cy="257810"/>
    <xdr:sp macro="" textlink="">
      <xdr:nvSpPr>
        <xdr:cNvPr id="686" name="n_2mainValue【庁舎】&#10;有形固定資産減価償却率">
          <a:extLst>
            <a:ext uri="{FF2B5EF4-FFF2-40B4-BE49-F238E27FC236}">
              <a16:creationId xmlns:a16="http://schemas.microsoft.com/office/drawing/2014/main" id="{00000000-0008-0000-1300-0000AE020000}"/>
            </a:ext>
          </a:extLst>
        </xdr:cNvPr>
        <xdr:cNvSpPr txBox="1"/>
      </xdr:nvSpPr>
      <xdr:spPr>
        <a:xfrm>
          <a:off x="14389735" y="17554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52705</xdr:rowOff>
    </xdr:from>
    <xdr:ext cx="403860" cy="257810"/>
    <xdr:sp macro="" textlink="">
      <xdr:nvSpPr>
        <xdr:cNvPr id="687" name="n_3mainValue【庁舎】&#10;有形固定資産減価償却率">
          <a:extLst>
            <a:ext uri="{FF2B5EF4-FFF2-40B4-BE49-F238E27FC236}">
              <a16:creationId xmlns:a16="http://schemas.microsoft.com/office/drawing/2014/main" id="{00000000-0008-0000-1300-0000AF020000}"/>
            </a:ext>
          </a:extLst>
        </xdr:cNvPr>
        <xdr:cNvSpPr txBox="1"/>
      </xdr:nvSpPr>
      <xdr:spPr>
        <a:xfrm>
          <a:off x="13500735" y="18054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46990</xdr:rowOff>
    </xdr:from>
    <xdr:ext cx="403860" cy="259080"/>
    <xdr:sp macro="" textlink="">
      <xdr:nvSpPr>
        <xdr:cNvPr id="688" name="n_4mainValue【庁舎】&#10;有形固定資産減価償却率">
          <a:extLst>
            <a:ext uri="{FF2B5EF4-FFF2-40B4-BE49-F238E27FC236}">
              <a16:creationId xmlns:a16="http://schemas.microsoft.com/office/drawing/2014/main" id="{00000000-0008-0000-1300-0000B0020000}"/>
            </a:ext>
          </a:extLst>
        </xdr:cNvPr>
        <xdr:cNvSpPr txBox="1"/>
      </xdr:nvSpPr>
      <xdr:spPr>
        <a:xfrm>
          <a:off x="12611735" y="17706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00000000-0008-0000-1300-0000B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00000000-0008-0000-1300-0000B2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00000000-0008-0000-1300-0000B3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00000000-0008-0000-1300-0000B4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1300-0000B5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00000000-0008-0000-1300-0000B6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1300-0000B7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00000000-0008-0000-1300-0000B8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97" name="テキスト ボックス 696">
          <a:extLst>
            <a:ext uri="{FF2B5EF4-FFF2-40B4-BE49-F238E27FC236}">
              <a16:creationId xmlns:a16="http://schemas.microsoft.com/office/drawing/2014/main" id="{00000000-0008-0000-1300-0000B902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00000000-0008-0000-1300-0000BA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090" cy="259080"/>
    <xdr:sp macro="" textlink="">
      <xdr:nvSpPr>
        <xdr:cNvPr id="699" name="テキスト ボックス 698">
          <a:extLst>
            <a:ext uri="{FF2B5EF4-FFF2-40B4-BE49-F238E27FC236}">
              <a16:creationId xmlns:a16="http://schemas.microsoft.com/office/drawing/2014/main" id="{00000000-0008-0000-1300-0000BB020000}"/>
            </a:ext>
          </a:extLst>
        </xdr:cNvPr>
        <xdr:cNvSpPr txBox="1"/>
      </xdr:nvSpPr>
      <xdr:spPr>
        <a:xfrm>
          <a:off x="17820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700" name="直線コネクタ 699">
          <a:extLst>
            <a:ext uri="{FF2B5EF4-FFF2-40B4-BE49-F238E27FC236}">
              <a16:creationId xmlns:a16="http://schemas.microsoft.com/office/drawing/2014/main" id="{00000000-0008-0000-1300-0000BC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01" name="テキスト ボックス 700">
          <a:extLst>
            <a:ext uri="{FF2B5EF4-FFF2-40B4-BE49-F238E27FC236}">
              <a16:creationId xmlns:a16="http://schemas.microsoft.com/office/drawing/2014/main" id="{00000000-0008-0000-1300-0000BD020000}"/>
            </a:ext>
          </a:extLst>
        </xdr:cNvPr>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2" name="直線コネクタ 701">
          <a:extLst>
            <a:ext uri="{FF2B5EF4-FFF2-40B4-BE49-F238E27FC236}">
              <a16:creationId xmlns:a16="http://schemas.microsoft.com/office/drawing/2014/main" id="{00000000-0008-0000-1300-0000BE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703" name="テキスト ボックス 702">
          <a:extLst>
            <a:ext uri="{FF2B5EF4-FFF2-40B4-BE49-F238E27FC236}">
              <a16:creationId xmlns:a16="http://schemas.microsoft.com/office/drawing/2014/main" id="{00000000-0008-0000-1300-0000BF020000}"/>
            </a:ext>
          </a:extLst>
        </xdr:cNvPr>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04" name="直線コネクタ 703">
          <a:extLst>
            <a:ext uri="{FF2B5EF4-FFF2-40B4-BE49-F238E27FC236}">
              <a16:creationId xmlns:a16="http://schemas.microsoft.com/office/drawing/2014/main" id="{00000000-0008-0000-1300-0000C0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705" name="テキスト ボックス 704">
          <a:extLst>
            <a:ext uri="{FF2B5EF4-FFF2-40B4-BE49-F238E27FC236}">
              <a16:creationId xmlns:a16="http://schemas.microsoft.com/office/drawing/2014/main" id="{00000000-0008-0000-1300-0000C1020000}"/>
            </a:ext>
          </a:extLst>
        </xdr:cNvPr>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06" name="直線コネクタ 705">
          <a:extLst>
            <a:ext uri="{FF2B5EF4-FFF2-40B4-BE49-F238E27FC236}">
              <a16:creationId xmlns:a16="http://schemas.microsoft.com/office/drawing/2014/main" id="{00000000-0008-0000-1300-0000C2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707" name="テキスト ボックス 706">
          <a:extLst>
            <a:ext uri="{FF2B5EF4-FFF2-40B4-BE49-F238E27FC236}">
              <a16:creationId xmlns:a16="http://schemas.microsoft.com/office/drawing/2014/main" id="{00000000-0008-0000-1300-0000C3020000}"/>
            </a:ext>
          </a:extLst>
        </xdr:cNvPr>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08" name="直線コネクタ 707">
          <a:extLst>
            <a:ext uri="{FF2B5EF4-FFF2-40B4-BE49-F238E27FC236}">
              <a16:creationId xmlns:a16="http://schemas.microsoft.com/office/drawing/2014/main" id="{00000000-0008-0000-1300-0000C4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709" name="テキスト ボックス 708">
          <a:extLst>
            <a:ext uri="{FF2B5EF4-FFF2-40B4-BE49-F238E27FC236}">
              <a16:creationId xmlns:a16="http://schemas.microsoft.com/office/drawing/2014/main" id="{00000000-0008-0000-1300-0000C5020000}"/>
            </a:ext>
          </a:extLst>
        </xdr:cNvPr>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0" name="直線コネクタ 709">
          <a:extLst>
            <a:ext uri="{FF2B5EF4-FFF2-40B4-BE49-F238E27FC236}">
              <a16:creationId xmlns:a16="http://schemas.microsoft.com/office/drawing/2014/main" id="{00000000-0008-0000-1300-0000C6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711" name="テキスト ボックス 710">
          <a:extLst>
            <a:ext uri="{FF2B5EF4-FFF2-40B4-BE49-F238E27FC236}">
              <a16:creationId xmlns:a16="http://schemas.microsoft.com/office/drawing/2014/main" id="{00000000-0008-0000-1300-0000C7020000}"/>
            </a:ext>
          </a:extLst>
        </xdr:cNvPr>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1300-0000C8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13" name="テキスト ボックス 712">
          <a:extLst>
            <a:ext uri="{FF2B5EF4-FFF2-40B4-BE49-F238E27FC236}">
              <a16:creationId xmlns:a16="http://schemas.microsoft.com/office/drawing/2014/main" id="{00000000-0008-0000-1300-0000C902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00000000-0008-0000-1300-0000CA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135255</xdr:rowOff>
    </xdr:from>
    <xdr:to>
      <xdr:col>116</xdr:col>
      <xdr:colOff>62865</xdr:colOff>
      <xdr:row>109</xdr:row>
      <xdr:rowOff>48260</xdr:rowOff>
    </xdr:to>
    <xdr:cxnSp macro="">
      <xdr:nvCxnSpPr>
        <xdr:cNvPr id="715" name="直線コネクタ 714">
          <a:extLst>
            <a:ext uri="{FF2B5EF4-FFF2-40B4-BE49-F238E27FC236}">
              <a16:creationId xmlns:a16="http://schemas.microsoft.com/office/drawing/2014/main" id="{00000000-0008-0000-1300-0000CB020000}"/>
            </a:ext>
          </a:extLst>
        </xdr:cNvPr>
        <xdr:cNvCxnSpPr/>
      </xdr:nvCxnSpPr>
      <xdr:spPr>
        <a:xfrm flipV="1">
          <a:off x="22160865" y="1728025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52070</xdr:rowOff>
    </xdr:from>
    <xdr:ext cx="469900" cy="257810"/>
    <xdr:sp macro="" textlink="">
      <xdr:nvSpPr>
        <xdr:cNvPr id="716" name="【庁舎】&#10;一人当たり面積最小値テキスト">
          <a:extLst>
            <a:ext uri="{FF2B5EF4-FFF2-40B4-BE49-F238E27FC236}">
              <a16:creationId xmlns:a16="http://schemas.microsoft.com/office/drawing/2014/main" id="{00000000-0008-0000-1300-0000CC020000}"/>
            </a:ext>
          </a:extLst>
        </xdr:cNvPr>
        <xdr:cNvSpPr txBox="1"/>
      </xdr:nvSpPr>
      <xdr:spPr>
        <a:xfrm>
          <a:off x="22199600" y="187401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48260</xdr:rowOff>
    </xdr:from>
    <xdr:to>
      <xdr:col>116</xdr:col>
      <xdr:colOff>152400</xdr:colOff>
      <xdr:row>109</xdr:row>
      <xdr:rowOff>48260</xdr:rowOff>
    </xdr:to>
    <xdr:cxnSp macro="">
      <xdr:nvCxnSpPr>
        <xdr:cNvPr id="717" name="直線コネクタ 716">
          <a:extLst>
            <a:ext uri="{FF2B5EF4-FFF2-40B4-BE49-F238E27FC236}">
              <a16:creationId xmlns:a16="http://schemas.microsoft.com/office/drawing/2014/main" id="{00000000-0008-0000-1300-0000CD020000}"/>
            </a:ext>
          </a:extLst>
        </xdr:cNvPr>
        <xdr:cNvCxnSpPr/>
      </xdr:nvCxnSpPr>
      <xdr:spPr>
        <a:xfrm>
          <a:off x="22072600" y="1873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81915</xdr:rowOff>
    </xdr:from>
    <xdr:ext cx="469900" cy="259080"/>
    <xdr:sp macro="" textlink="">
      <xdr:nvSpPr>
        <xdr:cNvPr id="718" name="【庁舎】&#10;一人当たり面積最大値テキスト">
          <a:extLst>
            <a:ext uri="{FF2B5EF4-FFF2-40B4-BE49-F238E27FC236}">
              <a16:creationId xmlns:a16="http://schemas.microsoft.com/office/drawing/2014/main" id="{00000000-0008-0000-1300-0000CE020000}"/>
            </a:ext>
          </a:extLst>
        </xdr:cNvPr>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19" name="直線コネクタ 718">
          <a:extLst>
            <a:ext uri="{FF2B5EF4-FFF2-40B4-BE49-F238E27FC236}">
              <a16:creationId xmlns:a16="http://schemas.microsoft.com/office/drawing/2014/main" id="{00000000-0008-0000-1300-0000CF020000}"/>
            </a:ext>
          </a:extLst>
        </xdr:cNvPr>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153035</xdr:rowOff>
    </xdr:from>
    <xdr:ext cx="469900" cy="259080"/>
    <xdr:sp macro="" textlink="">
      <xdr:nvSpPr>
        <xdr:cNvPr id="720" name="【庁舎】&#10;一人当たり面積平均値テキスト">
          <a:extLst>
            <a:ext uri="{FF2B5EF4-FFF2-40B4-BE49-F238E27FC236}">
              <a16:creationId xmlns:a16="http://schemas.microsoft.com/office/drawing/2014/main" id="{00000000-0008-0000-1300-0000D0020000}"/>
            </a:ext>
          </a:extLst>
        </xdr:cNvPr>
        <xdr:cNvSpPr txBox="1"/>
      </xdr:nvSpPr>
      <xdr:spPr>
        <a:xfrm>
          <a:off x="22199600" y="17812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1" name="フローチャート: 判断 720">
          <a:extLst>
            <a:ext uri="{FF2B5EF4-FFF2-40B4-BE49-F238E27FC236}">
              <a16:creationId xmlns:a16="http://schemas.microsoft.com/office/drawing/2014/main" id="{00000000-0008-0000-1300-0000D1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149225</xdr:rowOff>
    </xdr:from>
    <xdr:to>
      <xdr:col>112</xdr:col>
      <xdr:colOff>38100</xdr:colOff>
      <xdr:row>105</xdr:row>
      <xdr:rowOff>79375</xdr:rowOff>
    </xdr:to>
    <xdr:sp macro="" textlink="">
      <xdr:nvSpPr>
        <xdr:cNvPr id="722" name="フローチャート: 判断 721">
          <a:extLst>
            <a:ext uri="{FF2B5EF4-FFF2-40B4-BE49-F238E27FC236}">
              <a16:creationId xmlns:a16="http://schemas.microsoft.com/office/drawing/2014/main" id="{00000000-0008-0000-1300-0000D2020000}"/>
            </a:ext>
          </a:extLst>
        </xdr:cNvPr>
        <xdr:cNvSpPr/>
      </xdr:nvSpPr>
      <xdr:spPr>
        <a:xfrm>
          <a:off x="2127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79375</xdr:rowOff>
    </xdr:from>
    <xdr:to>
      <xdr:col>107</xdr:col>
      <xdr:colOff>101600</xdr:colOff>
      <xdr:row>106</xdr:row>
      <xdr:rowOff>9525</xdr:rowOff>
    </xdr:to>
    <xdr:sp macro="" textlink="">
      <xdr:nvSpPr>
        <xdr:cNvPr id="723" name="フローチャート: 判断 722">
          <a:extLst>
            <a:ext uri="{FF2B5EF4-FFF2-40B4-BE49-F238E27FC236}">
              <a16:creationId xmlns:a16="http://schemas.microsoft.com/office/drawing/2014/main" id="{00000000-0008-0000-1300-0000D3020000}"/>
            </a:ext>
          </a:extLst>
        </xdr:cNvPr>
        <xdr:cNvSpPr/>
      </xdr:nvSpPr>
      <xdr:spPr>
        <a:xfrm>
          <a:off x="20383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121920</xdr:rowOff>
    </xdr:from>
    <xdr:to>
      <xdr:col>102</xdr:col>
      <xdr:colOff>165100</xdr:colOff>
      <xdr:row>106</xdr:row>
      <xdr:rowOff>52070</xdr:rowOff>
    </xdr:to>
    <xdr:sp macro="" textlink="">
      <xdr:nvSpPr>
        <xdr:cNvPr id="724" name="フローチャート: 判断 723">
          <a:extLst>
            <a:ext uri="{FF2B5EF4-FFF2-40B4-BE49-F238E27FC236}">
              <a16:creationId xmlns:a16="http://schemas.microsoft.com/office/drawing/2014/main" id="{00000000-0008-0000-1300-0000D4020000}"/>
            </a:ext>
          </a:extLst>
        </xdr:cNvPr>
        <xdr:cNvSpPr/>
      </xdr:nvSpPr>
      <xdr:spPr>
        <a:xfrm>
          <a:off x="19494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61595</xdr:rowOff>
    </xdr:from>
    <xdr:to>
      <xdr:col>98</xdr:col>
      <xdr:colOff>38100</xdr:colOff>
      <xdr:row>106</xdr:row>
      <xdr:rowOff>163195</xdr:rowOff>
    </xdr:to>
    <xdr:sp macro="" textlink="">
      <xdr:nvSpPr>
        <xdr:cNvPr id="725" name="フローチャート: 判断 724">
          <a:extLst>
            <a:ext uri="{FF2B5EF4-FFF2-40B4-BE49-F238E27FC236}">
              <a16:creationId xmlns:a16="http://schemas.microsoft.com/office/drawing/2014/main" id="{00000000-0008-0000-1300-0000D5020000}"/>
            </a:ext>
          </a:extLst>
        </xdr:cNvPr>
        <xdr:cNvSpPr/>
      </xdr:nvSpPr>
      <xdr:spPr>
        <a:xfrm>
          <a:off x="18605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6" name="テキスト ボックス 725">
          <a:extLst>
            <a:ext uri="{FF2B5EF4-FFF2-40B4-BE49-F238E27FC236}">
              <a16:creationId xmlns:a16="http://schemas.microsoft.com/office/drawing/2014/main" id="{00000000-0008-0000-1300-0000D6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7" name="テキスト ボックス 726">
          <a:extLst>
            <a:ext uri="{FF2B5EF4-FFF2-40B4-BE49-F238E27FC236}">
              <a16:creationId xmlns:a16="http://schemas.microsoft.com/office/drawing/2014/main" id="{00000000-0008-0000-1300-0000D7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8" name="テキスト ボックス 727">
          <a:extLst>
            <a:ext uri="{FF2B5EF4-FFF2-40B4-BE49-F238E27FC236}">
              <a16:creationId xmlns:a16="http://schemas.microsoft.com/office/drawing/2014/main" id="{00000000-0008-0000-1300-0000D8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9" name="テキスト ボックス 728">
          <a:extLst>
            <a:ext uri="{FF2B5EF4-FFF2-40B4-BE49-F238E27FC236}">
              <a16:creationId xmlns:a16="http://schemas.microsoft.com/office/drawing/2014/main" id="{00000000-0008-0000-1300-0000D9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00000000-0008-0000-1300-0000DA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27305</xdr:rowOff>
    </xdr:from>
    <xdr:to>
      <xdr:col>116</xdr:col>
      <xdr:colOff>114300</xdr:colOff>
      <xdr:row>105</xdr:row>
      <xdr:rowOff>128905</xdr:rowOff>
    </xdr:to>
    <xdr:sp macro="" textlink="">
      <xdr:nvSpPr>
        <xdr:cNvPr id="731" name="楕円 730">
          <a:extLst>
            <a:ext uri="{FF2B5EF4-FFF2-40B4-BE49-F238E27FC236}">
              <a16:creationId xmlns:a16="http://schemas.microsoft.com/office/drawing/2014/main" id="{00000000-0008-0000-1300-0000DB020000}"/>
            </a:ext>
          </a:extLst>
        </xdr:cNvPr>
        <xdr:cNvSpPr/>
      </xdr:nvSpPr>
      <xdr:spPr>
        <a:xfrm>
          <a:off x="22110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6350</xdr:rowOff>
    </xdr:from>
    <xdr:ext cx="469900" cy="257810"/>
    <xdr:sp macro="" textlink="">
      <xdr:nvSpPr>
        <xdr:cNvPr id="732" name="【庁舎】&#10;一人当たり面積該当値テキスト">
          <a:extLst>
            <a:ext uri="{FF2B5EF4-FFF2-40B4-BE49-F238E27FC236}">
              <a16:creationId xmlns:a16="http://schemas.microsoft.com/office/drawing/2014/main" id="{00000000-0008-0000-1300-0000DC020000}"/>
            </a:ext>
          </a:extLst>
        </xdr:cNvPr>
        <xdr:cNvSpPr txBox="1"/>
      </xdr:nvSpPr>
      <xdr:spPr>
        <a:xfrm>
          <a:off x="22199600" y="18008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19050</xdr:rowOff>
    </xdr:from>
    <xdr:to>
      <xdr:col>112</xdr:col>
      <xdr:colOff>38100</xdr:colOff>
      <xdr:row>106</xdr:row>
      <xdr:rowOff>120650</xdr:rowOff>
    </xdr:to>
    <xdr:sp macro="" textlink="">
      <xdr:nvSpPr>
        <xdr:cNvPr id="733" name="楕円 732">
          <a:extLst>
            <a:ext uri="{FF2B5EF4-FFF2-40B4-BE49-F238E27FC236}">
              <a16:creationId xmlns:a16="http://schemas.microsoft.com/office/drawing/2014/main" id="{00000000-0008-0000-1300-0000DD020000}"/>
            </a:ext>
          </a:extLst>
        </xdr:cNvPr>
        <xdr:cNvSpPr/>
      </xdr:nvSpPr>
      <xdr:spPr>
        <a:xfrm>
          <a:off x="21272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78105</xdr:rowOff>
    </xdr:from>
    <xdr:to>
      <xdr:col>116</xdr:col>
      <xdr:colOff>63500</xdr:colOff>
      <xdr:row>106</xdr:row>
      <xdr:rowOff>69850</xdr:rowOff>
    </xdr:to>
    <xdr:cxnSp macro="">
      <xdr:nvCxnSpPr>
        <xdr:cNvPr id="734" name="直線コネクタ 733">
          <a:extLst>
            <a:ext uri="{FF2B5EF4-FFF2-40B4-BE49-F238E27FC236}">
              <a16:creationId xmlns:a16="http://schemas.microsoft.com/office/drawing/2014/main" id="{00000000-0008-0000-1300-0000DE020000}"/>
            </a:ext>
          </a:extLst>
        </xdr:cNvPr>
        <xdr:cNvCxnSpPr/>
      </xdr:nvCxnSpPr>
      <xdr:spPr>
        <a:xfrm flipV="1">
          <a:off x="21323300" y="1808035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5" name="楕円 734">
          <a:extLst>
            <a:ext uri="{FF2B5EF4-FFF2-40B4-BE49-F238E27FC236}">
              <a16:creationId xmlns:a16="http://schemas.microsoft.com/office/drawing/2014/main" id="{00000000-0008-0000-1300-0000DF02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69850</xdr:rowOff>
    </xdr:from>
    <xdr:to>
      <xdr:col>111</xdr:col>
      <xdr:colOff>177800</xdr:colOff>
      <xdr:row>106</xdr:row>
      <xdr:rowOff>144780</xdr:rowOff>
    </xdr:to>
    <xdr:cxnSp macro="">
      <xdr:nvCxnSpPr>
        <xdr:cNvPr id="736" name="直線コネクタ 735">
          <a:extLst>
            <a:ext uri="{FF2B5EF4-FFF2-40B4-BE49-F238E27FC236}">
              <a16:creationId xmlns:a16="http://schemas.microsoft.com/office/drawing/2014/main" id="{00000000-0008-0000-1300-0000E0020000}"/>
            </a:ext>
          </a:extLst>
        </xdr:cNvPr>
        <xdr:cNvCxnSpPr/>
      </xdr:nvCxnSpPr>
      <xdr:spPr>
        <a:xfrm flipV="1">
          <a:off x="20434300" y="1824355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64770</xdr:rowOff>
    </xdr:from>
    <xdr:to>
      <xdr:col>102</xdr:col>
      <xdr:colOff>165100</xdr:colOff>
      <xdr:row>106</xdr:row>
      <xdr:rowOff>166370</xdr:rowOff>
    </xdr:to>
    <xdr:sp macro="" textlink="">
      <xdr:nvSpPr>
        <xdr:cNvPr id="737" name="楕円 736">
          <a:extLst>
            <a:ext uri="{FF2B5EF4-FFF2-40B4-BE49-F238E27FC236}">
              <a16:creationId xmlns:a16="http://schemas.microsoft.com/office/drawing/2014/main" id="{00000000-0008-0000-1300-0000E1020000}"/>
            </a:ext>
          </a:extLst>
        </xdr:cNvPr>
        <xdr:cNvSpPr/>
      </xdr:nvSpPr>
      <xdr:spPr>
        <a:xfrm>
          <a:off x="194945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115570</xdr:rowOff>
    </xdr:from>
    <xdr:to>
      <xdr:col>107</xdr:col>
      <xdr:colOff>50800</xdr:colOff>
      <xdr:row>106</xdr:row>
      <xdr:rowOff>144780</xdr:rowOff>
    </xdr:to>
    <xdr:cxnSp macro="">
      <xdr:nvCxnSpPr>
        <xdr:cNvPr id="738" name="直線コネクタ 737">
          <a:extLst>
            <a:ext uri="{FF2B5EF4-FFF2-40B4-BE49-F238E27FC236}">
              <a16:creationId xmlns:a16="http://schemas.microsoft.com/office/drawing/2014/main" id="{00000000-0008-0000-1300-0000E2020000}"/>
            </a:ext>
          </a:extLst>
        </xdr:cNvPr>
        <xdr:cNvCxnSpPr/>
      </xdr:nvCxnSpPr>
      <xdr:spPr>
        <a:xfrm>
          <a:off x="19545300" y="182892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90805</xdr:rowOff>
    </xdr:from>
    <xdr:to>
      <xdr:col>98</xdr:col>
      <xdr:colOff>38100</xdr:colOff>
      <xdr:row>107</xdr:row>
      <xdr:rowOff>20955</xdr:rowOff>
    </xdr:to>
    <xdr:sp macro="" textlink="">
      <xdr:nvSpPr>
        <xdr:cNvPr id="739" name="楕円 738">
          <a:extLst>
            <a:ext uri="{FF2B5EF4-FFF2-40B4-BE49-F238E27FC236}">
              <a16:creationId xmlns:a16="http://schemas.microsoft.com/office/drawing/2014/main" id="{00000000-0008-0000-1300-0000E3020000}"/>
            </a:ext>
          </a:extLst>
        </xdr:cNvPr>
        <xdr:cNvSpPr/>
      </xdr:nvSpPr>
      <xdr:spPr>
        <a:xfrm>
          <a:off x="186055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115570</xdr:rowOff>
    </xdr:from>
    <xdr:to>
      <xdr:col>102</xdr:col>
      <xdr:colOff>114300</xdr:colOff>
      <xdr:row>106</xdr:row>
      <xdr:rowOff>141605</xdr:rowOff>
    </xdr:to>
    <xdr:cxnSp macro="">
      <xdr:nvCxnSpPr>
        <xdr:cNvPr id="740" name="直線コネクタ 739">
          <a:extLst>
            <a:ext uri="{FF2B5EF4-FFF2-40B4-BE49-F238E27FC236}">
              <a16:creationId xmlns:a16="http://schemas.microsoft.com/office/drawing/2014/main" id="{00000000-0008-0000-1300-0000E4020000}"/>
            </a:ext>
          </a:extLst>
        </xdr:cNvPr>
        <xdr:cNvCxnSpPr/>
      </xdr:nvCxnSpPr>
      <xdr:spPr>
        <a:xfrm flipV="1">
          <a:off x="18656300" y="182892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95885</xdr:rowOff>
    </xdr:from>
    <xdr:ext cx="469900" cy="259080"/>
    <xdr:sp macro="" textlink="">
      <xdr:nvSpPr>
        <xdr:cNvPr id="741" name="n_1aveValue【庁舎】&#10;一人当たり面積">
          <a:extLst>
            <a:ext uri="{FF2B5EF4-FFF2-40B4-BE49-F238E27FC236}">
              <a16:creationId xmlns:a16="http://schemas.microsoft.com/office/drawing/2014/main" id="{00000000-0008-0000-1300-0000E5020000}"/>
            </a:ext>
          </a:extLst>
        </xdr:cNvPr>
        <xdr:cNvSpPr txBox="1"/>
      </xdr:nvSpPr>
      <xdr:spPr>
        <a:xfrm>
          <a:off x="21075650" y="17755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26035</xdr:rowOff>
    </xdr:from>
    <xdr:ext cx="468630" cy="259080"/>
    <xdr:sp macro="" textlink="">
      <xdr:nvSpPr>
        <xdr:cNvPr id="742" name="n_2aveValue【庁舎】&#10;一人当たり面積">
          <a:extLst>
            <a:ext uri="{FF2B5EF4-FFF2-40B4-BE49-F238E27FC236}">
              <a16:creationId xmlns:a16="http://schemas.microsoft.com/office/drawing/2014/main" id="{00000000-0008-0000-1300-0000E6020000}"/>
            </a:ext>
          </a:extLst>
        </xdr:cNvPr>
        <xdr:cNvSpPr txBox="1"/>
      </xdr:nvSpPr>
      <xdr:spPr>
        <a:xfrm>
          <a:off x="20199350" y="17856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68580</xdr:rowOff>
    </xdr:from>
    <xdr:ext cx="468630" cy="259080"/>
    <xdr:sp macro="" textlink="">
      <xdr:nvSpPr>
        <xdr:cNvPr id="743" name="n_3aveValue【庁舎】&#10;一人当たり面積">
          <a:extLst>
            <a:ext uri="{FF2B5EF4-FFF2-40B4-BE49-F238E27FC236}">
              <a16:creationId xmlns:a16="http://schemas.microsoft.com/office/drawing/2014/main" id="{00000000-0008-0000-1300-0000E7020000}"/>
            </a:ext>
          </a:extLst>
        </xdr:cNvPr>
        <xdr:cNvSpPr txBox="1"/>
      </xdr:nvSpPr>
      <xdr:spPr>
        <a:xfrm>
          <a:off x="19310350" y="17899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8255</xdr:rowOff>
    </xdr:from>
    <xdr:ext cx="468630" cy="257810"/>
    <xdr:sp macro="" textlink="">
      <xdr:nvSpPr>
        <xdr:cNvPr id="744" name="n_4aveValue【庁舎】&#10;一人当たり面積">
          <a:extLst>
            <a:ext uri="{FF2B5EF4-FFF2-40B4-BE49-F238E27FC236}">
              <a16:creationId xmlns:a16="http://schemas.microsoft.com/office/drawing/2014/main" id="{00000000-0008-0000-1300-0000E8020000}"/>
            </a:ext>
          </a:extLst>
        </xdr:cNvPr>
        <xdr:cNvSpPr txBox="1"/>
      </xdr:nvSpPr>
      <xdr:spPr>
        <a:xfrm>
          <a:off x="18421350" y="180105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111760</xdr:rowOff>
    </xdr:from>
    <xdr:ext cx="469900" cy="257810"/>
    <xdr:sp macro="" textlink="">
      <xdr:nvSpPr>
        <xdr:cNvPr id="745" name="n_1mainValue【庁舎】&#10;一人当たり面積">
          <a:extLst>
            <a:ext uri="{FF2B5EF4-FFF2-40B4-BE49-F238E27FC236}">
              <a16:creationId xmlns:a16="http://schemas.microsoft.com/office/drawing/2014/main" id="{00000000-0008-0000-1300-0000E9020000}"/>
            </a:ext>
          </a:extLst>
        </xdr:cNvPr>
        <xdr:cNvSpPr txBox="1"/>
      </xdr:nvSpPr>
      <xdr:spPr>
        <a:xfrm>
          <a:off x="21075650" y="18285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15240</xdr:rowOff>
    </xdr:from>
    <xdr:ext cx="468630" cy="259080"/>
    <xdr:sp macro="" textlink="">
      <xdr:nvSpPr>
        <xdr:cNvPr id="746" name="n_2mainValue【庁舎】&#10;一人当たり面積">
          <a:extLst>
            <a:ext uri="{FF2B5EF4-FFF2-40B4-BE49-F238E27FC236}">
              <a16:creationId xmlns:a16="http://schemas.microsoft.com/office/drawing/2014/main" id="{00000000-0008-0000-1300-0000EA020000}"/>
            </a:ext>
          </a:extLst>
        </xdr:cNvPr>
        <xdr:cNvSpPr txBox="1"/>
      </xdr:nvSpPr>
      <xdr:spPr>
        <a:xfrm>
          <a:off x="20199350" y="18360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157480</xdr:rowOff>
    </xdr:from>
    <xdr:ext cx="468630" cy="257810"/>
    <xdr:sp macro="" textlink="">
      <xdr:nvSpPr>
        <xdr:cNvPr id="747" name="n_3mainValue【庁舎】&#10;一人当たり面積">
          <a:extLst>
            <a:ext uri="{FF2B5EF4-FFF2-40B4-BE49-F238E27FC236}">
              <a16:creationId xmlns:a16="http://schemas.microsoft.com/office/drawing/2014/main" id="{00000000-0008-0000-1300-0000EB020000}"/>
            </a:ext>
          </a:extLst>
        </xdr:cNvPr>
        <xdr:cNvSpPr txBox="1"/>
      </xdr:nvSpPr>
      <xdr:spPr>
        <a:xfrm>
          <a:off x="19310350" y="18331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12065</xdr:rowOff>
    </xdr:from>
    <xdr:ext cx="468630" cy="259080"/>
    <xdr:sp macro="" textlink="">
      <xdr:nvSpPr>
        <xdr:cNvPr id="748" name="n_4mainValue【庁舎】&#10;一人当たり面積">
          <a:extLst>
            <a:ext uri="{FF2B5EF4-FFF2-40B4-BE49-F238E27FC236}">
              <a16:creationId xmlns:a16="http://schemas.microsoft.com/office/drawing/2014/main" id="{00000000-0008-0000-1300-0000EC020000}"/>
            </a:ext>
          </a:extLst>
        </xdr:cNvPr>
        <xdr:cNvSpPr txBox="1"/>
      </xdr:nvSpPr>
      <xdr:spPr>
        <a:xfrm>
          <a:off x="18421350" y="18357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13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1300-0000EE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1300-0000EF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体育館・プールの有形固定資産減価償却率は類似団体平均を下回っている。これはＨ１６年度に琴丘総合体育館の建設とＨ３０年度に八竜体育館の大規模改修を行ったためである。</a:t>
          </a:r>
        </a:p>
        <a:p>
          <a:r>
            <a:rPr lang="ja-JP" altLang="en-US" sz="1300">
              <a:latin typeface="ＭＳ Ｐゴシック"/>
              <a:ea typeface="ＭＳ Ｐゴシック"/>
            </a:rPr>
            <a:t>　一方で</a:t>
          </a:r>
          <a:r>
            <a:rPr lang="ja-JP" altLang="en-US" sz="1300" b="0" u="none">
              <a:solidFill>
                <a:sysClr val="windowText" lastClr="000000"/>
              </a:solidFill>
              <a:latin typeface="ＭＳ Ｐゴシック"/>
              <a:ea typeface="ＭＳ Ｐゴシック"/>
            </a:rPr>
            <a:t>、</a:t>
          </a:r>
          <a:r>
            <a:rPr lang="ja-JP" altLang="en-US" sz="1300">
              <a:latin typeface="ＭＳ Ｐゴシック"/>
              <a:ea typeface="ＭＳ Ｐゴシック"/>
            </a:rPr>
            <a:t>一般廃棄物処理施設、消防施設の有形固定資産減価償却率は類似団体平均を上回っている。一般廃棄物処理施設については能代山本広域市町村圏組合で保有している施設であり、今後改修を予定しているため数値は下がる見込みである。</a:t>
          </a:r>
        </a:p>
        <a:p>
          <a:r>
            <a:rPr lang="ja-JP" altLang="en-US" sz="1300">
              <a:latin typeface="ＭＳ Ｐゴシック"/>
              <a:ea typeface="ＭＳ Ｐゴシック"/>
            </a:rPr>
            <a:t>　消防施設については、車庫や資材置き場などの非常備消防施設の多くが耐用年数を経過しており、数値を上げる原因となっている。今後は老朽化による改修費用の増加が見込まれるため、消防団の再編及び適正配置を検討しながら施設の適正管理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5886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6860" cy="5886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人口減少等により，税収が伸び悩み、歳入の約５割を地方交付税に依存している脆弱な財政基盤であることが、類似団体平均を下回る要因となっている。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三種町みらい創造プランを踏まえ、定住促進、産業と雇用を創るまちづくり等の事業を実施し、若者の定住や住民の所得向上による税収入の安定的な確保を目指すとともに、公共施設の統廃合、省エネ対策や長寿命化による内部経費の削減を目指し、財政基盤の強化に努め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527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527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40640</xdr:rowOff>
    </xdr:from>
    <xdr:ext cx="762000" cy="255270"/>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193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66040</xdr:rowOff>
    </xdr:from>
    <xdr:ext cx="762000" cy="25527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2404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4193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64770</xdr:rowOff>
    </xdr:from>
    <xdr:ext cx="736600" cy="25527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139700</xdr:rowOff>
    </xdr:from>
    <xdr:ext cx="7620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139700</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139700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16510</xdr:rowOff>
    </xdr:from>
    <xdr:ext cx="762000" cy="259080"/>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82550</xdr:rowOff>
    </xdr:from>
    <xdr:ext cx="7366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54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130810</xdr:rowOff>
    </xdr:from>
    <xdr:ext cx="7620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130810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比率の分子は</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％の減少だった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が、分母となる歳入では、普通交付税の追加交付等による増加（+338百万円）と地方消費税交付金の増加（+26百万円）により</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、比率は</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▲4.8%減少し85.4%に改善した。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普通交付税が通常ベースに戻った場合、物価上昇等の影響もあり、経常収支比率の上昇が見込まれため、三種町みらい創造プランを踏まえ、定住促進、産業と雇用を創るまちづくり等の事業実施による税収確保、公共施設の統廃合、省エネ対策や長寿命化による内部経費の削減を目指し、財政基盤の強化に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27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27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70485</xdr:rowOff>
    </xdr:from>
    <xdr:to>
      <xdr:col>23</xdr:col>
      <xdr:colOff>133350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4585"/>
          <a:ext cx="0" cy="1335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6350</xdr:rowOff>
    </xdr:from>
    <xdr:ext cx="762000" cy="25527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22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156845</xdr:rowOff>
    </xdr:from>
    <xdr:ext cx="762000" cy="25527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80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70485</xdr:rowOff>
    </xdr:from>
    <xdr:to>
      <xdr:col>24</xdr:col>
      <xdr:colOff>12700</xdr:colOff>
      <xdr:row>58</xdr:row>
      <xdr:rowOff>70485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26035</xdr:rowOff>
    </xdr:from>
    <xdr:to>
      <xdr:col>23</xdr:col>
      <xdr:colOff>133350</xdr:colOff>
      <xdr:row>65</xdr:row>
      <xdr:rowOff>69215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7385"/>
          <a:ext cx="8382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154940</xdr:rowOff>
    </xdr:from>
    <xdr:ext cx="762000" cy="25527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1339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69215</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1346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18415</xdr:rowOff>
    </xdr:from>
    <xdr:to>
      <xdr:col>19</xdr:col>
      <xdr:colOff>184150</xdr:colOff>
      <xdr:row>65</xdr:row>
      <xdr:rowOff>120650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62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130175</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1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47625</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20425"/>
          <a:ext cx="8890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121920</xdr:rowOff>
    </xdr:from>
    <xdr:ext cx="762000" cy="25527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232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138430</xdr:rowOff>
    </xdr:from>
    <xdr:to>
      <xdr:col>11</xdr:col>
      <xdr:colOff>31750</xdr:colOff>
      <xdr:row>64</xdr:row>
      <xdr:rowOff>47625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978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18415</xdr:rowOff>
    </xdr:from>
    <xdr:to>
      <xdr:col>11</xdr:col>
      <xdr:colOff>82550</xdr:colOff>
      <xdr:row>65</xdr:row>
      <xdr:rowOff>120650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2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104775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4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149225</xdr:rowOff>
    </xdr:from>
    <xdr:to>
      <xdr:col>7</xdr:col>
      <xdr:colOff>31750</xdr:colOff>
      <xdr:row>65</xdr:row>
      <xdr:rowOff>79375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64135</xdr:rowOff>
    </xdr:from>
    <xdr:ext cx="762000" cy="25527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083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146685</xdr:rowOff>
    </xdr:from>
    <xdr:to>
      <xdr:col>23</xdr:col>
      <xdr:colOff>184150</xdr:colOff>
      <xdr:row>63</xdr:row>
      <xdr:rowOff>76835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118745</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4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18415</xdr:rowOff>
    </xdr:from>
    <xdr:to>
      <xdr:col>19</xdr:col>
      <xdr:colOff>184150</xdr:colOff>
      <xdr:row>65</xdr:row>
      <xdr:rowOff>120650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62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104775</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9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118110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168275</xdr:rowOff>
    </xdr:from>
    <xdr:to>
      <xdr:col>11</xdr:col>
      <xdr:colOff>82550</xdr:colOff>
      <xdr:row>64</xdr:row>
      <xdr:rowOff>98425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109220</xdr:rowOff>
    </xdr:from>
    <xdr:ext cx="762000" cy="25527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391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27940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5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[208,596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新型コロナウイルス対策等の事業増加により、人件費や物件費の増加があり、比率は前年度と比較し6,039円の増となっている。また、急激な人口減少（前年度比▲461人）も決算額の増加要因となっている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三種町職員定員適正化計画においてR2～R6年度の職員数の目標値をR元年度の職員数と同じ193人としていることから、比率は増加すると見込まれる。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今後、適正な人員管理と効率的な財政運営に目指し、人件費及び物件費の抑制に努める。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161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8890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17930"/>
          <a:ext cx="0" cy="1521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152400</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353,761</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8890</xdr:rowOff>
    </xdr:from>
    <xdr:to>
      <xdr:col>24</xdr:col>
      <xdr:colOff>12700</xdr:colOff>
      <xdr:row>90</xdr:row>
      <xdr:rowOff>8890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116840</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164,592</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1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164465</xdr:rowOff>
    </xdr:from>
    <xdr:to>
      <xdr:col>23</xdr:col>
      <xdr:colOff>133350</xdr:colOff>
      <xdr:row>83</xdr:row>
      <xdr:rowOff>41910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2336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13970</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5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236,259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41910</xdr:rowOff>
    </xdr:from>
    <xdr:to>
      <xdr:col>23</xdr:col>
      <xdr:colOff>184150</xdr:colOff>
      <xdr:row>84</xdr:row>
      <xdr:rowOff>143510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114300</xdr:rowOff>
    </xdr:from>
    <xdr:to>
      <xdr:col>19</xdr:col>
      <xdr:colOff>133350</xdr:colOff>
      <xdr:row>82</xdr:row>
      <xdr:rowOff>164465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1750"/>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63500</xdr:rowOff>
    </xdr:from>
    <xdr:to>
      <xdr:col>19</xdr:col>
      <xdr:colOff>184150</xdr:colOff>
      <xdr:row>83</xdr:row>
      <xdr:rowOff>165100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149860</xdr:rowOff>
    </xdr:from>
    <xdr:ext cx="7366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80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217,660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49530</xdr:rowOff>
    </xdr:from>
    <xdr:to>
      <xdr:col>15</xdr:col>
      <xdr:colOff>82550</xdr:colOff>
      <xdr:row>81</xdr:row>
      <xdr:rowOff>114300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69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111125</xdr:rowOff>
    </xdr:from>
    <xdr:to>
      <xdr:col>15</xdr:col>
      <xdr:colOff>133350</xdr:colOff>
      <xdr:row>83</xdr:row>
      <xdr:rowOff>41275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26035</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49530</xdr:rowOff>
    </xdr:from>
    <xdr:to>
      <xdr:col>11</xdr:col>
      <xdr:colOff>31750</xdr:colOff>
      <xdr:row>81</xdr:row>
      <xdr:rowOff>62230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369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107315</xdr:rowOff>
    </xdr:from>
    <xdr:to>
      <xdr:col>11</xdr:col>
      <xdr:colOff>82550</xdr:colOff>
      <xdr:row>83</xdr:row>
      <xdr:rowOff>37465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22225</xdr:rowOff>
    </xdr:from>
    <xdr:ext cx="762000" cy="2584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5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6985</xdr:rowOff>
    </xdr:from>
    <xdr:to>
      <xdr:col>7</xdr:col>
      <xdr:colOff>31750</xdr:colOff>
      <xdr:row>82</xdr:row>
      <xdr:rowOff>109220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93345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162560</xdr:rowOff>
    </xdr:from>
    <xdr:to>
      <xdr:col>23</xdr:col>
      <xdr:colOff>184150</xdr:colOff>
      <xdr:row>83</xdr:row>
      <xdr:rowOff>92710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7620</xdr:rowOff>
    </xdr:from>
    <xdr:ext cx="762000" cy="25527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6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113665</xdr:rowOff>
    </xdr:from>
    <xdr:to>
      <xdr:col>19</xdr:col>
      <xdr:colOff>184150</xdr:colOff>
      <xdr:row>83</xdr:row>
      <xdr:rowOff>43815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53975</xdr:rowOff>
    </xdr:from>
    <xdr:ext cx="736600" cy="25527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4142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202,557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63500</xdr:rowOff>
    </xdr:from>
    <xdr:to>
      <xdr:col>15</xdr:col>
      <xdr:colOff>133350</xdr:colOff>
      <xdr:row>81</xdr:row>
      <xdr:rowOff>165100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3810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175,008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170180</xdr:rowOff>
    </xdr:from>
    <xdr:to>
      <xdr:col>11</xdr:col>
      <xdr:colOff>82550</xdr:colOff>
      <xdr:row>81</xdr:row>
      <xdr:rowOff>100330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111125</xdr:rowOff>
    </xdr:from>
    <xdr:ext cx="762000" cy="25527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5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11430</xdr:rowOff>
    </xdr:from>
    <xdr:to>
      <xdr:col>7</xdr:col>
      <xdr:colOff>31750</xdr:colOff>
      <xdr:row>81</xdr:row>
      <xdr:rowOff>113030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123190</xdr:rowOff>
    </xdr:from>
    <xdr:ext cx="762000" cy="25527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77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168,540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給与水準は、類似団体平均を0.9ポイント上回り、全国町村平均から0.3ポイント下回っている。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今後、地域の民間企業の平均給与の状況を踏まえ、給与の適正化に努める。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527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527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74930</xdr:rowOff>
    </xdr:from>
    <xdr:to>
      <xdr:col>81</xdr:col>
      <xdr:colOff>44450</xdr:colOff>
      <xdr:row>90</xdr:row>
      <xdr:rowOff>39370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238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11430</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39370</xdr:rowOff>
    </xdr:from>
    <xdr:to>
      <xdr:col>81</xdr:col>
      <xdr:colOff>133350</xdr:colOff>
      <xdr:row>90</xdr:row>
      <xdr:rowOff>39370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160655</xdr:rowOff>
    </xdr:from>
    <xdr:ext cx="762000" cy="25908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74930</xdr:rowOff>
    </xdr:from>
    <xdr:to>
      <xdr:col>81</xdr:col>
      <xdr:colOff>133350</xdr:colOff>
      <xdr:row>81</xdr:row>
      <xdr:rowOff>74930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90805</xdr:rowOff>
    </xdr:from>
    <xdr:to>
      <xdr:col>81</xdr:col>
      <xdr:colOff>44450</xdr:colOff>
      <xdr:row>87</xdr:row>
      <xdr:rowOff>90805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069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46990</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0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30480</xdr:rowOff>
    </xdr:from>
    <xdr:to>
      <xdr:col>81</xdr:col>
      <xdr:colOff>95250</xdr:colOff>
      <xdr:row>86</xdr:row>
      <xdr:rowOff>132080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61595</xdr:rowOff>
    </xdr:from>
    <xdr:to>
      <xdr:col>77</xdr:col>
      <xdr:colOff>44450</xdr:colOff>
      <xdr:row>87</xdr:row>
      <xdr:rowOff>90805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0629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102235</xdr:rowOff>
    </xdr:from>
    <xdr:ext cx="736600" cy="2584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04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61595</xdr:rowOff>
    </xdr:from>
    <xdr:to>
      <xdr:col>72</xdr:col>
      <xdr:colOff>203200</xdr:colOff>
      <xdr:row>86</xdr:row>
      <xdr:rowOff>161925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0629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90805</xdr:rowOff>
    </xdr:from>
    <xdr:to>
      <xdr:col>73</xdr:col>
      <xdr:colOff>44450</xdr:colOff>
      <xdr:row>87</xdr:row>
      <xdr:rowOff>20955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6350</xdr:rowOff>
    </xdr:from>
    <xdr:ext cx="762000" cy="25527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225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161925</xdr:rowOff>
    </xdr:from>
    <xdr:to>
      <xdr:col>68</xdr:col>
      <xdr:colOff>152400</xdr:colOff>
      <xdr:row>87</xdr:row>
      <xdr:rowOff>132080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0662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162560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111760</xdr:rowOff>
    </xdr:from>
    <xdr:ext cx="762000" cy="25527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40640</xdr:rowOff>
    </xdr:from>
    <xdr:to>
      <xdr:col>81</xdr:col>
      <xdr:colOff>95250</xdr:colOff>
      <xdr:row>87</xdr:row>
      <xdr:rowOff>141605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12065</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40640</xdr:rowOff>
    </xdr:from>
    <xdr:to>
      <xdr:col>77</xdr:col>
      <xdr:colOff>95250</xdr:colOff>
      <xdr:row>87</xdr:row>
      <xdr:rowOff>141605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126365</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4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10795</xdr:rowOff>
    </xdr:from>
    <xdr:to>
      <xdr:col>73</xdr:col>
      <xdr:colOff>44450</xdr:colOff>
      <xdr:row>86</xdr:row>
      <xdr:rowOff>112395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122555</xdr:rowOff>
    </xdr:from>
    <xdr:ext cx="762000" cy="25527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243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26035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4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80645</xdr:rowOff>
    </xdr:from>
    <xdr:to>
      <xdr:col>64</xdr:col>
      <xdr:colOff>152400</xdr:colOff>
      <xdr:row>88</xdr:row>
      <xdr:rowOff>10795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167005</xdr:rowOff>
    </xdr:from>
    <xdr:ext cx="762000" cy="25527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831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190" cy="35496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三種町行財政改革大綱（第2期～第3期）で総合支所の縮小及び組織機構の改革による職員配置の適正化を図ってきた。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職員定員適正化計画において、R2年度～R6年度の職員数の目標値をR元年度の職員数と同じ193人としていることから、今後、比率は横ばいになると見込まれる。そのため、三種町職員定員適正化計画を踏まえつつ、住民サービスの低下を招かないよう考慮しながら必要な人員を確保し、適正な定員管理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27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52070</xdr:rowOff>
    </xdr:from>
    <xdr:to>
      <xdr:col>81</xdr:col>
      <xdr:colOff>44450</xdr:colOff>
      <xdr:row>67</xdr:row>
      <xdr:rowOff>50800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9617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22860</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50800</xdr:rowOff>
    </xdr:from>
    <xdr:to>
      <xdr:col>81</xdr:col>
      <xdr:colOff>133350</xdr:colOff>
      <xdr:row>67</xdr:row>
      <xdr:rowOff>50800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137795</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3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52070</xdr:rowOff>
    </xdr:from>
    <xdr:to>
      <xdr:col>81</xdr:col>
      <xdr:colOff>133350</xdr:colOff>
      <xdr:row>58</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153035</xdr:rowOff>
    </xdr:from>
    <xdr:to>
      <xdr:col>81</xdr:col>
      <xdr:colOff>44450</xdr:colOff>
      <xdr:row>61</xdr:row>
      <xdr:rowOff>38100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4003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37465</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5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65405</xdr:rowOff>
    </xdr:from>
    <xdr:to>
      <xdr:col>81</xdr:col>
      <xdr:colOff>95250</xdr:colOff>
      <xdr:row>61</xdr:row>
      <xdr:rowOff>167005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128905</xdr:rowOff>
    </xdr:from>
    <xdr:to>
      <xdr:col>77</xdr:col>
      <xdr:colOff>44450</xdr:colOff>
      <xdr:row>60</xdr:row>
      <xdr:rowOff>153035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59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157480</xdr:rowOff>
    </xdr:from>
    <xdr:to>
      <xdr:col>77</xdr:col>
      <xdr:colOff>95250</xdr:colOff>
      <xdr:row>61</xdr:row>
      <xdr:rowOff>87630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72390</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32385</xdr:rowOff>
    </xdr:from>
    <xdr:to>
      <xdr:col>72</xdr:col>
      <xdr:colOff>203200</xdr:colOff>
      <xdr:row>60</xdr:row>
      <xdr:rowOff>128905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1938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152400</xdr:rowOff>
    </xdr:from>
    <xdr:to>
      <xdr:col>73</xdr:col>
      <xdr:colOff>44450</xdr:colOff>
      <xdr:row>61</xdr:row>
      <xdr:rowOff>82550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67310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32385</xdr:rowOff>
    </xdr:from>
    <xdr:to>
      <xdr:col>68</xdr:col>
      <xdr:colOff>152400</xdr:colOff>
      <xdr:row>60</xdr:row>
      <xdr:rowOff>42545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193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93345</xdr:rowOff>
    </xdr:from>
    <xdr:to>
      <xdr:col>68</xdr:col>
      <xdr:colOff>203200</xdr:colOff>
      <xdr:row>61</xdr:row>
      <xdr:rowOff>23495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8255</xdr:rowOff>
    </xdr:from>
    <xdr:ext cx="762000" cy="25527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67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38100</xdr:rowOff>
    </xdr:from>
    <xdr:to>
      <xdr:col>64</xdr:col>
      <xdr:colOff>152400</xdr:colOff>
      <xdr:row>60</xdr:row>
      <xdr:rowOff>139700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124460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158750</xdr:rowOff>
    </xdr:from>
    <xdr:to>
      <xdr:col>81</xdr:col>
      <xdr:colOff>95250</xdr:colOff>
      <xdr:row>61</xdr:row>
      <xdr:rowOff>88900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3810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102235</xdr:rowOff>
    </xdr:from>
    <xdr:to>
      <xdr:col>77</xdr:col>
      <xdr:colOff>95250</xdr:colOff>
      <xdr:row>61</xdr:row>
      <xdr:rowOff>32385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42545</xdr:rowOff>
    </xdr:from>
    <xdr:ext cx="736600" cy="25527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5809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78105</xdr:rowOff>
    </xdr:from>
    <xdr:to>
      <xdr:col>73</xdr:col>
      <xdr:colOff>44450</xdr:colOff>
      <xdr:row>61</xdr:row>
      <xdr:rowOff>8255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18415</xdr:rowOff>
    </xdr:from>
    <xdr:ext cx="762000" cy="25527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39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153035</xdr:rowOff>
    </xdr:from>
    <xdr:to>
      <xdr:col>68</xdr:col>
      <xdr:colOff>203200</xdr:colOff>
      <xdr:row>60</xdr:row>
      <xdr:rowOff>83185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93345</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163195</xdr:rowOff>
    </xdr:from>
    <xdr:to>
      <xdr:col>64</xdr:col>
      <xdr:colOff>152400</xdr:colOff>
      <xdr:row>60</xdr:row>
      <xdr:rowOff>93345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103505</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比率は年々減少傾向にあり、秋田県平均及び類似団体平均を下回り、昨年度と比較し▲0.5%となっている。要因としては、これまで取り組んできた三種町行財政改革大綱（第1期～第3期）による施設の長期的な配置見直し、普通建設事業の抑制等により公債費が減少したことがあげられる。</a:t>
          </a:r>
        </a:p>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今後、広域一般廃棄物処理施設、統合中学校、統合小学校等の整備が予定されており、</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地方債の元金償還開始に伴う</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比率の上昇が見込まれるため、三種町公共施設</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総合管理計画に基づき、計画性を持って事業を実施し、世代間負担の平準化を図り、基金や地方債等を計画的に活用することにより、健全な財政運営に努める。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527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27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527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64770</xdr:rowOff>
    </xdr:from>
    <xdr:to>
      <xdr:col>81</xdr:col>
      <xdr:colOff>44450</xdr:colOff>
      <xdr:row>45</xdr:row>
      <xdr:rowOff>100965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0842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73025</xdr:rowOff>
    </xdr:from>
    <xdr:ext cx="762000" cy="259080"/>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8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100965</xdr:rowOff>
    </xdr:from>
    <xdr:to>
      <xdr:col>81</xdr:col>
      <xdr:colOff>133350</xdr:colOff>
      <xdr:row>45</xdr:row>
      <xdr:rowOff>100965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6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151130</xdr:rowOff>
    </xdr:from>
    <xdr:ext cx="762000" cy="259080"/>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64770</xdr:rowOff>
    </xdr:from>
    <xdr:to>
      <xdr:col>81</xdr:col>
      <xdr:colOff>133350</xdr:colOff>
      <xdr:row>37</xdr:row>
      <xdr:rowOff>64770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0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63500</xdr:rowOff>
    </xdr:from>
    <xdr:to>
      <xdr:col>81</xdr:col>
      <xdr:colOff>44450</xdr:colOff>
      <xdr:row>41</xdr:row>
      <xdr:rowOff>129540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9295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144780</xdr:rowOff>
    </xdr:from>
    <xdr:ext cx="762000" cy="255270"/>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7423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1270</xdr:rowOff>
    </xdr:from>
    <xdr:to>
      <xdr:col>81</xdr:col>
      <xdr:colOff>95250</xdr:colOff>
      <xdr:row>42</xdr:row>
      <xdr:rowOff>102870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129540</xdr:rowOff>
    </xdr:from>
    <xdr:to>
      <xdr:col>77</xdr:col>
      <xdr:colOff>44450</xdr:colOff>
      <xdr:row>41</xdr:row>
      <xdr:rowOff>156845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589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10160</xdr:rowOff>
    </xdr:from>
    <xdr:ext cx="7366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156845</xdr:rowOff>
    </xdr:from>
    <xdr:to>
      <xdr:col>72</xdr:col>
      <xdr:colOff>203200</xdr:colOff>
      <xdr:row>42</xdr:row>
      <xdr:rowOff>12065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862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121920</xdr:rowOff>
    </xdr:from>
    <xdr:to>
      <xdr:col>73</xdr:col>
      <xdr:colOff>44450</xdr:colOff>
      <xdr:row>43</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32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36830</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12065</xdr:rowOff>
    </xdr:from>
    <xdr:to>
      <xdr:col>68</xdr:col>
      <xdr:colOff>152400</xdr:colOff>
      <xdr:row>42</xdr:row>
      <xdr:rowOff>38735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129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109220</xdr:rowOff>
    </xdr:from>
    <xdr:to>
      <xdr:col>68</xdr:col>
      <xdr:colOff>203200</xdr:colOff>
      <xdr:row>43</xdr:row>
      <xdr:rowOff>38735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310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23495</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121920</xdr:rowOff>
    </xdr:from>
    <xdr:to>
      <xdr:col>64</xdr:col>
      <xdr:colOff>152400</xdr:colOff>
      <xdr:row>43</xdr:row>
      <xdr:rowOff>52070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2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36830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12065</xdr:rowOff>
    </xdr:from>
    <xdr:to>
      <xdr:col>81</xdr:col>
      <xdr:colOff>95250</xdr:colOff>
      <xdr:row>41</xdr:row>
      <xdr:rowOff>113665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29210</xdr:rowOff>
    </xdr:from>
    <xdr:ext cx="762000" cy="255270"/>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872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78740</xdr:rowOff>
    </xdr:from>
    <xdr:to>
      <xdr:col>77</xdr:col>
      <xdr:colOff>95250</xdr:colOff>
      <xdr:row>42</xdr:row>
      <xdr:rowOff>8890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19050</xdr:rowOff>
    </xdr:from>
    <xdr:ext cx="736600" cy="25527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770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106045</xdr:rowOff>
    </xdr:from>
    <xdr:to>
      <xdr:col>73</xdr:col>
      <xdr:colOff>44450</xdr:colOff>
      <xdr:row>42</xdr:row>
      <xdr:rowOff>36195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46355</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132715</xdr:rowOff>
    </xdr:from>
    <xdr:to>
      <xdr:col>68</xdr:col>
      <xdr:colOff>203200</xdr:colOff>
      <xdr:row>42</xdr:row>
      <xdr:rowOff>63500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62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73025</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159385</xdr:rowOff>
    </xdr:from>
    <xdr:to>
      <xdr:col>64</xdr:col>
      <xdr:colOff>152400</xdr:colOff>
      <xdr:row>42</xdr:row>
      <xdr:rowOff>89535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99695</xdr:rowOff>
    </xdr:from>
    <xdr:ext cx="762000" cy="25527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957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前年度に引き続き比率がマイナス値となり、将来負担比率は「なし」となった。</a:t>
          </a: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将来負担比率がなしとなった理由としては、これまで取り組んできた三種町行財政改革大綱（第1期～第3期）による施設の長期的な配置見直し、普通建設事業の抑制等により、地方債の発行を抑制してきたことによる残高の減少や基金等の充当可能財源が増えたことによる。</a:t>
          </a: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今後は、広域一般廃棄物処理施設、統合中学校の整備及び統合小学校の整備等の大型事業が予定されており、</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地方債残高の増加に伴う</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比率の上昇が見込まれる。</a:t>
          </a: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そのため、三種町公共施設</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総合管理計画に基づき、計画性を持って事業を実施し、世代間負担の平準化を図り、基金や地方債等を計画的に活用することにより、健全な財政運営に努める。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161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527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527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100965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305"/>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73025</xdr:rowOff>
    </xdr:from>
    <xdr:ext cx="762000" cy="259080"/>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4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100965</xdr:rowOff>
    </xdr:from>
    <xdr:to>
      <xdr:col>81</xdr:col>
      <xdr:colOff>133350</xdr:colOff>
      <xdr:row>22</xdr:row>
      <xdr:rowOff>100965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7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5270"/>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66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xdr:rowOff>
    </xdr:from>
    <xdr:ext cx="762000" cy="25527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52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38100</xdr:rowOff>
    </xdr:from>
    <xdr:to>
      <xdr:col>77</xdr:col>
      <xdr:colOff>95250</xdr:colOff>
      <xdr:row>14</xdr:row>
      <xdr:rowOff>139700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3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149860</xdr:rowOff>
    </xdr:from>
    <xdr:ext cx="7366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0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35560</xdr:rowOff>
    </xdr:from>
    <xdr:to>
      <xdr:col>73</xdr:col>
      <xdr:colOff>44450</xdr:colOff>
      <xdr:row>15</xdr:row>
      <xdr:rowOff>137160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147320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31750</xdr:rowOff>
    </xdr:from>
    <xdr:to>
      <xdr:col>68</xdr:col>
      <xdr:colOff>203200</xdr:colOff>
      <xdr:row>15</xdr:row>
      <xdr:rowOff>133350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143510</xdr:rowOff>
    </xdr:from>
    <xdr:ext cx="762000" cy="25527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72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31750</xdr:rowOff>
    </xdr:from>
    <xdr:to>
      <xdr:col>64</xdr:col>
      <xdr:colOff>152400</xdr:colOff>
      <xdr:row>15</xdr:row>
      <xdr:rowOff>133350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118110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8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64</xdr:col>
      <xdr:colOff>50800</xdr:colOff>
      <xdr:row>13</xdr:row>
      <xdr:rowOff>74930</xdr:rowOff>
    </xdr:from>
    <xdr:to>
      <xdr:col>64</xdr:col>
      <xdr:colOff>152400</xdr:colOff>
      <xdr:row>14</xdr:row>
      <xdr:rowOff>5080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15240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07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Ｒ3年度の経常一般財源に係る人件費は1,637百万円となり、前年度と比較し▲78百万円減少したことにより比率が減少している。人件費が減少した主な理由は退職手当組合負担金の減少によるところが大きい。</a:t>
          </a:r>
          <a:endParaRPr kumimoji="1" lang="ja-JP" altLang="en-US" sz="1200" b="0" i="0" u="sng"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職員定員適正化計画において、R2年度～R6年度の職員数の目標値をR元年度の職員数と同じ193人としていることから、今後、比率は横ばいになると見込まれる。そのため、住民サービスの低下を招かないよう考慮し、適正な定員管理に努め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64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190" cy="25527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190" cy="25527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190" cy="25527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190" cy="25527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133985</xdr:rowOff>
    </xdr:from>
    <xdr:to>
      <xdr:col>24</xdr:col>
      <xdr:colOff>25400</xdr:colOff>
      <xdr:row>41</xdr:row>
      <xdr:rowOff>143510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83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114935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143510</xdr:rowOff>
    </xdr:from>
    <xdr:to>
      <xdr:col>24</xdr:col>
      <xdr:colOff>114300</xdr:colOff>
      <xdr:row>41</xdr:row>
      <xdr:rowOff>143510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48895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133985</xdr:rowOff>
    </xdr:from>
    <xdr:to>
      <xdr:col>24</xdr:col>
      <xdr:colOff>114300</xdr:colOff>
      <xdr:row>33</xdr:row>
      <xdr:rowOff>133985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97790</xdr:rowOff>
    </xdr:from>
    <xdr:to>
      <xdr:col>24</xdr:col>
      <xdr:colOff>25400</xdr:colOff>
      <xdr:row>38</xdr:row>
      <xdr:rowOff>145415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1440"/>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44450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6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27940</xdr:rowOff>
    </xdr:from>
    <xdr:to>
      <xdr:col>24</xdr:col>
      <xdr:colOff>76200</xdr:colOff>
      <xdr:row>37</xdr:row>
      <xdr:rowOff>129540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95250</xdr:rowOff>
    </xdr:from>
    <xdr:to>
      <xdr:col>19</xdr:col>
      <xdr:colOff>187325</xdr:colOff>
      <xdr:row>38</xdr:row>
      <xdr:rowOff>145415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745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96520</xdr:rowOff>
    </xdr:from>
    <xdr:ext cx="73279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687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138430</xdr:rowOff>
    </xdr:from>
    <xdr:to>
      <xdr:col>15</xdr:col>
      <xdr:colOff>98425</xdr:colOff>
      <xdr:row>36</xdr:row>
      <xdr:rowOff>95250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918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10160</xdr:rowOff>
    </xdr:from>
    <xdr:to>
      <xdr:col>15</xdr:col>
      <xdr:colOff>149225</xdr:colOff>
      <xdr:row>37</xdr:row>
      <xdr:rowOff>111760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96520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138430</xdr:rowOff>
    </xdr:from>
    <xdr:to>
      <xdr:col>11</xdr:col>
      <xdr:colOff>9525</xdr:colOff>
      <xdr:row>36</xdr:row>
      <xdr:rowOff>76835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918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68580</xdr:rowOff>
    </xdr:from>
    <xdr:ext cx="75819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2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107950</xdr:rowOff>
    </xdr:from>
    <xdr:to>
      <xdr:col>6</xdr:col>
      <xdr:colOff>171450</xdr:colOff>
      <xdr:row>37</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22860</xdr:rowOff>
    </xdr:from>
    <xdr:ext cx="75819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5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46355</xdr:rowOff>
    </xdr:from>
    <xdr:to>
      <xdr:col>24</xdr:col>
      <xdr:colOff>76200</xdr:colOff>
      <xdr:row>37</xdr:row>
      <xdr:rowOff>147955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18415</xdr:rowOff>
    </xdr:from>
    <xdr:ext cx="762000" cy="25527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94615</xdr:rowOff>
    </xdr:from>
    <xdr:to>
      <xdr:col>20</xdr:col>
      <xdr:colOff>38100</xdr:colOff>
      <xdr:row>39</xdr:row>
      <xdr:rowOff>24765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9525</xdr:rowOff>
    </xdr:from>
    <xdr:ext cx="732790" cy="25527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960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44450</xdr:rowOff>
    </xdr:from>
    <xdr:to>
      <xdr:col>15</xdr:col>
      <xdr:colOff>149225</xdr:colOff>
      <xdr:row>36</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156210</xdr:rowOff>
    </xdr:from>
    <xdr:ext cx="762000" cy="25527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27940</xdr:rowOff>
    </xdr:from>
    <xdr:ext cx="75819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72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26035</xdr:rowOff>
    </xdr:from>
    <xdr:to>
      <xdr:col>6</xdr:col>
      <xdr:colOff>171450</xdr:colOff>
      <xdr:row>36</xdr:row>
      <xdr:rowOff>127635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137795</xdr:rowOff>
    </xdr:from>
    <xdr:ext cx="75819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709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経常一般財源に係る物件費は物価高騰の影響により前年度比16百万円の増加となっている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ものの、分母における普通交付税の増等により比率は▲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％となった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今後、物価高騰の影響により物件費は増加傾向になると見込まれるため、三種町みらい創造プランを踏まえ、施設の統廃合及び内部経費の削減を目指し、財政基盤の強化に努める。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64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4190"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4190" cy="25527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4190"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419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4190" cy="25527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419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151765</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061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527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66675</xdr:rowOff>
    </xdr:from>
    <xdr:ext cx="762000" cy="25527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40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151765</xdr:rowOff>
    </xdr:from>
    <xdr:to>
      <xdr:col>82</xdr:col>
      <xdr:colOff>196850</xdr:colOff>
      <xdr:row>13</xdr:row>
      <xdr:rowOff>151765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151765</xdr:rowOff>
    </xdr:from>
    <xdr:to>
      <xdr:col>82</xdr:col>
      <xdr:colOff>107950</xdr:colOff>
      <xdr:row>16</xdr:row>
      <xdr:rowOff>29210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2351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40640</xdr:rowOff>
    </xdr:from>
    <xdr:ext cx="762000" cy="25527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529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67945</xdr:rowOff>
    </xdr:from>
    <xdr:to>
      <xdr:col>82</xdr:col>
      <xdr:colOff>158750</xdr:colOff>
      <xdr:row>17</xdr:row>
      <xdr:rowOff>169545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29210</xdr:rowOff>
    </xdr:from>
    <xdr:to>
      <xdr:col>78</xdr:col>
      <xdr:colOff>69850</xdr:colOff>
      <xdr:row>17</xdr:row>
      <xdr:rowOff>151765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241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37465</xdr:rowOff>
    </xdr:from>
    <xdr:to>
      <xdr:col>73</xdr:col>
      <xdr:colOff>180975</xdr:colOff>
      <xdr:row>17</xdr:row>
      <xdr:rowOff>151765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5211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67945</xdr:rowOff>
    </xdr:from>
    <xdr:to>
      <xdr:col>74</xdr:col>
      <xdr:colOff>31750</xdr:colOff>
      <xdr:row>19</xdr:row>
      <xdr:rowOff>169545</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2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154940</xdr:rowOff>
    </xdr:from>
    <xdr:ext cx="762000" cy="25527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4124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12700</xdr:rowOff>
    </xdr:from>
    <xdr:to>
      <xdr:col>69</xdr:col>
      <xdr:colOff>92075</xdr:colOff>
      <xdr:row>17</xdr:row>
      <xdr:rowOff>37465</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52070</xdr:rowOff>
    </xdr:from>
    <xdr:to>
      <xdr:col>69</xdr:col>
      <xdr:colOff>142875</xdr:colOff>
      <xdr:row>19</xdr:row>
      <xdr:rowOff>153035</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09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137795</xdr:rowOff>
    </xdr:from>
    <xdr:ext cx="75819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953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109220</xdr:rowOff>
    </xdr:from>
    <xdr:to>
      <xdr:col>65</xdr:col>
      <xdr:colOff>53975</xdr:colOff>
      <xdr:row>19</xdr:row>
      <xdr:rowOff>38735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5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23495</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8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100965</xdr:rowOff>
    </xdr:from>
    <xdr:to>
      <xdr:col>82</xdr:col>
      <xdr:colOff>158750</xdr:colOff>
      <xdr:row>16</xdr:row>
      <xdr:rowOff>31115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117475</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149860</xdr:rowOff>
    </xdr:from>
    <xdr:to>
      <xdr:col>78</xdr:col>
      <xdr:colOff>120650</xdr:colOff>
      <xdr:row>16</xdr:row>
      <xdr:rowOff>80010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90170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0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100965</xdr:rowOff>
    </xdr:from>
    <xdr:to>
      <xdr:col>74</xdr:col>
      <xdr:colOff>31750</xdr:colOff>
      <xdr:row>18</xdr:row>
      <xdr:rowOff>31115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41275</xdr:rowOff>
    </xdr:from>
    <xdr:ext cx="762000" cy="25527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844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158115</xdr:rowOff>
    </xdr:from>
    <xdr:to>
      <xdr:col>69</xdr:col>
      <xdr:colOff>142875</xdr:colOff>
      <xdr:row>17</xdr:row>
      <xdr:rowOff>88265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98425</xdr:rowOff>
    </xdr:from>
    <xdr:ext cx="758190" cy="25527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701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Ｒ3年度の経常一般財源に係る扶助費は356百万円となり、前年度と比較し1百万円増加しているが、分母である普通交付税の増加により、分母が＋5.3％となたため、比率が減少している。</a:t>
          </a:r>
          <a:endParaRPr kumimoji="1" lang="ja-JP" altLang="en-US" sz="1200" b="0" i="0" u="sng"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今後、三種型クアオルト事業等による健康寿命対策を講じ、医療費及び介護給付費等の抑制を図っていく。</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64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4190" cy="25527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4190" cy="25527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4190" cy="25527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4190" cy="25527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133350</xdr:rowOff>
    </xdr:from>
    <xdr:ext cx="762000" cy="25527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1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30480</xdr:rowOff>
    </xdr:from>
    <xdr:ext cx="762000" cy="25527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425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35560</xdr:rowOff>
    </xdr:from>
    <xdr:ext cx="762000" cy="25908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59</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88220"/>
          <a:ext cx="8890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116840</xdr:rowOff>
    </xdr:from>
    <xdr:ext cx="732790"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06094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115570</xdr:rowOff>
    </xdr:from>
    <xdr:to>
      <xdr:col>15</xdr:col>
      <xdr:colOff>98425</xdr:colOff>
      <xdr:row>59</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31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142240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46990</xdr:rowOff>
    </xdr:from>
    <xdr:to>
      <xdr:col>11</xdr:col>
      <xdr:colOff>9525</xdr:colOff>
      <xdr:row>59</xdr:row>
      <xdr:rowOff>115570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625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165100</xdr:rowOff>
    </xdr:from>
    <xdr:ext cx="75819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119380</xdr:rowOff>
    </xdr:from>
    <xdr:ext cx="75819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20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762000" cy="25908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5080</xdr:rowOff>
    </xdr:from>
    <xdr:ext cx="73279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062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25400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1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64770</xdr:rowOff>
    </xdr:from>
    <xdr:to>
      <xdr:col>11</xdr:col>
      <xdr:colOff>60325</xdr:colOff>
      <xdr:row>59</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151130</xdr:rowOff>
    </xdr:from>
    <xdr:ext cx="75819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666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82550</xdr:rowOff>
    </xdr:from>
    <xdr:ext cx="75819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981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繰出金総額では1,081百万円（前年度比▲23百万円）と減少した</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ことなどから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比率減少の要因となっている。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また、高齢者人口も減少に転じているため、国民健康保険事業勘定特別会計や介護保険事業勘定特別会計への繰出金の推移は横ばいか減少傾向になると見込まれるため、三種型クアオルト事業等による健康寿命の長寿化対策を実施し、繰出金の抑制を図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640"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190"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190" cy="25527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190"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19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190" cy="25527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19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86360</xdr:rowOff>
    </xdr:from>
    <xdr:to>
      <xdr:col>82</xdr:col>
      <xdr:colOff>107950</xdr:colOff>
      <xdr:row>60</xdr:row>
      <xdr:rowOff>78105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210"/>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50165</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37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78105</xdr:rowOff>
    </xdr:from>
    <xdr:to>
      <xdr:col>82</xdr:col>
      <xdr:colOff>196850</xdr:colOff>
      <xdr:row>60</xdr:row>
      <xdr:rowOff>78105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65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1270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86360</xdr:rowOff>
    </xdr:from>
    <xdr:to>
      <xdr:col>82</xdr:col>
      <xdr:colOff>196850</xdr:colOff>
      <xdr:row>53</xdr:row>
      <xdr:rowOff>86360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110490</xdr:rowOff>
    </xdr:from>
    <xdr:to>
      <xdr:col>82</xdr:col>
      <xdr:colOff>107950</xdr:colOff>
      <xdr:row>55</xdr:row>
      <xdr:rowOff>86360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6879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88900</xdr:rowOff>
    </xdr:from>
    <xdr:ext cx="762000" cy="25527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865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116840</xdr:rowOff>
    </xdr:from>
    <xdr:to>
      <xdr:col>82</xdr:col>
      <xdr:colOff>158750</xdr:colOff>
      <xdr:row>56</xdr:row>
      <xdr:rowOff>46990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86360</xdr:rowOff>
    </xdr:from>
    <xdr:to>
      <xdr:col>78</xdr:col>
      <xdr:colOff>69850</xdr:colOff>
      <xdr:row>60</xdr:row>
      <xdr:rowOff>159385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16110"/>
          <a:ext cx="889000" cy="930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92710</xdr:rowOff>
    </xdr:from>
    <xdr:to>
      <xdr:col>78</xdr:col>
      <xdr:colOff>120650</xdr:colOff>
      <xdr:row>57</xdr:row>
      <xdr:rowOff>22860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7620</xdr:rowOff>
    </xdr:from>
    <xdr:ext cx="736600" cy="25527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8027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29210</xdr:rowOff>
    </xdr:from>
    <xdr:to>
      <xdr:col>73</xdr:col>
      <xdr:colOff>180975</xdr:colOff>
      <xdr:row>60</xdr:row>
      <xdr:rowOff>159385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3162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141605</xdr:rowOff>
    </xdr:from>
    <xdr:to>
      <xdr:col>74</xdr:col>
      <xdr:colOff>31750</xdr:colOff>
      <xdr:row>57</xdr:row>
      <xdr:rowOff>71755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81915</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11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118745</xdr:rowOff>
    </xdr:from>
    <xdr:to>
      <xdr:col>69</xdr:col>
      <xdr:colOff>92075</xdr:colOff>
      <xdr:row>60</xdr:row>
      <xdr:rowOff>29210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342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109220</xdr:rowOff>
    </xdr:from>
    <xdr:to>
      <xdr:col>69</xdr:col>
      <xdr:colOff>142875</xdr:colOff>
      <xdr:row>57</xdr:row>
      <xdr:rowOff>38735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48895</xdr:rowOff>
    </xdr:from>
    <xdr:ext cx="75819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786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125095</xdr:rowOff>
    </xdr:from>
    <xdr:to>
      <xdr:col>65</xdr:col>
      <xdr:colOff>53975</xdr:colOff>
      <xdr:row>57</xdr:row>
      <xdr:rowOff>55245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65405</xdr:rowOff>
    </xdr:from>
    <xdr:ext cx="762000" cy="25527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51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59690</xdr:rowOff>
    </xdr:from>
    <xdr:to>
      <xdr:col>82</xdr:col>
      <xdr:colOff>158750</xdr:colOff>
      <xdr:row>54</xdr:row>
      <xdr:rowOff>161290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76200</xdr:rowOff>
    </xdr:from>
    <xdr:ext cx="762000" cy="25527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63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35560</xdr:rowOff>
    </xdr:from>
    <xdr:to>
      <xdr:col>78</xdr:col>
      <xdr:colOff>120650</xdr:colOff>
      <xdr:row>55</xdr:row>
      <xdr:rowOff>137160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147320</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4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109220</xdr:rowOff>
    </xdr:from>
    <xdr:to>
      <xdr:col>74</xdr:col>
      <xdr:colOff>31750</xdr:colOff>
      <xdr:row>61</xdr:row>
      <xdr:rowOff>38735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96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23495</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8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149860</xdr:rowOff>
    </xdr:from>
    <xdr:to>
      <xdr:col>69</xdr:col>
      <xdr:colOff>142875</xdr:colOff>
      <xdr:row>60</xdr:row>
      <xdr:rowOff>80010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64770</xdr:rowOff>
    </xdr:from>
    <xdr:ext cx="758190" cy="25527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517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67945</xdr:rowOff>
    </xdr:from>
    <xdr:to>
      <xdr:col>65</xdr:col>
      <xdr:colOff>53975</xdr:colOff>
      <xdr:row>59</xdr:row>
      <xdr:rowOff>169545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154940</xdr:rowOff>
    </xdr:from>
    <xdr:ext cx="762000" cy="25527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704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公営企業会計の公債費の減少に伴う繰出金の減少等（▲44百万円）により比率は▲1.4%減少した。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今後、公営企業会計への繰出金の減少等により比率の減少が見込まれる。また、町単独補助金については、引き続き事業内容及び事業効果の検証等を行い、補助事業の見直しを実施していく。</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64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4190"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4190" cy="25527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4190"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419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4190" cy="25527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419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4190" cy="25527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102235</xdr:rowOff>
    </xdr:from>
    <xdr:to>
      <xdr:col>82</xdr:col>
      <xdr:colOff>107950</xdr:colOff>
      <xdr:row>42</xdr:row>
      <xdr:rowOff>18415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6008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161925</xdr:rowOff>
    </xdr:from>
    <xdr:ext cx="762000" cy="259080"/>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18415</xdr:rowOff>
    </xdr:from>
    <xdr:to>
      <xdr:col>82</xdr:col>
      <xdr:colOff>196850</xdr:colOff>
      <xdr:row>42</xdr:row>
      <xdr:rowOff>18415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1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17780</xdr:rowOff>
    </xdr:from>
    <xdr:ext cx="762000" cy="255270"/>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4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102235</xdr:rowOff>
    </xdr:from>
    <xdr:to>
      <xdr:col>82</xdr:col>
      <xdr:colOff>196850</xdr:colOff>
      <xdr:row>33</xdr:row>
      <xdr:rowOff>102235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99695</xdr:rowOff>
    </xdr:from>
    <xdr:to>
      <xdr:col>82</xdr:col>
      <xdr:colOff>107950</xdr:colOff>
      <xdr:row>41</xdr:row>
      <xdr:rowOff>80645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95769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57150</xdr:rowOff>
    </xdr:from>
    <xdr:ext cx="762000" cy="259080"/>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40640</xdr:rowOff>
    </xdr:from>
    <xdr:to>
      <xdr:col>82</xdr:col>
      <xdr:colOff>158750</xdr:colOff>
      <xdr:row>37</xdr:row>
      <xdr:rowOff>142240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140335</xdr:rowOff>
    </xdr:from>
    <xdr:to>
      <xdr:col>78</xdr:col>
      <xdr:colOff>69850</xdr:colOff>
      <xdr:row>41</xdr:row>
      <xdr:rowOff>80645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826885"/>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35560</xdr:rowOff>
    </xdr:from>
    <xdr:ext cx="7366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07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72390</xdr:rowOff>
    </xdr:from>
    <xdr:to>
      <xdr:col>73</xdr:col>
      <xdr:colOff>180975</xdr:colOff>
      <xdr:row>39</xdr:row>
      <xdr:rowOff>140335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87490"/>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84455</xdr:rowOff>
    </xdr:from>
    <xdr:to>
      <xdr:col>74</xdr:col>
      <xdr:colOff>31750</xdr:colOff>
      <xdr:row>38</xdr:row>
      <xdr:rowOff>14605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24765</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9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72390</xdr:rowOff>
    </xdr:from>
    <xdr:to>
      <xdr:col>69</xdr:col>
      <xdr:colOff>92075</xdr:colOff>
      <xdr:row>38</xdr:row>
      <xdr:rowOff>116205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874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35560</xdr:rowOff>
    </xdr:from>
    <xdr:ext cx="75819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07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149860</xdr:rowOff>
    </xdr:from>
    <xdr:to>
      <xdr:col>65</xdr:col>
      <xdr:colOff>53975</xdr:colOff>
      <xdr:row>38</xdr:row>
      <xdr:rowOff>80010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90170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6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40</xdr:row>
      <xdr:rowOff>48895</xdr:rowOff>
    </xdr:from>
    <xdr:to>
      <xdr:col>82</xdr:col>
      <xdr:colOff>158750</xdr:colOff>
      <xdr:row>40</xdr:row>
      <xdr:rowOff>150495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20955</xdr:rowOff>
    </xdr:from>
    <xdr:ext cx="762000" cy="255270"/>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878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41</xdr:row>
      <xdr:rowOff>29845</xdr:rowOff>
    </xdr:from>
    <xdr:to>
      <xdr:col>78</xdr:col>
      <xdr:colOff>120650</xdr:colOff>
      <xdr:row>41</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7059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116205</xdr:rowOff>
    </xdr:from>
    <xdr:ext cx="7366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89535</xdr:rowOff>
    </xdr:from>
    <xdr:to>
      <xdr:col>74</xdr:col>
      <xdr:colOff>31750</xdr:colOff>
      <xdr:row>40</xdr:row>
      <xdr:rowOff>19685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4445</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21590</xdr:rowOff>
    </xdr:from>
    <xdr:to>
      <xdr:col>69</xdr:col>
      <xdr:colOff>142875</xdr:colOff>
      <xdr:row>38</xdr:row>
      <xdr:rowOff>123190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107950</xdr:rowOff>
    </xdr:from>
    <xdr:ext cx="75819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230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65405</xdr:rowOff>
    </xdr:from>
    <xdr:to>
      <xdr:col>65</xdr:col>
      <xdr:colOff>53975</xdr:colOff>
      <xdr:row>38</xdr:row>
      <xdr:rowOff>167005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151765</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66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合併後の支所建設事業等の大型事業の償還が始まり</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経常的公債費は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％の増、比率は昨</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年度と比べ0.4%の増加となった。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今後、広域一般廃棄物処理施設、統合中学校、統合小学校等の整備が予定されており、比率の上昇が見込まれるため、三種町公共施設</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総合管理計画に基づき、計画性を持って事業を実施し、世代間負担の平準化を図り、財政運営に有利な財源の確保により健全な財政運営に努める。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640" cy="2254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190"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19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190" cy="25527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190"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190"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190" cy="25527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407900"/>
          <a:ext cx="0" cy="1689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10160</xdr:rowOff>
    </xdr:from>
    <xdr:ext cx="762000" cy="259080"/>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9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149860</xdr:rowOff>
    </xdr:from>
    <xdr:ext cx="762000" cy="259080"/>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5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40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57150</xdr:rowOff>
    </xdr:from>
    <xdr:to>
      <xdr:col>24</xdr:col>
      <xdr:colOff>25400</xdr:colOff>
      <xdr:row>75</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9159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60960</xdr:rowOff>
    </xdr:from>
    <xdr:ext cx="762000" cy="259080"/>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9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57150</xdr:rowOff>
    </xdr:from>
    <xdr:to>
      <xdr:col>19</xdr:col>
      <xdr:colOff>187325</xdr:colOff>
      <xdr:row>75</xdr:row>
      <xdr:rowOff>57150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915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118110</xdr:rowOff>
    </xdr:from>
    <xdr:ext cx="73279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197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57150</xdr:rowOff>
    </xdr:from>
    <xdr:to>
      <xdr:col>15</xdr:col>
      <xdr:colOff>98425</xdr:colOff>
      <xdr:row>75</xdr:row>
      <xdr:rowOff>133350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915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67310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6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57150</xdr:rowOff>
    </xdr:from>
    <xdr:to>
      <xdr:col>11</xdr:col>
      <xdr:colOff>9525</xdr:colOff>
      <xdr:row>75</xdr:row>
      <xdr:rowOff>133350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915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130810</xdr:rowOff>
    </xdr:from>
    <xdr:ext cx="75819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32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168910</xdr:rowOff>
    </xdr:from>
    <xdr:ext cx="758190" cy="25527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705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73660</xdr:rowOff>
    </xdr:from>
    <xdr:ext cx="762000" cy="259080"/>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6350</xdr:rowOff>
    </xdr:from>
    <xdr:to>
      <xdr:col>20</xdr:col>
      <xdr:colOff>38100</xdr:colOff>
      <xdr:row>75</xdr:row>
      <xdr:rowOff>107950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118110</xdr:rowOff>
    </xdr:from>
    <xdr:ext cx="73279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339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6350</xdr:rowOff>
    </xdr:from>
    <xdr:to>
      <xdr:col>15</xdr:col>
      <xdr:colOff>149225</xdr:colOff>
      <xdr:row>75</xdr:row>
      <xdr:rowOff>107950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118110</xdr:rowOff>
    </xdr:from>
    <xdr:ext cx="76200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63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82550</xdr:rowOff>
    </xdr:from>
    <xdr:to>
      <xdr:col>11</xdr:col>
      <xdr:colOff>60325</xdr:colOff>
      <xdr:row>76</xdr:row>
      <xdr:rowOff>12700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22860</xdr:rowOff>
    </xdr:from>
    <xdr:ext cx="758190"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10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6350</xdr:rowOff>
    </xdr:from>
    <xdr:to>
      <xdr:col>6</xdr:col>
      <xdr:colOff>171450</xdr:colOff>
      <xdr:row>75</xdr:row>
      <xdr:rowOff>107950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118110</xdr:rowOff>
    </xdr:from>
    <xdr:ext cx="758190"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3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普通交付税等の増加による</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比率の分母の増加要因に加え、</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人件費における退職手当組合負担金等の減少（▲78百万円）、公営企業会計への繰出金の減少（▲44百万円）等の比率の減少要因</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から、比率は前年度より▲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5.2%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減少した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今後は、三種町みらい創造プランを踏まえ、公共施設の統廃合、省エネ対策や長寿命化対策等による内部経費の削減を目指し、財政基盤の強化に努める。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640" cy="22542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190"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190" cy="25908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190" cy="25527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190" cy="25908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190"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79</xdr:row>
      <xdr:rowOff>161290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133350</xdr:rowOff>
    </xdr:from>
    <xdr:ext cx="762000" cy="255270"/>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6779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161290</xdr:rowOff>
    </xdr:from>
    <xdr:to>
      <xdr:col>82</xdr:col>
      <xdr:colOff>196850</xdr:colOff>
      <xdr:row>79</xdr:row>
      <xdr:rowOff>161290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05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22860</xdr:rowOff>
    </xdr:from>
    <xdr:ext cx="762000" cy="259080"/>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54610</xdr:rowOff>
    </xdr:from>
    <xdr:to>
      <xdr:col>82</xdr:col>
      <xdr:colOff>107950</xdr:colOff>
      <xdr:row>79</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256260"/>
          <a:ext cx="8382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62230</xdr:rowOff>
    </xdr:from>
    <xdr:ext cx="762000" cy="259080"/>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80</xdr:row>
      <xdr:rowOff>111760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65250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119380</xdr:rowOff>
    </xdr:from>
    <xdr:ext cx="7366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4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50800</xdr:rowOff>
    </xdr:from>
    <xdr:to>
      <xdr:col>73</xdr:col>
      <xdr:colOff>180975</xdr:colOff>
      <xdr:row>80</xdr:row>
      <xdr:rowOff>111760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423900"/>
          <a:ext cx="88900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142240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7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20320</xdr:rowOff>
    </xdr:from>
    <xdr:to>
      <xdr:col>69</xdr:col>
      <xdr:colOff>92075</xdr:colOff>
      <xdr:row>78</xdr:row>
      <xdr:rowOff>50800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934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111760</xdr:rowOff>
    </xdr:from>
    <xdr:ext cx="758190" cy="25527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41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110490</xdr:rowOff>
    </xdr:from>
    <xdr:to>
      <xdr:col>65</xdr:col>
      <xdr:colOff>53975</xdr:colOff>
      <xdr:row>78</xdr:row>
      <xdr:rowOff>40640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50800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3810</xdr:rowOff>
    </xdr:from>
    <xdr:to>
      <xdr:col>82</xdr:col>
      <xdr:colOff>158750</xdr:colOff>
      <xdr:row>77</xdr:row>
      <xdr:rowOff>105410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147320</xdr:rowOff>
    </xdr:from>
    <xdr:ext cx="762000" cy="259080"/>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143510</xdr:rowOff>
    </xdr:from>
    <xdr:ext cx="736600" cy="25527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880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60960</xdr:rowOff>
    </xdr:from>
    <xdr:to>
      <xdr:col>74</xdr:col>
      <xdr:colOff>31750</xdr:colOff>
      <xdr:row>80</xdr:row>
      <xdr:rowOff>162560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147320</xdr:rowOff>
    </xdr:from>
    <xdr:ext cx="762000"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86360</xdr:rowOff>
    </xdr:from>
    <xdr:ext cx="758190" cy="25527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594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55880</xdr:rowOff>
    </xdr:from>
    <xdr:ext cx="762000" cy="259080"/>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秋田県三種町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27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27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27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29210</xdr:rowOff>
    </xdr:from>
    <xdr:to>
      <xdr:col>29</xdr:col>
      <xdr:colOff>127000</xdr:colOff>
      <xdr:row>20</xdr:row>
      <xdr:rowOff>112395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134235"/>
          <a:ext cx="0" cy="1454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84455</xdr:rowOff>
    </xdr:from>
    <xdr:ext cx="758190"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10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98,267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112395</xdr:rowOff>
    </xdr:from>
    <xdr:to>
      <xdr:col>30</xdr:col>
      <xdr:colOff>25400</xdr:colOff>
      <xdr:row>20</xdr:row>
      <xdr:rowOff>112395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89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115570</xdr:rowOff>
    </xdr:from>
    <xdr:ext cx="75819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769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174,628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29210</xdr:rowOff>
    </xdr:from>
    <xdr:to>
      <xdr:col>30</xdr:col>
      <xdr:colOff>25400</xdr:colOff>
      <xdr:row>12</xdr:row>
      <xdr:rowOff>29210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134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83185</xdr:rowOff>
    </xdr:from>
    <xdr:to>
      <xdr:col>29</xdr:col>
      <xdr:colOff>127000</xdr:colOff>
      <xdr:row>16</xdr:row>
      <xdr:rowOff>12700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702560"/>
          <a:ext cx="6477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136525</xdr:rowOff>
    </xdr:from>
    <xdr:ext cx="758190" cy="2584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7350"/>
          <a:ext cx="7581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128,856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164465</xdr:rowOff>
    </xdr:from>
    <xdr:to>
      <xdr:col>29</xdr:col>
      <xdr:colOff>177800</xdr:colOff>
      <xdr:row>17</xdr:row>
      <xdr:rowOff>94615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12700</xdr:rowOff>
    </xdr:from>
    <xdr:to>
      <xdr:col>26</xdr:col>
      <xdr:colOff>50800</xdr:colOff>
      <xdr:row>17</xdr:row>
      <xdr:rowOff>71755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803525"/>
          <a:ext cx="698500" cy="230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111760</xdr:rowOff>
    </xdr:from>
    <xdr:to>
      <xdr:col>26</xdr:col>
      <xdr:colOff>101600</xdr:colOff>
      <xdr:row>18</xdr:row>
      <xdr:rowOff>41910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26670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60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71755</xdr:rowOff>
    </xdr:from>
    <xdr:to>
      <xdr:col>22</xdr:col>
      <xdr:colOff>114300</xdr:colOff>
      <xdr:row>17</xdr:row>
      <xdr:rowOff>159385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03403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130810</xdr:rowOff>
    </xdr:from>
    <xdr:to>
      <xdr:col>22</xdr:col>
      <xdr:colOff>165100</xdr:colOff>
      <xdr:row>18</xdr:row>
      <xdr:rowOff>60960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45720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118110</xdr:rowOff>
    </xdr:from>
    <xdr:to>
      <xdr:col>18</xdr:col>
      <xdr:colOff>177800</xdr:colOff>
      <xdr:row>17</xdr:row>
      <xdr:rowOff>159385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908300" y="308038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42545</xdr:rowOff>
    </xdr:from>
    <xdr:to>
      <xdr:col>19</xdr:col>
      <xdr:colOff>38100</xdr:colOff>
      <xdr:row>18</xdr:row>
      <xdr:rowOff>144145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176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128905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107950</xdr:rowOff>
    </xdr:from>
    <xdr:to>
      <xdr:col>15</xdr:col>
      <xdr:colOff>101600</xdr:colOff>
      <xdr:row>19</xdr:row>
      <xdr:rowOff>38100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241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22860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2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32385</xdr:rowOff>
    </xdr:from>
    <xdr:to>
      <xdr:col>29</xdr:col>
      <xdr:colOff>177800</xdr:colOff>
      <xdr:row>15</xdr:row>
      <xdr:rowOff>133985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65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48895</xdr:rowOff>
    </xdr:from>
    <xdr:ext cx="758190"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68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144,802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133350</xdr:rowOff>
    </xdr:from>
    <xdr:to>
      <xdr:col>26</xdr:col>
      <xdr:colOff>101600</xdr:colOff>
      <xdr:row>16</xdr:row>
      <xdr:rowOff>63500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75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73660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1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139,505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20955</xdr:rowOff>
    </xdr:from>
    <xdr:to>
      <xdr:col>22</xdr:col>
      <xdr:colOff>165100</xdr:colOff>
      <xdr:row>17</xdr:row>
      <xdr:rowOff>122555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98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132715</xdr:rowOff>
    </xdr:from>
    <xdr:ext cx="762000" cy="25527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520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127,413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109220</xdr:rowOff>
    </xdr:from>
    <xdr:to>
      <xdr:col>19</xdr:col>
      <xdr:colOff>38100</xdr:colOff>
      <xdr:row>18</xdr:row>
      <xdr:rowOff>38735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0714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48895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122,794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67310</xdr:rowOff>
    </xdr:from>
    <xdr:to>
      <xdr:col>15</xdr:col>
      <xdr:colOff>101600</xdr:colOff>
      <xdr:row>17</xdr:row>
      <xdr:rowOff>168910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02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7620</xdr:rowOff>
    </xdr:from>
    <xdr:ext cx="762000" cy="25527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84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124,983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5527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143510</xdr:rowOff>
    </xdr:from>
    <xdr:to>
      <xdr:col>33</xdr:col>
      <xdr:colOff>114300</xdr:colOff>
      <xdr:row>38</xdr:row>
      <xdr:rowOff>143510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256540</xdr:rowOff>
    </xdr:from>
    <xdr:to>
      <xdr:col>29</xdr:col>
      <xdr:colOff>127000</xdr:colOff>
      <xdr:row>39</xdr:row>
      <xdr:rowOff>34925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181090"/>
          <a:ext cx="0" cy="14928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8255</xdr:rowOff>
    </xdr:from>
    <xdr:ext cx="758190" cy="25527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4730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8,054</a:t>
          </a:r>
          <a:endParaRPr kumimoji="1" lang="ja-JP" altLang="en-US" sz="1000" b="1">
            <a:latin typeface="ＭＳ Ｐゴシック"/>
            <a:ea typeface="ＭＳ Ｐゴシック"/>
          </a:endParaRPr>
        </a:p>
      </xdr:txBody>
    </xdr:sp>
    <xdr:clientData/>
  </xdr:oneCellAnchor>
  <xdr:twoCellAnchor>
    <xdr:from>
      <xdr:col>29</xdr:col>
      <xdr:colOff>38100</xdr:colOff>
      <xdr:row>39</xdr:row>
      <xdr:rowOff>34925</xdr:rowOff>
    </xdr:from>
    <xdr:to>
      <xdr:col>30</xdr:col>
      <xdr:colOff>25400</xdr:colOff>
      <xdr:row>39</xdr:row>
      <xdr:rowOff>34925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6739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171450</xdr:rowOff>
    </xdr:from>
    <xdr:ext cx="758190" cy="25971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2455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53,787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256540</xdr:rowOff>
    </xdr:from>
    <xdr:to>
      <xdr:col>30</xdr:col>
      <xdr:colOff>25400</xdr:colOff>
      <xdr:row>33</xdr:row>
      <xdr:rowOff>256540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1810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161925</xdr:rowOff>
    </xdr:from>
    <xdr:to>
      <xdr:col>29</xdr:col>
      <xdr:colOff>127000</xdr:colOff>
      <xdr:row>37</xdr:row>
      <xdr:rowOff>2540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711517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163830</xdr:rowOff>
    </xdr:from>
    <xdr:ext cx="758190" cy="259080"/>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418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29,297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320040</xdr:rowOff>
    </xdr:from>
    <xdr:to>
      <xdr:col>29</xdr:col>
      <xdr:colOff>177800</xdr:colOff>
      <xdr:row>36</xdr:row>
      <xdr:rowOff>78105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9303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167640</xdr:rowOff>
    </xdr:from>
    <xdr:to>
      <xdr:col>26</xdr:col>
      <xdr:colOff>50800</xdr:colOff>
      <xdr:row>37</xdr:row>
      <xdr:rowOff>2540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4305300" y="712089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339090</xdr:rowOff>
    </xdr:from>
    <xdr:to>
      <xdr:col>26</xdr:col>
      <xdr:colOff>101600</xdr:colOff>
      <xdr:row>36</xdr:row>
      <xdr:rowOff>97790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949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107315</xdr:rowOff>
    </xdr:from>
    <xdr:ext cx="7366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17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28,720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98425</xdr:rowOff>
    </xdr:from>
    <xdr:to>
      <xdr:col>22</xdr:col>
      <xdr:colOff>114300</xdr:colOff>
      <xdr:row>36</xdr:row>
      <xdr:rowOff>167640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3606800" y="7051675"/>
          <a:ext cx="698500"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313055</xdr:rowOff>
    </xdr:from>
    <xdr:to>
      <xdr:col>22</xdr:col>
      <xdr:colOff>165100</xdr:colOff>
      <xdr:row>36</xdr:row>
      <xdr:rowOff>71755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923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81915</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922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98425</xdr:rowOff>
    </xdr:from>
    <xdr:to>
      <xdr:col>18</xdr:col>
      <xdr:colOff>177800</xdr:colOff>
      <xdr:row>36</xdr:row>
      <xdr:rowOff>142240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2908300" y="7051675"/>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10160</xdr:rowOff>
    </xdr:from>
    <xdr:to>
      <xdr:col>19</xdr:col>
      <xdr:colOff>38100</xdr:colOff>
      <xdr:row>36</xdr:row>
      <xdr:rowOff>111760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96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122555</xdr:rowOff>
    </xdr:from>
    <xdr:ext cx="762000" cy="25527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329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320040</xdr:rowOff>
    </xdr:from>
    <xdr:to>
      <xdr:col>15</xdr:col>
      <xdr:colOff>101600</xdr:colOff>
      <xdr:row>36</xdr:row>
      <xdr:rowOff>79375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90170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111125</xdr:rowOff>
    </xdr:from>
    <xdr:to>
      <xdr:col>29</xdr:col>
      <xdr:colOff>177800</xdr:colOff>
      <xdr:row>37</xdr:row>
      <xdr:rowOff>41910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70643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83185</xdr:rowOff>
    </xdr:from>
    <xdr:ext cx="758190" cy="259080"/>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364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25,181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123825</xdr:rowOff>
    </xdr:from>
    <xdr:to>
      <xdr:col>26</xdr:col>
      <xdr:colOff>101600</xdr:colOff>
      <xdr:row>37</xdr:row>
      <xdr:rowOff>53975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707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38735</xdr:rowOff>
    </xdr:from>
    <xdr:ext cx="7366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63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116840</xdr:rowOff>
    </xdr:from>
    <xdr:to>
      <xdr:col>22</xdr:col>
      <xdr:colOff>165100</xdr:colOff>
      <xdr:row>37</xdr:row>
      <xdr:rowOff>46990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707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32385</xdr:rowOff>
    </xdr:from>
    <xdr:ext cx="762000" cy="25400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57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25,008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47625</xdr:rowOff>
    </xdr:from>
    <xdr:to>
      <xdr:col>19</xdr:col>
      <xdr:colOff>38100</xdr:colOff>
      <xdr:row>36</xdr:row>
      <xdr:rowOff>149225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133985</xdr:rowOff>
    </xdr:from>
    <xdr:ext cx="762000" cy="25527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72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91440</xdr:rowOff>
    </xdr:from>
    <xdr:to>
      <xdr:col>15</xdr:col>
      <xdr:colOff>101600</xdr:colOff>
      <xdr:row>37</xdr:row>
      <xdr:rowOff>21590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704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6985</xdr:rowOff>
    </xdr:from>
    <xdr:ext cx="762000" cy="256540"/>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31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25,782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1820" cy="25527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82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82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57150</xdr:rowOff>
    </xdr:from>
    <xdr:to>
      <xdr:col>24</xdr:col>
      <xdr:colOff>62865</xdr:colOff>
      <xdr:row>38</xdr:row>
      <xdr:rowOff>137795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10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141605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137795</xdr:rowOff>
    </xdr:from>
    <xdr:to>
      <xdr:col>24</xdr:col>
      <xdr:colOff>152400</xdr:colOff>
      <xdr:row>38</xdr:row>
      <xdr:rowOff>137795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3810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166,982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57150</xdr:rowOff>
    </xdr:from>
    <xdr:to>
      <xdr:col>24</xdr:col>
      <xdr:colOff>152400</xdr:colOff>
      <xdr:row>31</xdr:row>
      <xdr:rowOff>57150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26035</xdr:rowOff>
    </xdr:from>
    <xdr:to>
      <xdr:col>24</xdr:col>
      <xdr:colOff>63500</xdr:colOff>
      <xdr:row>35</xdr:row>
      <xdr:rowOff>29210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267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165100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44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112,299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15240</xdr:rowOff>
    </xdr:from>
    <xdr:to>
      <xdr:col>24</xdr:col>
      <xdr:colOff>114300</xdr:colOff>
      <xdr:row>35</xdr:row>
      <xdr:rowOff>116840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26035</xdr:rowOff>
    </xdr:from>
    <xdr:to>
      <xdr:col>19</xdr:col>
      <xdr:colOff>177800</xdr:colOff>
      <xdr:row>36</xdr:row>
      <xdr:rowOff>151765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678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69850</xdr:rowOff>
    </xdr:from>
    <xdr:to>
      <xdr:col>20</xdr:col>
      <xdr:colOff>38100</xdr:colOff>
      <xdr:row>36</xdr:row>
      <xdr:rowOff>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162560</xdr:rowOff>
    </xdr:from>
    <xdr:ext cx="59499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1633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151765</xdr:rowOff>
    </xdr:from>
    <xdr:to>
      <xdr:col>15</xdr:col>
      <xdr:colOff>50800</xdr:colOff>
      <xdr:row>37</xdr:row>
      <xdr:rowOff>58420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39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2540</xdr:rowOff>
    </xdr:from>
    <xdr:ext cx="53086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003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170815</xdr:rowOff>
    </xdr:from>
    <xdr:to>
      <xdr:col>10</xdr:col>
      <xdr:colOff>114300</xdr:colOff>
      <xdr:row>37</xdr:row>
      <xdr:rowOff>58420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30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38735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55245</xdr:rowOff>
    </xdr:from>
    <xdr:ext cx="530860" cy="25527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0559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123825</xdr:rowOff>
    </xdr:from>
    <xdr:to>
      <xdr:col>6</xdr:col>
      <xdr:colOff>38100</xdr:colOff>
      <xdr:row>37</xdr:row>
      <xdr:rowOff>53975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45085</xdr:rowOff>
    </xdr:from>
    <xdr:ext cx="530860"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887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149860</xdr:rowOff>
    </xdr:from>
    <xdr:to>
      <xdr:col>24</xdr:col>
      <xdr:colOff>114300</xdr:colOff>
      <xdr:row>35</xdr:row>
      <xdr:rowOff>80010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xdr:rowOff>
    </xdr:from>
    <xdr:ext cx="598805"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0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146685</xdr:rowOff>
    </xdr:from>
    <xdr:to>
      <xdr:col>20</xdr:col>
      <xdr:colOff>38100</xdr:colOff>
      <xdr:row>35</xdr:row>
      <xdr:rowOff>76835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93345</xdr:rowOff>
    </xdr:from>
    <xdr:ext cx="59499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7511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100965</xdr:rowOff>
    </xdr:from>
    <xdr:to>
      <xdr:col>15</xdr:col>
      <xdr:colOff>101600</xdr:colOff>
      <xdr:row>37</xdr:row>
      <xdr:rowOff>31115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22225</xdr:rowOff>
    </xdr:from>
    <xdr:ext cx="530860"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3658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7620</xdr:rowOff>
    </xdr:from>
    <xdr:to>
      <xdr:col>10</xdr:col>
      <xdr:colOff>165100</xdr:colOff>
      <xdr:row>37</xdr:row>
      <xdr:rowOff>109220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100330</xdr:rowOff>
    </xdr:from>
    <xdr:ext cx="530860" cy="25527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4439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120650</xdr:rowOff>
    </xdr:from>
    <xdr:to>
      <xdr:col>6</xdr:col>
      <xdr:colOff>38100</xdr:colOff>
      <xdr:row>37</xdr:row>
      <xdr:rowOff>50165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66675</xdr:rowOff>
    </xdr:from>
    <xdr:ext cx="530860" cy="25527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0674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27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27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820"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820" cy="25527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820"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82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46990</xdr:rowOff>
    </xdr:from>
    <xdr:to>
      <xdr:col>24</xdr:col>
      <xdr:colOff>62865</xdr:colOff>
      <xdr:row>58</xdr:row>
      <xdr:rowOff>158115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490"/>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161925</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6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70,322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158115</xdr:rowOff>
    </xdr:from>
    <xdr:to>
      <xdr:col>24</xdr:col>
      <xdr:colOff>152400</xdr:colOff>
      <xdr:row>58</xdr:row>
      <xdr:rowOff>158115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165100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206,508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46990</xdr:rowOff>
    </xdr:from>
    <xdr:to>
      <xdr:col>24</xdr:col>
      <xdr:colOff>152400</xdr:colOff>
      <xdr:row>50</xdr:row>
      <xdr:rowOff>46990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121285</xdr:rowOff>
    </xdr:from>
    <xdr:to>
      <xdr:col>24</xdr:col>
      <xdr:colOff>63500</xdr:colOff>
      <xdr:row>57</xdr:row>
      <xdr:rowOff>144780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939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135255</xdr:rowOff>
    </xdr:from>
    <xdr:ext cx="598805" cy="25527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355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117,121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121285</xdr:rowOff>
    </xdr:from>
    <xdr:to>
      <xdr:col>19</xdr:col>
      <xdr:colOff>177800</xdr:colOff>
      <xdr:row>57</xdr:row>
      <xdr:rowOff>142240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939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69215</xdr:rowOff>
    </xdr:from>
    <xdr:to>
      <xdr:col>20</xdr:col>
      <xdr:colOff>38100</xdr:colOff>
      <xdr:row>56</xdr:row>
      <xdr:rowOff>170815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15875</xdr:rowOff>
    </xdr:from>
    <xdr:ext cx="59499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580" y="94456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142240</xdr:rowOff>
    </xdr:from>
    <xdr:to>
      <xdr:col>15</xdr:col>
      <xdr:colOff>50800</xdr:colOff>
      <xdr:row>58</xdr:row>
      <xdr:rowOff>55245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148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83820</xdr:rowOff>
    </xdr:from>
    <xdr:to>
      <xdr:col>15</xdr:col>
      <xdr:colOff>101600</xdr:colOff>
      <xdr:row>57</xdr:row>
      <xdr:rowOff>13970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30480</xdr:rowOff>
    </xdr:from>
    <xdr:ext cx="594995" cy="25527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580" y="94602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55245</xdr:rowOff>
    </xdr:from>
    <xdr:to>
      <xdr:col>10</xdr:col>
      <xdr:colOff>114300</xdr:colOff>
      <xdr:row>58</xdr:row>
      <xdr:rowOff>73660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93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46990</xdr:rowOff>
    </xdr:from>
    <xdr:to>
      <xdr:col>10</xdr:col>
      <xdr:colOff>165100</xdr:colOff>
      <xdr:row>56</xdr:row>
      <xdr:rowOff>148590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165100</xdr:rowOff>
    </xdr:from>
    <xdr:ext cx="59499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580" y="94234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164465</xdr:rowOff>
    </xdr:from>
    <xdr:to>
      <xdr:col>6</xdr:col>
      <xdr:colOff>38100</xdr:colOff>
      <xdr:row>57</xdr:row>
      <xdr:rowOff>94615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111125</xdr:rowOff>
    </xdr:from>
    <xdr:ext cx="530860" cy="25527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5408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72390</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5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70485</xdr:rowOff>
    </xdr:from>
    <xdr:to>
      <xdr:col>20</xdr:col>
      <xdr:colOff>38100</xdr:colOff>
      <xdr:row>58</xdr:row>
      <xdr:rowOff>635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163195</xdr:rowOff>
    </xdr:from>
    <xdr:ext cx="53086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935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91440</xdr:rowOff>
    </xdr:from>
    <xdr:to>
      <xdr:col>15</xdr:col>
      <xdr:colOff>101600</xdr:colOff>
      <xdr:row>58</xdr:row>
      <xdr:rowOff>21590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12700</xdr:rowOff>
    </xdr:from>
    <xdr:ext cx="53086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9568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4445</xdr:rowOff>
    </xdr:from>
    <xdr:to>
      <xdr:col>10</xdr:col>
      <xdr:colOff>165100</xdr:colOff>
      <xdr:row>58</xdr:row>
      <xdr:rowOff>106045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97790</xdr:rowOff>
    </xdr:from>
    <xdr:ext cx="530860" cy="25527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100418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22860</xdr:rowOff>
    </xdr:from>
    <xdr:to>
      <xdr:col>6</xdr:col>
      <xdr:colOff>38100</xdr:colOff>
      <xdr:row>58</xdr:row>
      <xdr:rowOff>124460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115570</xdr:rowOff>
    </xdr:from>
    <xdr:ext cx="53086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100596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110" cy="25527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27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27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27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70485</xdr:rowOff>
    </xdr:from>
    <xdr:to>
      <xdr:col>24</xdr:col>
      <xdr:colOff>62865</xdr:colOff>
      <xdr:row>78</xdr:row>
      <xdr:rowOff>59690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43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63500</xdr:rowOff>
    </xdr:from>
    <xdr:ext cx="469900" cy="25527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6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59690</xdr:rowOff>
    </xdr:from>
    <xdr:to>
      <xdr:col>24</xdr:col>
      <xdr:colOff>152400</xdr:colOff>
      <xdr:row>78</xdr:row>
      <xdr:rowOff>59690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17780</xdr:rowOff>
    </xdr:from>
    <xdr:ext cx="534670" cy="25527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92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27,759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70485</xdr:rowOff>
    </xdr:from>
    <xdr:to>
      <xdr:col>24</xdr:col>
      <xdr:colOff>152400</xdr:colOff>
      <xdr:row>71</xdr:row>
      <xdr:rowOff>70485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60325</xdr:rowOff>
    </xdr:from>
    <xdr:to>
      <xdr:col>24</xdr:col>
      <xdr:colOff>63500</xdr:colOff>
      <xdr:row>76</xdr:row>
      <xdr:rowOff>123190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19075"/>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18415</xdr:rowOff>
    </xdr:from>
    <xdr:ext cx="534670" cy="25527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057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167005</xdr:rowOff>
    </xdr:from>
    <xdr:to>
      <xdr:col>24</xdr:col>
      <xdr:colOff>114300</xdr:colOff>
      <xdr:row>75</xdr:row>
      <xdr:rowOff>97790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123190</xdr:rowOff>
    </xdr:from>
    <xdr:to>
      <xdr:col>19</xdr:col>
      <xdr:colOff>177800</xdr:colOff>
      <xdr:row>77</xdr:row>
      <xdr:rowOff>88900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533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100965</xdr:rowOff>
    </xdr:from>
    <xdr:to>
      <xdr:col>20</xdr:col>
      <xdr:colOff>38100</xdr:colOff>
      <xdr:row>76</xdr:row>
      <xdr:rowOff>31115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74</xdr:row>
      <xdr:rowOff>47625</xdr:rowOff>
    </xdr:from>
    <xdr:ext cx="530860"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29965" y="127349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165100</xdr:rowOff>
    </xdr:from>
    <xdr:to>
      <xdr:col>15</xdr:col>
      <xdr:colOff>50800</xdr:colOff>
      <xdr:row>77</xdr:row>
      <xdr:rowOff>88900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953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170815</xdr:rowOff>
    </xdr:from>
    <xdr:to>
      <xdr:col>15</xdr:col>
      <xdr:colOff>101600</xdr:colOff>
      <xdr:row>76</xdr:row>
      <xdr:rowOff>100965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117475</xdr:rowOff>
    </xdr:from>
    <xdr:ext cx="46609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8047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142240</xdr:rowOff>
    </xdr:from>
    <xdr:to>
      <xdr:col>10</xdr:col>
      <xdr:colOff>114300</xdr:colOff>
      <xdr:row>76</xdr:row>
      <xdr:rowOff>165100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72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21590</xdr:rowOff>
    </xdr:from>
    <xdr:to>
      <xdr:col>10</xdr:col>
      <xdr:colOff>165100</xdr:colOff>
      <xdr:row>76</xdr:row>
      <xdr:rowOff>123190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139700</xdr:rowOff>
    </xdr:from>
    <xdr:ext cx="46609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827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170180</xdr:rowOff>
    </xdr:from>
    <xdr:to>
      <xdr:col>6</xdr:col>
      <xdr:colOff>38100</xdr:colOff>
      <xdr:row>76</xdr:row>
      <xdr:rowOff>100330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116840</xdr:rowOff>
    </xdr:from>
    <xdr:ext cx="46609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28041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9525</xdr:rowOff>
    </xdr:from>
    <xdr:to>
      <xdr:col>24</xdr:col>
      <xdr:colOff>114300</xdr:colOff>
      <xdr:row>75</xdr:row>
      <xdr:rowOff>111125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159385</xdr:rowOff>
    </xdr:from>
    <xdr:ext cx="534670" cy="2584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46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72390</xdr:rowOff>
    </xdr:from>
    <xdr:to>
      <xdr:col>20</xdr:col>
      <xdr:colOff>38100</xdr:colOff>
      <xdr:row>77</xdr:row>
      <xdr:rowOff>2540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165100</xdr:rowOff>
    </xdr:from>
    <xdr:ext cx="46609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1953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38100</xdr:rowOff>
    </xdr:from>
    <xdr:to>
      <xdr:col>15</xdr:col>
      <xdr:colOff>101600</xdr:colOff>
      <xdr:row>77</xdr:row>
      <xdr:rowOff>139700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130810</xdr:rowOff>
    </xdr:from>
    <xdr:ext cx="46609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350" y="13332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114300</xdr:rowOff>
    </xdr:from>
    <xdr:to>
      <xdr:col>10</xdr:col>
      <xdr:colOff>165100</xdr:colOff>
      <xdr:row>77</xdr:row>
      <xdr:rowOff>44450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35560</xdr:rowOff>
    </xdr:from>
    <xdr:ext cx="46609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350" y="13237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91440</xdr:rowOff>
    </xdr:from>
    <xdr:to>
      <xdr:col>6</xdr:col>
      <xdr:colOff>38100</xdr:colOff>
      <xdr:row>77</xdr:row>
      <xdr:rowOff>21590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12700</xdr:rowOff>
    </xdr:from>
    <xdr:ext cx="46609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3214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820" cy="25527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82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146050</xdr:rowOff>
    </xdr:from>
    <xdr:to>
      <xdr:col>24</xdr:col>
      <xdr:colOff>62865</xdr:colOff>
      <xdr:row>98</xdr:row>
      <xdr:rowOff>149860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655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153670</xdr:rowOff>
    </xdr:from>
    <xdr:ext cx="534670" cy="25908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63,475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149860</xdr:rowOff>
    </xdr:from>
    <xdr:to>
      <xdr:col>24</xdr:col>
      <xdr:colOff>152400</xdr:colOff>
      <xdr:row>98</xdr:row>
      <xdr:rowOff>149860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92710</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135,674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146050</xdr:rowOff>
    </xdr:from>
    <xdr:to>
      <xdr:col>24</xdr:col>
      <xdr:colOff>152400</xdr:colOff>
      <xdr:row>90</xdr:row>
      <xdr:rowOff>146050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39370</xdr:rowOff>
    </xdr:from>
    <xdr:to>
      <xdr:col>24</xdr:col>
      <xdr:colOff>63500</xdr:colOff>
      <xdr:row>97</xdr:row>
      <xdr:rowOff>139700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27120"/>
          <a:ext cx="8382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59690</xdr:rowOff>
    </xdr:from>
    <xdr:ext cx="598805"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045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36830</xdr:rowOff>
    </xdr:from>
    <xdr:to>
      <xdr:col>24</xdr:col>
      <xdr:colOff>114300</xdr:colOff>
      <xdr:row>94</xdr:row>
      <xdr:rowOff>138430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5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77470</xdr:rowOff>
    </xdr:from>
    <xdr:to>
      <xdr:col>19</xdr:col>
      <xdr:colOff>177800</xdr:colOff>
      <xdr:row>97</xdr:row>
      <xdr:rowOff>139700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7081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135255</xdr:rowOff>
    </xdr:from>
    <xdr:to>
      <xdr:col>20</xdr:col>
      <xdr:colOff>38100</xdr:colOff>
      <xdr:row>97</xdr:row>
      <xdr:rowOff>65405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81915</xdr:rowOff>
    </xdr:from>
    <xdr:ext cx="53086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29965" y="163696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77470</xdr:rowOff>
    </xdr:from>
    <xdr:to>
      <xdr:col>15</xdr:col>
      <xdr:colOff>50800</xdr:colOff>
      <xdr:row>97</xdr:row>
      <xdr:rowOff>114300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081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50165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66675</xdr:rowOff>
    </xdr:from>
    <xdr:ext cx="530860" cy="25527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3544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114300</xdr:rowOff>
    </xdr:from>
    <xdr:to>
      <xdr:col>10</xdr:col>
      <xdr:colOff>114300</xdr:colOff>
      <xdr:row>98</xdr:row>
      <xdr:rowOff>6350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449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43815</xdr:rowOff>
    </xdr:from>
    <xdr:to>
      <xdr:col>10</xdr:col>
      <xdr:colOff>165100</xdr:colOff>
      <xdr:row>97</xdr:row>
      <xdr:rowOff>145415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161925</xdr:rowOff>
    </xdr:from>
    <xdr:ext cx="53086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449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73660</xdr:rowOff>
    </xdr:from>
    <xdr:to>
      <xdr:col>6</xdr:col>
      <xdr:colOff>38100</xdr:colOff>
      <xdr:row>98</xdr:row>
      <xdr:rowOff>3810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20320</xdr:rowOff>
    </xdr:from>
    <xdr:ext cx="530860" cy="25527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479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160020</xdr:rowOff>
    </xdr:from>
    <xdr:to>
      <xdr:col>24</xdr:col>
      <xdr:colOff>114300</xdr:colOff>
      <xdr:row>95</xdr:row>
      <xdr:rowOff>90170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138430</xdr:rowOff>
    </xdr:from>
    <xdr:ext cx="534670"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5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96,268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88900</xdr:rowOff>
    </xdr:from>
    <xdr:to>
      <xdr:col>20</xdr:col>
      <xdr:colOff>38100</xdr:colOff>
      <xdr:row>98</xdr:row>
      <xdr:rowOff>19050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10160</xdr:rowOff>
    </xdr:from>
    <xdr:ext cx="53086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681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26670</xdr:rowOff>
    </xdr:from>
    <xdr:to>
      <xdr:col>15</xdr:col>
      <xdr:colOff>101600</xdr:colOff>
      <xdr:row>97</xdr:row>
      <xdr:rowOff>128270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119380</xdr:rowOff>
    </xdr:from>
    <xdr:ext cx="53086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6750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63500</xdr:rowOff>
    </xdr:from>
    <xdr:to>
      <xdr:col>10</xdr:col>
      <xdr:colOff>165100</xdr:colOff>
      <xdr:row>97</xdr:row>
      <xdr:rowOff>165100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156210</xdr:rowOff>
    </xdr:from>
    <xdr:ext cx="530860" cy="25527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6786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127000</xdr:rowOff>
    </xdr:from>
    <xdr:to>
      <xdr:col>6</xdr:col>
      <xdr:colOff>38100</xdr:colOff>
      <xdr:row>98</xdr:row>
      <xdr:rowOff>57150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48260</xdr:rowOff>
    </xdr:from>
    <xdr:ext cx="53086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850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110" cy="25527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82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6207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820" cy="25527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820"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820"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145415</xdr:rowOff>
    </xdr:from>
    <xdr:to>
      <xdr:col>54</xdr:col>
      <xdr:colOff>189865</xdr:colOff>
      <xdr:row>37</xdr:row>
      <xdr:rowOff>125095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03265"/>
          <a:ext cx="1270" cy="665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128905</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84,397</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125095</xdr:rowOff>
    </xdr:from>
    <xdr:to>
      <xdr:col>55</xdr:col>
      <xdr:colOff>88900</xdr:colOff>
      <xdr:row>37</xdr:row>
      <xdr:rowOff>125095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92075</xdr:rowOff>
    </xdr:from>
    <xdr:ext cx="598805" cy="25908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5784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171,759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145415</xdr:rowOff>
    </xdr:from>
    <xdr:to>
      <xdr:col>55</xdr:col>
      <xdr:colOff>88900</xdr:colOff>
      <xdr:row>33</xdr:row>
      <xdr:rowOff>145415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0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95250</xdr:rowOff>
    </xdr:from>
    <xdr:to>
      <xdr:col>55</xdr:col>
      <xdr:colOff>0</xdr:colOff>
      <xdr:row>34</xdr:row>
      <xdr:rowOff>166370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238750"/>
          <a:ext cx="838200" cy="756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19685</xdr:rowOff>
    </xdr:from>
    <xdr:ext cx="598805" cy="25527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9188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111,230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41275</xdr:rowOff>
    </xdr:from>
    <xdr:to>
      <xdr:col>55</xdr:col>
      <xdr:colOff>50800</xdr:colOff>
      <xdr:row>36</xdr:row>
      <xdr:rowOff>143510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95250</xdr:rowOff>
    </xdr:from>
    <xdr:to>
      <xdr:col>50</xdr:col>
      <xdr:colOff>114300</xdr:colOff>
      <xdr:row>36</xdr:row>
      <xdr:rowOff>128905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238750"/>
          <a:ext cx="889000" cy="1062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94615</xdr:rowOff>
    </xdr:from>
    <xdr:to>
      <xdr:col>50</xdr:col>
      <xdr:colOff>165100</xdr:colOff>
      <xdr:row>32</xdr:row>
      <xdr:rowOff>24765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4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15875</xdr:rowOff>
    </xdr:from>
    <xdr:ext cx="594995"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580" y="55022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216,780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128905</xdr:rowOff>
    </xdr:from>
    <xdr:to>
      <xdr:col>45</xdr:col>
      <xdr:colOff>177800</xdr:colOff>
      <xdr:row>37</xdr:row>
      <xdr:rowOff>53975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0110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135255</xdr:rowOff>
    </xdr:from>
    <xdr:to>
      <xdr:col>46</xdr:col>
      <xdr:colOff>38100</xdr:colOff>
      <xdr:row>37</xdr:row>
      <xdr:rowOff>65405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56515</xdr:rowOff>
    </xdr:from>
    <xdr:ext cx="530860" cy="2584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2965" y="64001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53975</xdr:rowOff>
    </xdr:from>
    <xdr:to>
      <xdr:col>41</xdr:col>
      <xdr:colOff>50800</xdr:colOff>
      <xdr:row>37</xdr:row>
      <xdr:rowOff>86360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976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63500</xdr:rowOff>
    </xdr:from>
    <xdr:ext cx="594995" cy="25527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580" y="60642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141605</xdr:rowOff>
    </xdr:from>
    <xdr:to>
      <xdr:col>36</xdr:col>
      <xdr:colOff>165100</xdr:colOff>
      <xdr:row>37</xdr:row>
      <xdr:rowOff>71755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88265</xdr:rowOff>
    </xdr:from>
    <xdr:ext cx="530860" cy="25527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0890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115570</xdr:rowOff>
    </xdr:from>
    <xdr:to>
      <xdr:col>55</xdr:col>
      <xdr:colOff>50800</xdr:colOff>
      <xdr:row>35</xdr:row>
      <xdr:rowOff>45720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138430</xdr:rowOff>
    </xdr:from>
    <xdr:ext cx="598805"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96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146,497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44450</xdr:rowOff>
    </xdr:from>
    <xdr:to>
      <xdr:col>50</xdr:col>
      <xdr:colOff>165100</xdr:colOff>
      <xdr:row>30</xdr:row>
      <xdr:rowOff>146050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1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162560</xdr:rowOff>
    </xdr:from>
    <xdr:ext cx="59499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580" y="4963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78105</xdr:rowOff>
    </xdr:from>
    <xdr:to>
      <xdr:col>46</xdr:col>
      <xdr:colOff>38100</xdr:colOff>
      <xdr:row>37</xdr:row>
      <xdr:rowOff>8255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24765</xdr:rowOff>
    </xdr:from>
    <xdr:ext cx="59499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60255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3175</xdr:rowOff>
    </xdr:from>
    <xdr:to>
      <xdr:col>41</xdr:col>
      <xdr:colOff>101600</xdr:colOff>
      <xdr:row>37</xdr:row>
      <xdr:rowOff>104775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95885</xdr:rowOff>
    </xdr:from>
    <xdr:ext cx="53086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6439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34925</xdr:rowOff>
    </xdr:from>
    <xdr:to>
      <xdr:col>36</xdr:col>
      <xdr:colOff>165100</xdr:colOff>
      <xdr:row>37</xdr:row>
      <xdr:rowOff>136525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127635</xdr:rowOff>
    </xdr:from>
    <xdr:ext cx="53086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64712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110" cy="25527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820" cy="25527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820" cy="25527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820" cy="25527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6350</xdr:rowOff>
    </xdr:from>
    <xdr:to>
      <xdr:col>54</xdr:col>
      <xdr:colOff>189865</xdr:colOff>
      <xdr:row>57</xdr:row>
      <xdr:rowOff>136525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921750"/>
          <a:ext cx="127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140335</xdr:rowOff>
    </xdr:from>
    <xdr:ext cx="534670" cy="259080"/>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12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38,246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136525</xdr:rowOff>
    </xdr:from>
    <xdr:to>
      <xdr:col>55</xdr:col>
      <xdr:colOff>88900</xdr:colOff>
      <xdr:row>57</xdr:row>
      <xdr:rowOff>136525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0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123825</xdr:rowOff>
    </xdr:from>
    <xdr:ext cx="598805" cy="255270"/>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963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254,244</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6350</xdr:rowOff>
    </xdr:from>
    <xdr:to>
      <xdr:col>55</xdr:col>
      <xdr:colOff>88900</xdr:colOff>
      <xdr:row>52</xdr:row>
      <xdr:rowOff>6350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92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120650</xdr:rowOff>
    </xdr:from>
    <xdr:to>
      <xdr:col>55</xdr:col>
      <xdr:colOff>0</xdr:colOff>
      <xdr:row>57</xdr:row>
      <xdr:rowOff>126365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933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130810</xdr:rowOff>
    </xdr:from>
    <xdr:ext cx="598805" cy="259080"/>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389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108,384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107950</xdr:rowOff>
    </xdr:from>
    <xdr:to>
      <xdr:col>55</xdr:col>
      <xdr:colOff>50800</xdr:colOff>
      <xdr:row>56</xdr:row>
      <xdr:rowOff>38100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78105</xdr:rowOff>
    </xdr:from>
    <xdr:to>
      <xdr:col>50</xdr:col>
      <xdr:colOff>114300</xdr:colOff>
      <xdr:row>57</xdr:row>
      <xdr:rowOff>120650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7930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29845</xdr:rowOff>
    </xdr:from>
    <xdr:to>
      <xdr:col>50</xdr:col>
      <xdr:colOff>165100</xdr:colOff>
      <xdr:row>55</xdr:row>
      <xdr:rowOff>132080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59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147955</xdr:rowOff>
    </xdr:from>
    <xdr:ext cx="594995" cy="2584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580" y="923480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125,418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78105</xdr:rowOff>
    </xdr:from>
    <xdr:to>
      <xdr:col>45</xdr:col>
      <xdr:colOff>177800</xdr:colOff>
      <xdr:row>57</xdr:row>
      <xdr:rowOff>87630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7930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85090</xdr:rowOff>
    </xdr:from>
    <xdr:to>
      <xdr:col>46</xdr:col>
      <xdr:colOff>38100</xdr:colOff>
      <xdr:row>56</xdr:row>
      <xdr:rowOff>15240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31750</xdr:rowOff>
    </xdr:from>
    <xdr:ext cx="594995" cy="25527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580" y="92900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83185</xdr:rowOff>
    </xdr:from>
    <xdr:to>
      <xdr:col>41</xdr:col>
      <xdr:colOff>50800</xdr:colOff>
      <xdr:row>57</xdr:row>
      <xdr:rowOff>87630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558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153035</xdr:rowOff>
    </xdr:from>
    <xdr:to>
      <xdr:col>41</xdr:col>
      <xdr:colOff>101600</xdr:colOff>
      <xdr:row>56</xdr:row>
      <xdr:rowOff>83185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99695</xdr:rowOff>
    </xdr:from>
    <xdr:ext cx="530860" cy="25527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3965" y="93579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118745</xdr:rowOff>
    </xdr:from>
    <xdr:to>
      <xdr:col>36</xdr:col>
      <xdr:colOff>165100</xdr:colOff>
      <xdr:row>56</xdr:row>
      <xdr:rowOff>48895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4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65405</xdr:rowOff>
    </xdr:from>
    <xdr:ext cx="594995" cy="25527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580" y="93237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75565</xdr:rowOff>
    </xdr:from>
    <xdr:to>
      <xdr:col>55</xdr:col>
      <xdr:colOff>50800</xdr:colOff>
      <xdr:row>58</xdr:row>
      <xdr:rowOff>6350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161925</xdr:rowOff>
    </xdr:from>
    <xdr:ext cx="534670" cy="259080"/>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3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69215</xdr:rowOff>
    </xdr:from>
    <xdr:to>
      <xdr:col>50</xdr:col>
      <xdr:colOff>165100</xdr:colOff>
      <xdr:row>57</xdr:row>
      <xdr:rowOff>170815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162560</xdr:rowOff>
    </xdr:from>
    <xdr:ext cx="53086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1965" y="9935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27305</xdr:rowOff>
    </xdr:from>
    <xdr:to>
      <xdr:col>46</xdr:col>
      <xdr:colOff>38100</xdr:colOff>
      <xdr:row>56</xdr:row>
      <xdr:rowOff>128905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120650</xdr:rowOff>
    </xdr:from>
    <xdr:ext cx="530860" cy="25527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2965" y="97218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36830</xdr:rowOff>
    </xdr:from>
    <xdr:to>
      <xdr:col>41</xdr:col>
      <xdr:colOff>101600</xdr:colOff>
      <xdr:row>57</xdr:row>
      <xdr:rowOff>138430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129540</xdr:rowOff>
    </xdr:from>
    <xdr:ext cx="53086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3965" y="99021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32385</xdr:rowOff>
    </xdr:from>
    <xdr:to>
      <xdr:col>36</xdr:col>
      <xdr:colOff>165100</xdr:colOff>
      <xdr:row>57</xdr:row>
      <xdr:rowOff>133985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125095</xdr:rowOff>
    </xdr:from>
    <xdr:ext cx="530860" cy="2584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4965" y="98977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527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27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27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27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52705</xdr:rowOff>
    </xdr:from>
    <xdr:to>
      <xdr:col>54</xdr:col>
      <xdr:colOff>189865</xdr:colOff>
      <xdr:row>78</xdr:row>
      <xdr:rowOff>132715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97105"/>
          <a:ext cx="127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136525</xdr:rowOff>
    </xdr:from>
    <xdr:ext cx="378460" cy="2584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09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132715</xdr:rowOff>
    </xdr:from>
    <xdr:to>
      <xdr:col>55</xdr:col>
      <xdr:colOff>88900</xdr:colOff>
      <xdr:row>78</xdr:row>
      <xdr:rowOff>132715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170815</xdr:rowOff>
    </xdr:from>
    <xdr:ext cx="534670" cy="2584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172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48,804</a:t>
          </a:r>
          <a:endParaRPr kumimoji="1" lang="ja-JP" altLang="en-US" sz="1000" b="1">
            <a:latin typeface="ＭＳ Ｐゴシック"/>
            <a:ea typeface="ＭＳ Ｐゴシック"/>
          </a:endParaRPr>
        </a:p>
      </xdr:txBody>
    </xdr:sp>
    <xdr:clientData/>
  </xdr:oneCellAnchor>
  <xdr:twoCellAnchor>
    <xdr:from>
      <xdr:col>54</xdr:col>
      <xdr:colOff>101600</xdr:colOff>
      <xdr:row>72</xdr:row>
      <xdr:rowOff>52705</xdr:rowOff>
    </xdr:from>
    <xdr:to>
      <xdr:col>55</xdr:col>
      <xdr:colOff>88900</xdr:colOff>
      <xdr:row>72</xdr:row>
      <xdr:rowOff>52705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9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68580</xdr:rowOff>
    </xdr:from>
    <xdr:to>
      <xdr:col>55</xdr:col>
      <xdr:colOff>0</xdr:colOff>
      <xdr:row>77</xdr:row>
      <xdr:rowOff>151765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7023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48895</xdr:rowOff>
    </xdr:from>
    <xdr:ext cx="534670" cy="259080"/>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07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26035</xdr:rowOff>
    </xdr:from>
    <xdr:to>
      <xdr:col>55</xdr:col>
      <xdr:colOff>50800</xdr:colOff>
      <xdr:row>76</xdr:row>
      <xdr:rowOff>127635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23495</xdr:rowOff>
    </xdr:from>
    <xdr:to>
      <xdr:col>50</xdr:col>
      <xdr:colOff>114300</xdr:colOff>
      <xdr:row>77</xdr:row>
      <xdr:rowOff>68580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196445"/>
          <a:ext cx="889000" cy="1073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86360</xdr:rowOff>
    </xdr:from>
    <xdr:to>
      <xdr:col>50</xdr:col>
      <xdr:colOff>165100</xdr:colOff>
      <xdr:row>75</xdr:row>
      <xdr:rowOff>15875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2773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32385</xdr:rowOff>
    </xdr:from>
    <xdr:ext cx="530860" cy="25527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1965" y="125482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71</xdr:row>
      <xdr:rowOff>23495</xdr:rowOff>
    </xdr:from>
    <xdr:to>
      <xdr:col>45</xdr:col>
      <xdr:colOff>177800</xdr:colOff>
      <xdr:row>77</xdr:row>
      <xdr:rowOff>75565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196445"/>
          <a:ext cx="889000" cy="1080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99695</xdr:rowOff>
    </xdr:from>
    <xdr:to>
      <xdr:col>46</xdr:col>
      <xdr:colOff>38100</xdr:colOff>
      <xdr:row>75</xdr:row>
      <xdr:rowOff>29845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20955</xdr:rowOff>
    </xdr:from>
    <xdr:ext cx="530860" cy="25527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2965" y="128797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107315</xdr:rowOff>
    </xdr:from>
    <xdr:to>
      <xdr:col>41</xdr:col>
      <xdr:colOff>50800</xdr:colOff>
      <xdr:row>77</xdr:row>
      <xdr:rowOff>75565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96606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9525</xdr:rowOff>
    </xdr:from>
    <xdr:to>
      <xdr:col>41</xdr:col>
      <xdr:colOff>101600</xdr:colOff>
      <xdr:row>76</xdr:row>
      <xdr:rowOff>111125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127635</xdr:rowOff>
    </xdr:from>
    <xdr:ext cx="53086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3965" y="128149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33020</xdr:rowOff>
    </xdr:from>
    <xdr:to>
      <xdr:col>36</xdr:col>
      <xdr:colOff>165100</xdr:colOff>
      <xdr:row>76</xdr:row>
      <xdr:rowOff>134620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125730</xdr:rowOff>
    </xdr:from>
    <xdr:ext cx="53086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4965" y="13155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100965</xdr:rowOff>
    </xdr:from>
    <xdr:to>
      <xdr:col>55</xdr:col>
      <xdr:colOff>50800</xdr:colOff>
      <xdr:row>78</xdr:row>
      <xdr:rowOff>31115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79375</xdr:rowOff>
    </xdr:from>
    <xdr:ext cx="469900" cy="2584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81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17780</xdr:rowOff>
    </xdr:from>
    <xdr:to>
      <xdr:col>50</xdr:col>
      <xdr:colOff>165100</xdr:colOff>
      <xdr:row>77</xdr:row>
      <xdr:rowOff>119380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110490</xdr:rowOff>
    </xdr:from>
    <xdr:ext cx="530860" cy="25527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1965" y="133121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70</xdr:row>
      <xdr:rowOff>144145</xdr:rowOff>
    </xdr:from>
    <xdr:to>
      <xdr:col>46</xdr:col>
      <xdr:colOff>38100</xdr:colOff>
      <xdr:row>71</xdr:row>
      <xdr:rowOff>74930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145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69</xdr:row>
      <xdr:rowOff>90805</xdr:rowOff>
    </xdr:from>
    <xdr:ext cx="530860" cy="2584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2965" y="119208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24765</xdr:rowOff>
    </xdr:from>
    <xdr:to>
      <xdr:col>41</xdr:col>
      <xdr:colOff>101600</xdr:colOff>
      <xdr:row>77</xdr:row>
      <xdr:rowOff>126365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117475</xdr:rowOff>
    </xdr:from>
    <xdr:ext cx="53086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3965" y="13319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56515</xdr:rowOff>
    </xdr:from>
    <xdr:to>
      <xdr:col>36</xdr:col>
      <xdr:colOff>165100</xdr:colOff>
      <xdr:row>75</xdr:row>
      <xdr:rowOff>158115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3175</xdr:rowOff>
    </xdr:from>
    <xdr:ext cx="53086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4965" y="12690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5110" cy="25527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080" y="169710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527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505" y="1668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527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505" y="16399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1820" cy="25527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5828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1820" cy="25527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1820" cy="25527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5256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145415</xdr:rowOff>
    </xdr:from>
    <xdr:to>
      <xdr:col>54</xdr:col>
      <xdr:colOff>189865</xdr:colOff>
      <xdr:row>98</xdr:row>
      <xdr:rowOff>49530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591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53340</xdr:rowOff>
    </xdr:from>
    <xdr:ext cx="534670" cy="255270"/>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554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49530</xdr:rowOff>
    </xdr:from>
    <xdr:to>
      <xdr:col>55</xdr:col>
      <xdr:colOff>88900</xdr:colOff>
      <xdr:row>98</xdr:row>
      <xdr:rowOff>49530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5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92075</xdr:rowOff>
    </xdr:from>
    <xdr:ext cx="598805" cy="259080"/>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51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161,417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145415</xdr:rowOff>
    </xdr:from>
    <xdr:to>
      <xdr:col>55</xdr:col>
      <xdr:colOff>88900</xdr:colOff>
      <xdr:row>90</xdr:row>
      <xdr:rowOff>145415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31115</xdr:rowOff>
    </xdr:from>
    <xdr:to>
      <xdr:col>55</xdr:col>
      <xdr:colOff>0</xdr:colOff>
      <xdr:row>98</xdr:row>
      <xdr:rowOff>45085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8332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158115</xdr:rowOff>
    </xdr:from>
    <xdr:ext cx="534670" cy="255270"/>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744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135255</xdr:rowOff>
    </xdr:from>
    <xdr:to>
      <xdr:col>55</xdr:col>
      <xdr:colOff>50800</xdr:colOff>
      <xdr:row>96</xdr:row>
      <xdr:rowOff>65405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45085</xdr:rowOff>
    </xdr:from>
    <xdr:to>
      <xdr:col>50</xdr:col>
      <xdr:colOff>114300</xdr:colOff>
      <xdr:row>98</xdr:row>
      <xdr:rowOff>71120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471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150495</xdr:rowOff>
    </xdr:from>
    <xdr:to>
      <xdr:col>50</xdr:col>
      <xdr:colOff>165100</xdr:colOff>
      <xdr:row>96</xdr:row>
      <xdr:rowOff>80645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97790</xdr:rowOff>
    </xdr:from>
    <xdr:ext cx="530860" cy="25527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1965" y="16214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40640</xdr:rowOff>
    </xdr:from>
    <xdr:to>
      <xdr:col>45</xdr:col>
      <xdr:colOff>177800</xdr:colOff>
      <xdr:row>98</xdr:row>
      <xdr:rowOff>71120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42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76835</xdr:rowOff>
    </xdr:from>
    <xdr:to>
      <xdr:col>46</xdr:col>
      <xdr:colOff>38100</xdr:colOff>
      <xdr:row>97</xdr:row>
      <xdr:rowOff>6985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23495</xdr:rowOff>
    </xdr:from>
    <xdr:ext cx="53086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2965" y="16311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40640</xdr:rowOff>
    </xdr:from>
    <xdr:to>
      <xdr:col>41</xdr:col>
      <xdr:colOff>50800</xdr:colOff>
      <xdr:row>98</xdr:row>
      <xdr:rowOff>107315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427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74930</xdr:rowOff>
    </xdr:from>
    <xdr:to>
      <xdr:col>41</xdr:col>
      <xdr:colOff>101600</xdr:colOff>
      <xdr:row>97</xdr:row>
      <xdr:rowOff>4445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20955</xdr:rowOff>
    </xdr:from>
    <xdr:ext cx="530860" cy="25527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3965" y="163087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61595</xdr:rowOff>
    </xdr:from>
    <xdr:to>
      <xdr:col>36</xdr:col>
      <xdr:colOff>165100</xdr:colOff>
      <xdr:row>96</xdr:row>
      <xdr:rowOff>163195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8255</xdr:rowOff>
    </xdr:from>
    <xdr:ext cx="530860" cy="25527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4965" y="162960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151765</xdr:rowOff>
    </xdr:from>
    <xdr:to>
      <xdr:col>55</xdr:col>
      <xdr:colOff>50800</xdr:colOff>
      <xdr:row>98</xdr:row>
      <xdr:rowOff>81915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66675</xdr:rowOff>
    </xdr:from>
    <xdr:ext cx="534670" cy="255270"/>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73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166370</xdr:rowOff>
    </xdr:from>
    <xdr:to>
      <xdr:col>50</xdr:col>
      <xdr:colOff>165100</xdr:colOff>
      <xdr:row>98</xdr:row>
      <xdr:rowOff>95885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86995</xdr:rowOff>
    </xdr:from>
    <xdr:ext cx="530860" cy="25527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1965" y="168890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20320</xdr:rowOff>
    </xdr:from>
    <xdr:to>
      <xdr:col>46</xdr:col>
      <xdr:colOff>38100</xdr:colOff>
      <xdr:row>98</xdr:row>
      <xdr:rowOff>121920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113030</xdr:rowOff>
    </xdr:from>
    <xdr:ext cx="53086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2965" y="16915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160655</xdr:rowOff>
    </xdr:from>
    <xdr:to>
      <xdr:col>41</xdr:col>
      <xdr:colOff>101600</xdr:colOff>
      <xdr:row>98</xdr:row>
      <xdr:rowOff>90805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81915</xdr:rowOff>
    </xdr:from>
    <xdr:ext cx="53086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3965" y="168840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56515</xdr:rowOff>
    </xdr:from>
    <xdr:to>
      <xdr:col>36</xdr:col>
      <xdr:colOff>165100</xdr:colOff>
      <xdr:row>98</xdr:row>
      <xdr:rowOff>158115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149225</xdr:rowOff>
    </xdr:from>
    <xdr:ext cx="53086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4965" y="169513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110" cy="25527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27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27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27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127000</xdr:rowOff>
    </xdr:from>
    <xdr:to>
      <xdr:col>85</xdr:col>
      <xdr:colOff>126365</xdr:colOff>
      <xdr:row>38</xdr:row>
      <xdr:rowOff>137795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41950"/>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141605</xdr:rowOff>
    </xdr:from>
    <xdr:ext cx="313690" cy="259080"/>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6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137795</xdr:rowOff>
    </xdr:from>
    <xdr:to>
      <xdr:col>86</xdr:col>
      <xdr:colOff>25400</xdr:colOff>
      <xdr:row>38</xdr:row>
      <xdr:rowOff>137795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73660</xdr:rowOff>
    </xdr:from>
    <xdr:ext cx="534670" cy="259080"/>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26,533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127000</xdr:rowOff>
    </xdr:from>
    <xdr:to>
      <xdr:col>86</xdr:col>
      <xdr:colOff>25400</xdr:colOff>
      <xdr:row>31</xdr:row>
      <xdr:rowOff>127000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122555</xdr:rowOff>
    </xdr:from>
    <xdr:to>
      <xdr:col>85</xdr:col>
      <xdr:colOff>127000</xdr:colOff>
      <xdr:row>38</xdr:row>
      <xdr:rowOff>135255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376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7620</xdr:rowOff>
    </xdr:from>
    <xdr:ext cx="469900" cy="255270"/>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17982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156210</xdr:rowOff>
    </xdr:from>
    <xdr:to>
      <xdr:col>85</xdr:col>
      <xdr:colOff>177800</xdr:colOff>
      <xdr:row>37</xdr:row>
      <xdr:rowOff>86360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44450</xdr:rowOff>
    </xdr:from>
    <xdr:to>
      <xdr:col>81</xdr:col>
      <xdr:colOff>50800</xdr:colOff>
      <xdr:row>38</xdr:row>
      <xdr:rowOff>122555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5955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98425</xdr:rowOff>
    </xdr:from>
    <xdr:to>
      <xdr:col>81</xdr:col>
      <xdr:colOff>101600</xdr:colOff>
      <xdr:row>37</xdr:row>
      <xdr:rowOff>29210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45085</xdr:rowOff>
    </xdr:from>
    <xdr:ext cx="466090" cy="2584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350" y="60458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74930</xdr:rowOff>
    </xdr:from>
    <xdr:to>
      <xdr:col>76</xdr:col>
      <xdr:colOff>114300</xdr:colOff>
      <xdr:row>38</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4185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107950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124460</xdr:rowOff>
    </xdr:from>
    <xdr:ext cx="53086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4965" y="5782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86995</xdr:rowOff>
    </xdr:from>
    <xdr:to>
      <xdr:col>71</xdr:col>
      <xdr:colOff>177800</xdr:colOff>
      <xdr:row>37</xdr:row>
      <xdr:rowOff>74930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25919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155575</xdr:rowOff>
    </xdr:from>
    <xdr:to>
      <xdr:col>72</xdr:col>
      <xdr:colOff>38100</xdr:colOff>
      <xdr:row>35</xdr:row>
      <xdr:rowOff>86360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5984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102235</xdr:rowOff>
    </xdr:from>
    <xdr:ext cx="530860" cy="2584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5965" y="57600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84455</xdr:rowOff>
    </xdr:from>
    <xdr:to>
      <xdr:col>67</xdr:col>
      <xdr:colOff>101600</xdr:colOff>
      <xdr:row>37</xdr:row>
      <xdr:rowOff>14605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6350</xdr:rowOff>
    </xdr:from>
    <xdr:ext cx="466090" cy="25527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350" y="63500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170815</xdr:rowOff>
    </xdr:from>
    <xdr:ext cx="378460" cy="2584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14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71755</xdr:rowOff>
    </xdr:from>
    <xdr:to>
      <xdr:col>81</xdr:col>
      <xdr:colOff>101600</xdr:colOff>
      <xdr:row>39</xdr:row>
      <xdr:rowOff>1905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164465</xdr:rowOff>
    </xdr:from>
    <xdr:ext cx="37846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165100</xdr:rowOff>
    </xdr:from>
    <xdr:to>
      <xdr:col>76</xdr:col>
      <xdr:colOff>165100</xdr:colOff>
      <xdr:row>38</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86360</xdr:rowOff>
    </xdr:from>
    <xdr:ext cx="466090" cy="25527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350" y="66014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23495</xdr:rowOff>
    </xdr:from>
    <xdr:to>
      <xdr:col>72</xdr:col>
      <xdr:colOff>38100</xdr:colOff>
      <xdr:row>37</xdr:row>
      <xdr:rowOff>125095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116205</xdr:rowOff>
    </xdr:from>
    <xdr:ext cx="46609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350" y="6459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36195</xdr:rowOff>
    </xdr:from>
    <xdr:to>
      <xdr:col>67</xdr:col>
      <xdr:colOff>101600</xdr:colOff>
      <xdr:row>36</xdr:row>
      <xdr:rowOff>137795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34</xdr:row>
      <xdr:rowOff>154940</xdr:rowOff>
    </xdr:from>
    <xdr:ext cx="466090" cy="25527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350" y="59842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5110" cy="25527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820"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78</xdr:row>
      <xdr:rowOff>116840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120650</xdr:rowOff>
    </xdr:from>
    <xdr:ext cx="534670" cy="255270"/>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7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37,799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116840</xdr:rowOff>
    </xdr:from>
    <xdr:to>
      <xdr:col>86</xdr:col>
      <xdr:colOff>25400</xdr:colOff>
      <xdr:row>78</xdr:row>
      <xdr:rowOff>116840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21590</xdr:rowOff>
    </xdr:from>
    <xdr:ext cx="598805" cy="259080"/>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149,099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141605</xdr:rowOff>
    </xdr:from>
    <xdr:to>
      <xdr:col>85</xdr:col>
      <xdr:colOff>127000</xdr:colOff>
      <xdr:row>76</xdr:row>
      <xdr:rowOff>71755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0035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59690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46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36830</xdr:rowOff>
    </xdr:from>
    <xdr:to>
      <xdr:col>85</xdr:col>
      <xdr:colOff>177800</xdr:colOff>
      <xdr:row>75</xdr:row>
      <xdr:rowOff>138430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71755</xdr:rowOff>
    </xdr:from>
    <xdr:to>
      <xdr:col>81</xdr:col>
      <xdr:colOff>50800</xdr:colOff>
      <xdr:row>76</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019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74930</xdr:rowOff>
    </xdr:from>
    <xdr:to>
      <xdr:col>81</xdr:col>
      <xdr:colOff>101600</xdr:colOff>
      <xdr:row>76</xdr:row>
      <xdr:rowOff>4445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20955</xdr:rowOff>
    </xdr:from>
    <xdr:ext cx="530860" cy="25527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27082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71120</xdr:rowOff>
    </xdr:from>
    <xdr:to>
      <xdr:col>76</xdr:col>
      <xdr:colOff>114300</xdr:colOff>
      <xdr:row>76</xdr:row>
      <xdr:rowOff>101600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01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110490</xdr:rowOff>
    </xdr:from>
    <xdr:to>
      <xdr:col>76</xdr:col>
      <xdr:colOff>165100</xdr:colOff>
      <xdr:row>76</xdr:row>
      <xdr:rowOff>40640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57150</xdr:rowOff>
    </xdr:from>
    <xdr:ext cx="53086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2744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71120</xdr:rowOff>
    </xdr:from>
    <xdr:to>
      <xdr:col>71</xdr:col>
      <xdr:colOff>177800</xdr:colOff>
      <xdr:row>76</xdr:row>
      <xdr:rowOff>94615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013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135255</xdr:rowOff>
    </xdr:from>
    <xdr:to>
      <xdr:col>72</xdr:col>
      <xdr:colOff>38100</xdr:colOff>
      <xdr:row>76</xdr:row>
      <xdr:rowOff>65405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81915</xdr:rowOff>
    </xdr:from>
    <xdr:ext cx="53086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27692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99060</xdr:rowOff>
    </xdr:from>
    <xdr:to>
      <xdr:col>67</xdr:col>
      <xdr:colOff>101600</xdr:colOff>
      <xdr:row>76</xdr:row>
      <xdr:rowOff>29210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45720</xdr:rowOff>
    </xdr:from>
    <xdr:ext cx="53086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2733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90805</xdr:rowOff>
    </xdr:from>
    <xdr:to>
      <xdr:col>85</xdr:col>
      <xdr:colOff>177800</xdr:colOff>
      <xdr:row>76</xdr:row>
      <xdr:rowOff>20955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69215</xdr:rowOff>
    </xdr:from>
    <xdr:ext cx="534670"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27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20955</xdr:rowOff>
    </xdr:from>
    <xdr:to>
      <xdr:col>81</xdr:col>
      <xdr:colOff>101600</xdr:colOff>
      <xdr:row>76</xdr:row>
      <xdr:rowOff>122555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113665</xdr:rowOff>
    </xdr:from>
    <xdr:ext cx="530860" cy="2584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31438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50800</xdr:rowOff>
    </xdr:from>
    <xdr:to>
      <xdr:col>76</xdr:col>
      <xdr:colOff>165100</xdr:colOff>
      <xdr:row>76</xdr:row>
      <xdr:rowOff>152400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143510</xdr:rowOff>
    </xdr:from>
    <xdr:ext cx="530860" cy="25527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3173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20320</xdr:rowOff>
    </xdr:from>
    <xdr:to>
      <xdr:col>72</xdr:col>
      <xdr:colOff>38100</xdr:colOff>
      <xdr:row>76</xdr:row>
      <xdr:rowOff>121920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113030</xdr:rowOff>
    </xdr:from>
    <xdr:ext cx="53086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1432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43815</xdr:rowOff>
    </xdr:from>
    <xdr:to>
      <xdr:col>67</xdr:col>
      <xdr:colOff>101600</xdr:colOff>
      <xdr:row>76</xdr:row>
      <xdr:rowOff>145415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136525</xdr:rowOff>
    </xdr:from>
    <xdr:ext cx="530860" cy="2584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1667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820" cy="25527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820"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98</xdr:row>
      <xdr:rowOff>102235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559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106045</xdr:rowOff>
    </xdr:from>
    <xdr:ext cx="53467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14,898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102235</xdr:rowOff>
    </xdr:from>
    <xdr:to>
      <xdr:col>86</xdr:col>
      <xdr:colOff>25400</xdr:colOff>
      <xdr:row>98</xdr:row>
      <xdr:rowOff>102235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31750</xdr:rowOff>
    </xdr:from>
    <xdr:ext cx="598805" cy="25527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908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197,145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67945</xdr:rowOff>
    </xdr:from>
    <xdr:to>
      <xdr:col>85</xdr:col>
      <xdr:colOff>127000</xdr:colOff>
      <xdr:row>98</xdr:row>
      <xdr:rowOff>5080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9859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168910</xdr:rowOff>
    </xdr:from>
    <xdr:ext cx="534670" cy="255270"/>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28521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146050</xdr:rowOff>
    </xdr:from>
    <xdr:to>
      <xdr:col>85</xdr:col>
      <xdr:colOff>177800</xdr:colOff>
      <xdr:row>96</xdr:row>
      <xdr:rowOff>76200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5080</xdr:rowOff>
    </xdr:from>
    <xdr:to>
      <xdr:col>81</xdr:col>
      <xdr:colOff>50800</xdr:colOff>
      <xdr:row>98</xdr:row>
      <xdr:rowOff>55880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071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12065</xdr:rowOff>
    </xdr:from>
    <xdr:to>
      <xdr:col>81</xdr:col>
      <xdr:colOff>101600</xdr:colOff>
      <xdr:row>97</xdr:row>
      <xdr:rowOff>113665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130175</xdr:rowOff>
    </xdr:from>
    <xdr:ext cx="53086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4179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55880</xdr:rowOff>
    </xdr:from>
    <xdr:to>
      <xdr:col>76</xdr:col>
      <xdr:colOff>114300</xdr:colOff>
      <xdr:row>98</xdr:row>
      <xdr:rowOff>65405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579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75565</xdr:rowOff>
    </xdr:from>
    <xdr:to>
      <xdr:col>76</xdr:col>
      <xdr:colOff>165100</xdr:colOff>
      <xdr:row>98</xdr:row>
      <xdr:rowOff>6350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22225</xdr:rowOff>
    </xdr:from>
    <xdr:ext cx="530860" cy="2584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4814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3175</xdr:rowOff>
    </xdr:from>
    <xdr:to>
      <xdr:col>71</xdr:col>
      <xdr:colOff>177800</xdr:colOff>
      <xdr:row>98</xdr:row>
      <xdr:rowOff>65405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0527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3175</xdr:rowOff>
    </xdr:from>
    <xdr:to>
      <xdr:col>72</xdr:col>
      <xdr:colOff>38100</xdr:colOff>
      <xdr:row>97</xdr:row>
      <xdr:rowOff>104775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121285</xdr:rowOff>
    </xdr:from>
    <xdr:ext cx="530860" cy="25527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4090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84455</xdr:rowOff>
    </xdr:from>
    <xdr:to>
      <xdr:col>67</xdr:col>
      <xdr:colOff>101600</xdr:colOff>
      <xdr:row>98</xdr:row>
      <xdr:rowOff>14605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31115</xdr:rowOff>
    </xdr:from>
    <xdr:ext cx="530860" cy="25527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6965" y="16490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17780</xdr:rowOff>
    </xdr:from>
    <xdr:to>
      <xdr:col>85</xdr:col>
      <xdr:colOff>177800</xdr:colOff>
      <xdr:row>97</xdr:row>
      <xdr:rowOff>118745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167005</xdr:rowOff>
    </xdr:from>
    <xdr:ext cx="534670" cy="255270"/>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262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125730</xdr:rowOff>
    </xdr:from>
    <xdr:to>
      <xdr:col>81</xdr:col>
      <xdr:colOff>101600</xdr:colOff>
      <xdr:row>98</xdr:row>
      <xdr:rowOff>55880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46990</xdr:rowOff>
    </xdr:from>
    <xdr:ext cx="53086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3965" y="168490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5080</xdr:rowOff>
    </xdr:from>
    <xdr:to>
      <xdr:col>76</xdr:col>
      <xdr:colOff>165100</xdr:colOff>
      <xdr:row>98</xdr:row>
      <xdr:rowOff>106680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97790</xdr:rowOff>
    </xdr:from>
    <xdr:ext cx="530860" cy="25527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4965" y="168998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14605</xdr:rowOff>
    </xdr:from>
    <xdr:to>
      <xdr:col>72</xdr:col>
      <xdr:colOff>38100</xdr:colOff>
      <xdr:row>98</xdr:row>
      <xdr:rowOff>116205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107315</xdr:rowOff>
    </xdr:from>
    <xdr:ext cx="53086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5965" y="169094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123825</xdr:rowOff>
    </xdr:from>
    <xdr:to>
      <xdr:col>67</xdr:col>
      <xdr:colOff>101600</xdr:colOff>
      <xdr:row>98</xdr:row>
      <xdr:rowOff>53975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45085</xdr:rowOff>
    </xdr:from>
    <xdr:ext cx="530860" cy="2584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6965" y="168471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3550"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27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68580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120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15240</xdr:rowOff>
    </xdr:from>
    <xdr:ext cx="534670" cy="259080"/>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68580</xdr:rowOff>
    </xdr:from>
    <xdr:to>
      <xdr:col>116</xdr:col>
      <xdr:colOff>152400</xdr:colOff>
      <xdr:row>30</xdr:row>
      <xdr:rowOff>68580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153035</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53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130175</xdr:rowOff>
    </xdr:from>
    <xdr:to>
      <xdr:col>116</xdr:col>
      <xdr:colOff>114300</xdr:colOff>
      <xdr:row>37</xdr:row>
      <xdr:rowOff>60325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168275</xdr:rowOff>
    </xdr:from>
    <xdr:to>
      <xdr:col>112</xdr:col>
      <xdr:colOff>38100</xdr:colOff>
      <xdr:row>37</xdr:row>
      <xdr:rowOff>98425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114935</xdr:rowOff>
    </xdr:from>
    <xdr:ext cx="46609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1156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157480</xdr:rowOff>
    </xdr:from>
    <xdr:to>
      <xdr:col>107</xdr:col>
      <xdr:colOff>101600</xdr:colOff>
      <xdr:row>37</xdr:row>
      <xdr:rowOff>87630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104140</xdr:rowOff>
    </xdr:from>
    <xdr:ext cx="46609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1048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71755</xdr:rowOff>
    </xdr:from>
    <xdr:to>
      <xdr:col>102</xdr:col>
      <xdr:colOff>165100</xdr:colOff>
      <xdr:row>38</xdr:row>
      <xdr:rowOff>1905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18415</xdr:rowOff>
    </xdr:from>
    <xdr:ext cx="466090" cy="25527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1906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113665</xdr:rowOff>
    </xdr:from>
    <xdr:to>
      <xdr:col>98</xdr:col>
      <xdr:colOff>38100</xdr:colOff>
      <xdr:row>38</xdr:row>
      <xdr:rowOff>43815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60325</xdr:rowOff>
    </xdr:from>
    <xdr:ext cx="46609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62325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527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745" cy="25527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745" cy="25527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745" cy="25527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3550"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640" y="963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27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43180</xdr:rowOff>
    </xdr:from>
    <xdr:to>
      <xdr:col>116</xdr:col>
      <xdr:colOff>62865</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8713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161290</xdr:rowOff>
    </xdr:from>
    <xdr:ext cx="534670" cy="259080"/>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62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18,019</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43180</xdr:rowOff>
    </xdr:from>
    <xdr:to>
      <xdr:col>116</xdr:col>
      <xdr:colOff>152400</xdr:colOff>
      <xdr:row>51</xdr:row>
      <xdr:rowOff>43180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80645</xdr:rowOff>
    </xdr:from>
    <xdr:to>
      <xdr:col>116</xdr:col>
      <xdr:colOff>63500</xdr:colOff>
      <xdr:row>53</xdr:row>
      <xdr:rowOff>109220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1674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xdr:rowOff>
    </xdr:from>
    <xdr:ext cx="469900" cy="255270"/>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17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31115</xdr:rowOff>
    </xdr:from>
    <xdr:to>
      <xdr:col>116</xdr:col>
      <xdr:colOff>114300</xdr:colOff>
      <xdr:row>57</xdr:row>
      <xdr:rowOff>132715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62230</xdr:rowOff>
    </xdr:from>
    <xdr:to>
      <xdr:col>111</xdr:col>
      <xdr:colOff>177800</xdr:colOff>
      <xdr:row>53</xdr:row>
      <xdr:rowOff>109220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1490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54610</xdr:rowOff>
    </xdr:from>
    <xdr:to>
      <xdr:col>112</xdr:col>
      <xdr:colOff>38100</xdr:colOff>
      <xdr:row>57</xdr:row>
      <xdr:rowOff>156210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147320</xdr:rowOff>
    </xdr:from>
    <xdr:ext cx="46609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350" y="9919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53</xdr:row>
      <xdr:rowOff>62230</xdr:rowOff>
    </xdr:from>
    <xdr:to>
      <xdr:col>107</xdr:col>
      <xdr:colOff>50800</xdr:colOff>
      <xdr:row>53</xdr:row>
      <xdr:rowOff>85090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149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93345</xdr:rowOff>
    </xdr:from>
    <xdr:to>
      <xdr:col>107</xdr:col>
      <xdr:colOff>101600</xdr:colOff>
      <xdr:row>58</xdr:row>
      <xdr:rowOff>23495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14605</xdr:rowOff>
    </xdr:from>
    <xdr:ext cx="46609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350" y="99587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53</xdr:row>
      <xdr:rowOff>85090</xdr:rowOff>
    </xdr:from>
    <xdr:to>
      <xdr:col>102</xdr:col>
      <xdr:colOff>114300</xdr:colOff>
      <xdr:row>53</xdr:row>
      <xdr:rowOff>114300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1719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141605</xdr:rowOff>
    </xdr:from>
    <xdr:to>
      <xdr:col>102</xdr:col>
      <xdr:colOff>165100</xdr:colOff>
      <xdr:row>58</xdr:row>
      <xdr:rowOff>71755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63500</xdr:rowOff>
    </xdr:from>
    <xdr:ext cx="466090" cy="25527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350" y="100076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83820</xdr:rowOff>
    </xdr:from>
    <xdr:to>
      <xdr:col>98</xdr:col>
      <xdr:colOff>38100</xdr:colOff>
      <xdr:row>58</xdr:row>
      <xdr:rowOff>13970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5080</xdr:rowOff>
    </xdr:from>
    <xdr:ext cx="46609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350" y="99491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53</xdr:row>
      <xdr:rowOff>29845</xdr:rowOff>
    </xdr:from>
    <xdr:to>
      <xdr:col>116</xdr:col>
      <xdr:colOff>114300</xdr:colOff>
      <xdr:row>53</xdr:row>
      <xdr:rowOff>132080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52705</xdr:rowOff>
    </xdr:from>
    <xdr:ext cx="534670" cy="255270"/>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9681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53</xdr:row>
      <xdr:rowOff>58420</xdr:rowOff>
    </xdr:from>
    <xdr:to>
      <xdr:col>112</xdr:col>
      <xdr:colOff>38100</xdr:colOff>
      <xdr:row>53</xdr:row>
      <xdr:rowOff>160020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52</xdr:row>
      <xdr:rowOff>5080</xdr:rowOff>
    </xdr:from>
    <xdr:ext cx="53086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5965" y="8920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53</xdr:row>
      <xdr:rowOff>11430</xdr:rowOff>
    </xdr:from>
    <xdr:to>
      <xdr:col>107</xdr:col>
      <xdr:colOff>101600</xdr:colOff>
      <xdr:row>53</xdr:row>
      <xdr:rowOff>113030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51</xdr:row>
      <xdr:rowOff>129540</xdr:rowOff>
    </xdr:from>
    <xdr:ext cx="53086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6965" y="8873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53</xdr:row>
      <xdr:rowOff>34290</xdr:rowOff>
    </xdr:from>
    <xdr:to>
      <xdr:col>102</xdr:col>
      <xdr:colOff>165100</xdr:colOff>
      <xdr:row>53</xdr:row>
      <xdr:rowOff>135890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51</xdr:row>
      <xdr:rowOff>152400</xdr:rowOff>
    </xdr:from>
    <xdr:ext cx="53086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7965" y="8896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53</xdr:row>
      <xdr:rowOff>63500</xdr:rowOff>
    </xdr:from>
    <xdr:to>
      <xdr:col>98</xdr:col>
      <xdr:colOff>38100</xdr:colOff>
      <xdr:row>53</xdr:row>
      <xdr:rowOff>165100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1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52</xdr:row>
      <xdr:rowOff>10160</xdr:rowOff>
    </xdr:from>
    <xdr:ext cx="530860"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8965" y="8925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27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820"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14605</xdr:rowOff>
    </xdr:from>
    <xdr:to>
      <xdr:col>116</xdr:col>
      <xdr:colOff>62865</xdr:colOff>
      <xdr:row>77</xdr:row>
      <xdr:rowOff>169545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87555"/>
          <a:ext cx="127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1905</xdr:rowOff>
    </xdr:from>
    <xdr:ext cx="534670" cy="259080"/>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75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31,420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132715</xdr:rowOff>
    </xdr:from>
    <xdr:ext cx="534670" cy="255270"/>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6276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93,564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14605</xdr:rowOff>
    </xdr:from>
    <xdr:to>
      <xdr:col>116</xdr:col>
      <xdr:colOff>152400</xdr:colOff>
      <xdr:row>71</xdr:row>
      <xdr:rowOff>14605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8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112395</xdr:rowOff>
    </xdr:from>
    <xdr:to>
      <xdr:col>116</xdr:col>
      <xdr:colOff>63500</xdr:colOff>
      <xdr:row>73</xdr:row>
      <xdr:rowOff>124460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6282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73660</xdr:rowOff>
    </xdr:from>
    <xdr:ext cx="534670" cy="259080"/>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89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95250</xdr:rowOff>
    </xdr:from>
    <xdr:to>
      <xdr:col>116</xdr:col>
      <xdr:colOff>114300</xdr:colOff>
      <xdr:row>74</xdr:row>
      <xdr:rowOff>25400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87630</xdr:rowOff>
    </xdr:from>
    <xdr:to>
      <xdr:col>111</xdr:col>
      <xdr:colOff>177800</xdr:colOff>
      <xdr:row>73</xdr:row>
      <xdr:rowOff>124460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260580"/>
          <a:ext cx="8890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148590</xdr:rowOff>
    </xdr:from>
    <xdr:to>
      <xdr:col>112</xdr:col>
      <xdr:colOff>38100</xdr:colOff>
      <xdr:row>74</xdr:row>
      <xdr:rowOff>78740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69850</xdr:rowOff>
    </xdr:from>
    <xdr:ext cx="53086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5965" y="12757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87630</xdr:rowOff>
    </xdr:from>
    <xdr:to>
      <xdr:col>107</xdr:col>
      <xdr:colOff>50800</xdr:colOff>
      <xdr:row>71</xdr:row>
      <xdr:rowOff>88265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260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84455</xdr:rowOff>
    </xdr:from>
    <xdr:to>
      <xdr:col>107</xdr:col>
      <xdr:colOff>101600</xdr:colOff>
      <xdr:row>74</xdr:row>
      <xdr:rowOff>14605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0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6350</xdr:rowOff>
    </xdr:from>
    <xdr:ext cx="530860" cy="25527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6965" y="126936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147320</xdr:rowOff>
    </xdr:from>
    <xdr:to>
      <xdr:col>102</xdr:col>
      <xdr:colOff>114300</xdr:colOff>
      <xdr:row>71</xdr:row>
      <xdr:rowOff>88265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14882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114300</xdr:rowOff>
    </xdr:from>
    <xdr:to>
      <xdr:col>102</xdr:col>
      <xdr:colOff>165100</xdr:colOff>
      <xdr:row>74</xdr:row>
      <xdr:rowOff>44450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3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35560</xdr:rowOff>
    </xdr:from>
    <xdr:ext cx="53086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7965" y="1272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130175</xdr:rowOff>
    </xdr:from>
    <xdr:to>
      <xdr:col>98</xdr:col>
      <xdr:colOff>38100</xdr:colOff>
      <xdr:row>74</xdr:row>
      <xdr:rowOff>60325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4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52070</xdr:rowOff>
    </xdr:from>
    <xdr:ext cx="530860" cy="25527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8965" y="127393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61595</xdr:rowOff>
    </xdr:from>
    <xdr:to>
      <xdr:col>116</xdr:col>
      <xdr:colOff>114300</xdr:colOff>
      <xdr:row>73</xdr:row>
      <xdr:rowOff>163195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84455</xdr:rowOff>
    </xdr:from>
    <xdr:ext cx="534670" cy="259080"/>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28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73660</xdr:rowOff>
    </xdr:from>
    <xdr:to>
      <xdr:col>112</xdr:col>
      <xdr:colOff>38100</xdr:colOff>
      <xdr:row>74</xdr:row>
      <xdr:rowOff>3810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20955</xdr:rowOff>
    </xdr:from>
    <xdr:ext cx="530860" cy="25527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5965" y="123653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36830</xdr:rowOff>
    </xdr:from>
    <xdr:to>
      <xdr:col>107</xdr:col>
      <xdr:colOff>101600</xdr:colOff>
      <xdr:row>71</xdr:row>
      <xdr:rowOff>138430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2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154940</xdr:rowOff>
    </xdr:from>
    <xdr:ext cx="530860" cy="25527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6965" y="11984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37465</xdr:rowOff>
    </xdr:from>
    <xdr:to>
      <xdr:col>102</xdr:col>
      <xdr:colOff>165100</xdr:colOff>
      <xdr:row>71</xdr:row>
      <xdr:rowOff>139065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2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155575</xdr:rowOff>
    </xdr:from>
    <xdr:ext cx="530860" cy="25527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7965" y="11985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89,711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96520</xdr:rowOff>
    </xdr:from>
    <xdr:to>
      <xdr:col>98</xdr:col>
      <xdr:colOff>38100</xdr:colOff>
      <xdr:row>71</xdr:row>
      <xdr:rowOff>26670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43180</xdr:rowOff>
    </xdr:from>
    <xdr:ext cx="530860" cy="25527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8965" y="118732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歳出総額における住民一人あたりのコストは700,434円（前年度比▲51,777円）となっている。類似団体</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平均</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と比較し高いのは、主に補助費等である。補助費等は、特別定額給付金が皆減したものの、プレミアム商品券発行事業や宿泊費助成事業などコロナ禍での経済対策事業を実施したことによりR元年度より高い水準になっている。今後、新型コロナウイルス感染症の影響等が落ち着くことで、経済対策事業が見直され、補助費等は減少する見込みであ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低いのは、主に、物件費、普通建設事業費、公債費及び扶助費である。それぞれの増減理由としては、物件費、普通建設事業費及び公債費については、三種町行財政改革大綱（第1期～第3期）により組織機構改革、省エネ対策、長寿命化対策等による内部経費の削減を推進してきたためである。扶助費については、人口減少等により、福祉医療費や施設型給付費が減少する一方で、臨時給付金事業等を実施したことにより前年度と比較し23,281円の増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今後、広域一般廃棄物処理施設、統合中学校、統合小学校等の整備が予定されており、普通建設事業及び公債費の増加が見込まれているが、三種町未来創造プラン及び三種町</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公共施設等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総合管理計画に基づき、引き続き施設の省エネ対策や長寿命化対策等による内部経費の削減を推進し、財政基盤の強化に努める。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3550" cy="25527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3550" cy="25527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3550" cy="25527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3550" cy="25527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527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128905</xdr:rowOff>
    </xdr:from>
    <xdr:to>
      <xdr:col>24</xdr:col>
      <xdr:colOff>62865</xdr:colOff>
      <xdr:row>38</xdr:row>
      <xdr:rowOff>100330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40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104140</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100330</xdr:rowOff>
    </xdr:from>
    <xdr:to>
      <xdr:col>24</xdr:col>
      <xdr:colOff>152400</xdr:colOff>
      <xdr:row>38</xdr:row>
      <xdr:rowOff>100330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75565</xdr:rowOff>
    </xdr:from>
    <xdr:ext cx="469900" cy="25527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6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7,023</a:t>
          </a:r>
          <a:endParaRPr kumimoji="1" lang="ja-JP" altLang="en-US" sz="1000" b="1">
            <a:latin typeface="ＭＳ Ｐゴシック"/>
          </a:endParaRPr>
        </a:p>
      </xdr:txBody>
    </xdr:sp>
    <xdr:clientData/>
  </xdr:oneCellAnchor>
  <xdr:twoCellAnchor>
    <xdr:from>
      <xdr:col>23</xdr:col>
      <xdr:colOff>165100</xdr:colOff>
      <xdr:row>30</xdr:row>
      <xdr:rowOff>128905</xdr:rowOff>
    </xdr:from>
    <xdr:to>
      <xdr:col>24</xdr:col>
      <xdr:colOff>152400</xdr:colOff>
      <xdr:row>30</xdr:row>
      <xdr:rowOff>128905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147320</xdr:rowOff>
    </xdr:from>
    <xdr:to>
      <xdr:col>24</xdr:col>
      <xdr:colOff>63500</xdr:colOff>
      <xdr:row>33</xdr:row>
      <xdr:rowOff>41275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3372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135255</xdr:rowOff>
    </xdr:from>
    <xdr:ext cx="469900" cy="25527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9310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33</xdr:row>
      <xdr:rowOff>156845</xdr:rowOff>
    </xdr:from>
    <xdr:to>
      <xdr:col>24</xdr:col>
      <xdr:colOff>114300</xdr:colOff>
      <xdr:row>34</xdr:row>
      <xdr:rowOff>86995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27940</xdr:rowOff>
    </xdr:from>
    <xdr:to>
      <xdr:col>19</xdr:col>
      <xdr:colOff>177800</xdr:colOff>
      <xdr:row>33</xdr:row>
      <xdr:rowOff>41275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857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61595</xdr:rowOff>
    </xdr:from>
    <xdr:to>
      <xdr:col>20</xdr:col>
      <xdr:colOff>38100</xdr:colOff>
      <xdr:row>34</xdr:row>
      <xdr:rowOff>163195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154940</xdr:rowOff>
    </xdr:from>
    <xdr:ext cx="466090" cy="25527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9842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170815</xdr:rowOff>
    </xdr:from>
    <xdr:to>
      <xdr:col>15</xdr:col>
      <xdr:colOff>50800</xdr:colOff>
      <xdr:row>33</xdr:row>
      <xdr:rowOff>27940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8576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42545</xdr:rowOff>
    </xdr:from>
    <xdr:to>
      <xdr:col>15</xdr:col>
      <xdr:colOff>101600</xdr:colOff>
      <xdr:row>33</xdr:row>
      <xdr:rowOff>144145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135255</xdr:rowOff>
    </xdr:from>
    <xdr:ext cx="466090" cy="25527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7931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170815</xdr:rowOff>
    </xdr:from>
    <xdr:to>
      <xdr:col>10</xdr:col>
      <xdr:colOff>114300</xdr:colOff>
      <xdr:row>32</xdr:row>
      <xdr:rowOff>29210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857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34925</xdr:rowOff>
    </xdr:from>
    <xdr:to>
      <xdr:col>10</xdr:col>
      <xdr:colOff>165100</xdr:colOff>
      <xdr:row>33</xdr:row>
      <xdr:rowOff>136525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127635</xdr:rowOff>
    </xdr:from>
    <xdr:ext cx="466090"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7854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78105</xdr:rowOff>
    </xdr:from>
    <xdr:to>
      <xdr:col>6</xdr:col>
      <xdr:colOff>38100</xdr:colOff>
      <xdr:row>34</xdr:row>
      <xdr:rowOff>8255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170815</xdr:rowOff>
    </xdr:from>
    <xdr:ext cx="466090"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8286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96520</xdr:rowOff>
    </xdr:from>
    <xdr:to>
      <xdr:col>24</xdr:col>
      <xdr:colOff>114300</xdr:colOff>
      <xdr:row>33</xdr:row>
      <xdr:rowOff>26670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119380</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161925</xdr:rowOff>
    </xdr:from>
    <xdr:to>
      <xdr:col>20</xdr:col>
      <xdr:colOff>38100</xdr:colOff>
      <xdr:row>33</xdr:row>
      <xdr:rowOff>92075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109220</xdr:rowOff>
    </xdr:from>
    <xdr:ext cx="466090" cy="25527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4241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148590</xdr:rowOff>
    </xdr:from>
    <xdr:to>
      <xdr:col>15</xdr:col>
      <xdr:colOff>101600</xdr:colOff>
      <xdr:row>33</xdr:row>
      <xdr:rowOff>78740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95250</xdr:rowOff>
    </xdr:from>
    <xdr:ext cx="46609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5410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120650</xdr:rowOff>
    </xdr:from>
    <xdr:to>
      <xdr:col>10</xdr:col>
      <xdr:colOff>165100</xdr:colOff>
      <xdr:row>32</xdr:row>
      <xdr:rowOff>50165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3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66675</xdr:rowOff>
    </xdr:from>
    <xdr:ext cx="466090" cy="25527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52101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149860</xdr:rowOff>
    </xdr:from>
    <xdr:to>
      <xdr:col>6</xdr:col>
      <xdr:colOff>38100</xdr:colOff>
      <xdr:row>32</xdr:row>
      <xdr:rowOff>80010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97790</xdr:rowOff>
    </xdr:from>
    <xdr:ext cx="466090" cy="25527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5241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57</xdr:row>
      <xdr:rowOff>168910</xdr:rowOff>
    </xdr:from>
    <xdr:ext cx="591820" cy="25527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370" y="99415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132080</xdr:rowOff>
    </xdr:from>
    <xdr:to>
      <xdr:col>24</xdr:col>
      <xdr:colOff>62865</xdr:colOff>
      <xdr:row>59</xdr:row>
      <xdr:rowOff>15240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603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19050</xdr:rowOff>
    </xdr:from>
    <xdr:ext cx="534670" cy="255270"/>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6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89,673</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15240</xdr:rowOff>
    </xdr:from>
    <xdr:to>
      <xdr:col>24</xdr:col>
      <xdr:colOff>152400</xdr:colOff>
      <xdr:row>59</xdr:row>
      <xdr:rowOff>15240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78105</xdr:rowOff>
    </xdr:from>
    <xdr:ext cx="598805" cy="255270"/>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60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364,270</a:t>
          </a:r>
          <a:endParaRPr kumimoji="1" lang="ja-JP" altLang="en-US" sz="1000" b="1">
            <a:latin typeface="ＭＳ Ｐゴシック"/>
          </a:endParaRPr>
        </a:p>
      </xdr:txBody>
    </xdr:sp>
    <xdr:clientData/>
  </xdr:oneCellAnchor>
  <xdr:twoCellAnchor>
    <xdr:from>
      <xdr:col>23</xdr:col>
      <xdr:colOff>165100</xdr:colOff>
      <xdr:row>51</xdr:row>
      <xdr:rowOff>132080</xdr:rowOff>
    </xdr:from>
    <xdr:to>
      <xdr:col>24</xdr:col>
      <xdr:colOff>152400</xdr:colOff>
      <xdr:row>51</xdr:row>
      <xdr:rowOff>132080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14605</xdr:rowOff>
    </xdr:from>
    <xdr:to>
      <xdr:col>24</xdr:col>
      <xdr:colOff>63500</xdr:colOff>
      <xdr:row>58</xdr:row>
      <xdr:rowOff>91440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15805"/>
          <a:ext cx="8382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125095</xdr:rowOff>
    </xdr:from>
    <xdr:ext cx="598805" cy="2584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548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172,119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102235</xdr:rowOff>
    </xdr:from>
    <xdr:to>
      <xdr:col>24</xdr:col>
      <xdr:colOff>114300</xdr:colOff>
      <xdr:row>57</xdr:row>
      <xdr:rowOff>32385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14605</xdr:rowOff>
    </xdr:from>
    <xdr:to>
      <xdr:col>19</xdr:col>
      <xdr:colOff>177800</xdr:colOff>
      <xdr:row>58</xdr:row>
      <xdr:rowOff>141605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15805"/>
          <a:ext cx="88900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155575</xdr:rowOff>
    </xdr:from>
    <xdr:to>
      <xdr:col>20</xdr:col>
      <xdr:colOff>38100</xdr:colOff>
      <xdr:row>55</xdr:row>
      <xdr:rowOff>86360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102235</xdr:rowOff>
    </xdr:from>
    <xdr:ext cx="594995" cy="2584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580" y="918908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141605</xdr:rowOff>
    </xdr:from>
    <xdr:to>
      <xdr:col>15</xdr:col>
      <xdr:colOff>50800</xdr:colOff>
      <xdr:row>59</xdr:row>
      <xdr:rowOff>23495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857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158750</xdr:rowOff>
    </xdr:from>
    <xdr:ext cx="59499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580" y="97599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152400</xdr:rowOff>
    </xdr:from>
    <xdr:to>
      <xdr:col>10</xdr:col>
      <xdr:colOff>114300</xdr:colOff>
      <xdr:row>59</xdr:row>
      <xdr:rowOff>23495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965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81280</xdr:rowOff>
    </xdr:from>
    <xdr:to>
      <xdr:col>10</xdr:col>
      <xdr:colOff>165100</xdr:colOff>
      <xdr:row>59</xdr:row>
      <xdr:rowOff>11430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27940</xdr:rowOff>
    </xdr:from>
    <xdr:ext cx="594995"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580" y="98005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89535</xdr:rowOff>
    </xdr:from>
    <xdr:to>
      <xdr:col>6</xdr:col>
      <xdr:colOff>38100</xdr:colOff>
      <xdr:row>59</xdr:row>
      <xdr:rowOff>19685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36195</xdr:rowOff>
    </xdr:from>
    <xdr:ext cx="53086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2965" y="9808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127000</xdr:rowOff>
    </xdr:from>
    <xdr:ext cx="598805" cy="259080"/>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99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135255</xdr:rowOff>
    </xdr:from>
    <xdr:to>
      <xdr:col>20</xdr:col>
      <xdr:colOff>38100</xdr:colOff>
      <xdr:row>56</xdr:row>
      <xdr:rowOff>65405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56515</xdr:rowOff>
    </xdr:from>
    <xdr:ext cx="594995" cy="2584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580" y="965771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90805</xdr:rowOff>
    </xdr:from>
    <xdr:to>
      <xdr:col>15</xdr:col>
      <xdr:colOff>101600</xdr:colOff>
      <xdr:row>59</xdr:row>
      <xdr:rowOff>20955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12065</xdr:rowOff>
    </xdr:from>
    <xdr:ext cx="53086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0965" y="101276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144145</xdr:rowOff>
    </xdr:from>
    <xdr:to>
      <xdr:col>10</xdr:col>
      <xdr:colOff>165100</xdr:colOff>
      <xdr:row>59</xdr:row>
      <xdr:rowOff>74930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65405</xdr:rowOff>
    </xdr:from>
    <xdr:ext cx="530860" cy="25527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1965" y="101809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101600</xdr:rowOff>
    </xdr:from>
    <xdr:to>
      <xdr:col>6</xdr:col>
      <xdr:colOff>38100</xdr:colOff>
      <xdr:row>59</xdr:row>
      <xdr:rowOff>31750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22860</xdr:rowOff>
    </xdr:from>
    <xdr:ext cx="530860"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2965" y="10138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820" cy="25527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370" y="13827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820" cy="25908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370" y="1344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820" cy="25908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06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820" cy="25527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820"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820"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53340</xdr:rowOff>
    </xdr:from>
    <xdr:to>
      <xdr:col>24</xdr:col>
      <xdr:colOff>62865</xdr:colOff>
      <xdr:row>79</xdr:row>
      <xdr:rowOff>10795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29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14605</xdr:rowOff>
    </xdr:from>
    <xdr:ext cx="598805" cy="259080"/>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9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152,671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10795</xdr:rowOff>
    </xdr:from>
    <xdr:to>
      <xdr:col>24</xdr:col>
      <xdr:colOff>152400</xdr:colOff>
      <xdr:row>79</xdr:row>
      <xdr:rowOff>10795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0</xdr:rowOff>
    </xdr:from>
    <xdr:ext cx="598805" cy="259080"/>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257,277</a:t>
          </a:r>
          <a:endParaRPr kumimoji="1" lang="ja-JP" altLang="en-US" sz="1000" b="1">
            <a:latin typeface="ＭＳ Ｐゴシック"/>
          </a:endParaRPr>
        </a:p>
      </xdr:txBody>
    </xdr:sp>
    <xdr:clientData/>
  </xdr:oneCellAnchor>
  <xdr:twoCellAnchor>
    <xdr:from>
      <xdr:col>23</xdr:col>
      <xdr:colOff>165100</xdr:colOff>
      <xdr:row>71</xdr:row>
      <xdr:rowOff>53340</xdr:rowOff>
    </xdr:from>
    <xdr:to>
      <xdr:col>24</xdr:col>
      <xdr:colOff>152400</xdr:colOff>
      <xdr:row>71</xdr:row>
      <xdr:rowOff>53340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43180</xdr:rowOff>
    </xdr:from>
    <xdr:to>
      <xdr:col>24</xdr:col>
      <xdr:colOff>63500</xdr:colOff>
      <xdr:row>76</xdr:row>
      <xdr:rowOff>142240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730480"/>
          <a:ext cx="83820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147955</xdr:rowOff>
    </xdr:from>
    <xdr:ext cx="598805" cy="2584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35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169545</xdr:rowOff>
    </xdr:from>
    <xdr:to>
      <xdr:col>24</xdr:col>
      <xdr:colOff>114300</xdr:colOff>
      <xdr:row>75</xdr:row>
      <xdr:rowOff>99695</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142240</xdr:rowOff>
    </xdr:from>
    <xdr:to>
      <xdr:col>19</xdr:col>
      <xdr:colOff>177800</xdr:colOff>
      <xdr:row>77</xdr:row>
      <xdr:rowOff>57150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724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162560</xdr:rowOff>
    </xdr:from>
    <xdr:to>
      <xdr:col>20</xdr:col>
      <xdr:colOff>38100</xdr:colOff>
      <xdr:row>77</xdr:row>
      <xdr:rowOff>92710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83820</xdr:rowOff>
    </xdr:from>
    <xdr:ext cx="594995" cy="259080"/>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580" y="13285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57150</xdr:rowOff>
    </xdr:from>
    <xdr:to>
      <xdr:col>15</xdr:col>
      <xdr:colOff>50800</xdr:colOff>
      <xdr:row>77</xdr:row>
      <xdr:rowOff>136525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5880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71120</xdr:rowOff>
    </xdr:from>
    <xdr:to>
      <xdr:col>15</xdr:col>
      <xdr:colOff>101600</xdr:colOff>
      <xdr:row>78</xdr:row>
      <xdr:rowOff>1270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163830</xdr:rowOff>
    </xdr:from>
    <xdr:ext cx="594995"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580" y="133654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82550</xdr:rowOff>
    </xdr:from>
    <xdr:to>
      <xdr:col>10</xdr:col>
      <xdr:colOff>114300</xdr:colOff>
      <xdr:row>77</xdr:row>
      <xdr:rowOff>136525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2842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139065</xdr:rowOff>
    </xdr:from>
    <xdr:to>
      <xdr:col>10</xdr:col>
      <xdr:colOff>165100</xdr:colOff>
      <xdr:row>78</xdr:row>
      <xdr:rowOff>69215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60325</xdr:rowOff>
    </xdr:from>
    <xdr:ext cx="59499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580" y="134334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115570</xdr:rowOff>
    </xdr:from>
    <xdr:to>
      <xdr:col>6</xdr:col>
      <xdr:colOff>38100</xdr:colOff>
      <xdr:row>78</xdr:row>
      <xdr:rowOff>45720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36830</xdr:rowOff>
    </xdr:from>
    <xdr:ext cx="59499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580" y="13409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163830</xdr:rowOff>
    </xdr:from>
    <xdr:to>
      <xdr:col>24</xdr:col>
      <xdr:colOff>114300</xdr:colOff>
      <xdr:row>74</xdr:row>
      <xdr:rowOff>93980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15240</xdr:rowOff>
    </xdr:from>
    <xdr:ext cx="598805" cy="259080"/>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31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91440</xdr:rowOff>
    </xdr:from>
    <xdr:to>
      <xdr:col>20</xdr:col>
      <xdr:colOff>38100</xdr:colOff>
      <xdr:row>77</xdr:row>
      <xdr:rowOff>21590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38100</xdr:rowOff>
    </xdr:from>
    <xdr:ext cx="594995"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580" y="128968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6350</xdr:rowOff>
    </xdr:from>
    <xdr:to>
      <xdr:col>15</xdr:col>
      <xdr:colOff>101600</xdr:colOff>
      <xdr:row>77</xdr:row>
      <xdr:rowOff>107950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124460</xdr:rowOff>
    </xdr:from>
    <xdr:ext cx="594995"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580" y="129832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86360</xdr:rowOff>
    </xdr:from>
    <xdr:to>
      <xdr:col>10</xdr:col>
      <xdr:colOff>165100</xdr:colOff>
      <xdr:row>78</xdr:row>
      <xdr:rowOff>15875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32385</xdr:rowOff>
    </xdr:from>
    <xdr:ext cx="594995" cy="25527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580" y="130625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149860</xdr:rowOff>
    </xdr:from>
    <xdr:ext cx="594995"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580" y="13008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820" cy="25527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26035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26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29845</xdr:rowOff>
    </xdr:from>
    <xdr:ext cx="534670" cy="255270"/>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3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36,686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26035</xdr:rowOff>
    </xdr:from>
    <xdr:to>
      <xdr:col>24</xdr:col>
      <xdr:colOff>152400</xdr:colOff>
      <xdr:row>99</xdr:row>
      <xdr:rowOff>26035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170,542</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12065</xdr:rowOff>
    </xdr:from>
    <xdr:to>
      <xdr:col>24</xdr:col>
      <xdr:colOff>63500</xdr:colOff>
      <xdr:row>99</xdr:row>
      <xdr:rowOff>97790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8561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66040</xdr:rowOff>
    </xdr:from>
    <xdr:ext cx="534670" cy="255270"/>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379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43180</xdr:rowOff>
    </xdr:from>
    <xdr:to>
      <xdr:col>24</xdr:col>
      <xdr:colOff>114300</xdr:colOff>
      <xdr:row>96</xdr:row>
      <xdr:rowOff>144780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81280</xdr:rowOff>
    </xdr:from>
    <xdr:to>
      <xdr:col>19</xdr:col>
      <xdr:colOff>177800</xdr:colOff>
      <xdr:row>99</xdr:row>
      <xdr:rowOff>97790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70548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96520</xdr:rowOff>
    </xdr:from>
    <xdr:to>
      <xdr:col>20</xdr:col>
      <xdr:colOff>38100</xdr:colOff>
      <xdr:row>97</xdr:row>
      <xdr:rowOff>26670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43180</xdr:rowOff>
    </xdr:from>
    <xdr:ext cx="530860" cy="25527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29965" y="163309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81280</xdr:rowOff>
    </xdr:from>
    <xdr:to>
      <xdr:col>15</xdr:col>
      <xdr:colOff>50800</xdr:colOff>
      <xdr:row>99</xdr:row>
      <xdr:rowOff>109220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70548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40640</xdr:rowOff>
    </xdr:from>
    <xdr:to>
      <xdr:col>15</xdr:col>
      <xdr:colOff>101600</xdr:colOff>
      <xdr:row>97</xdr:row>
      <xdr:rowOff>141605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158115</xdr:rowOff>
    </xdr:from>
    <xdr:ext cx="530860" cy="25527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0965" y="164458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109220</xdr:rowOff>
    </xdr:from>
    <xdr:to>
      <xdr:col>10</xdr:col>
      <xdr:colOff>114300</xdr:colOff>
      <xdr:row>99</xdr:row>
      <xdr:rowOff>121285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70827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132715</xdr:rowOff>
    </xdr:from>
    <xdr:to>
      <xdr:col>10</xdr:col>
      <xdr:colOff>165100</xdr:colOff>
      <xdr:row>98</xdr:row>
      <xdr:rowOff>63500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79375</xdr:rowOff>
    </xdr:from>
    <xdr:ext cx="530860" cy="2584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1965" y="165385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120650</xdr:rowOff>
    </xdr:from>
    <xdr:to>
      <xdr:col>6</xdr:col>
      <xdr:colOff>38100</xdr:colOff>
      <xdr:row>98</xdr:row>
      <xdr:rowOff>50800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67310</xdr:rowOff>
    </xdr:from>
    <xdr:ext cx="53086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2965" y="16526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132715</xdr:rowOff>
    </xdr:from>
    <xdr:to>
      <xdr:col>24</xdr:col>
      <xdr:colOff>114300</xdr:colOff>
      <xdr:row>99</xdr:row>
      <xdr:rowOff>63500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47625</xdr:rowOff>
    </xdr:from>
    <xdr:ext cx="534670" cy="259080"/>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4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46355</xdr:rowOff>
    </xdr:from>
    <xdr:to>
      <xdr:col>20</xdr:col>
      <xdr:colOff>38100</xdr:colOff>
      <xdr:row>99</xdr:row>
      <xdr:rowOff>147955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70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139065</xdr:rowOff>
    </xdr:from>
    <xdr:ext cx="53086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29965" y="171126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30480</xdr:rowOff>
    </xdr:from>
    <xdr:to>
      <xdr:col>15</xdr:col>
      <xdr:colOff>101600</xdr:colOff>
      <xdr:row>99</xdr:row>
      <xdr:rowOff>132080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70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123190</xdr:rowOff>
    </xdr:from>
    <xdr:ext cx="530860" cy="25527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0965" y="170967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58420</xdr:rowOff>
    </xdr:from>
    <xdr:to>
      <xdr:col>10</xdr:col>
      <xdr:colOff>165100</xdr:colOff>
      <xdr:row>99</xdr:row>
      <xdr:rowOff>160020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70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151130</xdr:rowOff>
    </xdr:from>
    <xdr:ext cx="53086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1965" y="17124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70485</xdr:rowOff>
    </xdr:from>
    <xdr:to>
      <xdr:col>6</xdr:col>
      <xdr:colOff>38100</xdr:colOff>
      <xdr:row>100</xdr:row>
      <xdr:rowOff>635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70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163195</xdr:rowOff>
    </xdr:from>
    <xdr:ext cx="53086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2965" y="171367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110" cy="25908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3550"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3550" cy="25527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3550"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3550"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99060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40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45720</xdr:rowOff>
    </xdr:from>
    <xdr:ext cx="469900" cy="25908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54</xdr:col>
      <xdr:colOff>101600</xdr:colOff>
      <xdr:row>31</xdr:row>
      <xdr:rowOff>99060</xdr:rowOff>
    </xdr:from>
    <xdr:to>
      <xdr:col>55</xdr:col>
      <xdr:colOff>88900</xdr:colOff>
      <xdr:row>31</xdr:row>
      <xdr:rowOff>99060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26035</xdr:rowOff>
    </xdr:from>
    <xdr:to>
      <xdr:col>55</xdr:col>
      <xdr:colOff>0</xdr:colOff>
      <xdr:row>36</xdr:row>
      <xdr:rowOff>127000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19823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160020</xdr:rowOff>
    </xdr:from>
    <xdr:ext cx="378460" cy="259080"/>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6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10160</xdr:rowOff>
    </xdr:from>
    <xdr:to>
      <xdr:col>55</xdr:col>
      <xdr:colOff>50800</xdr:colOff>
      <xdr:row>38</xdr:row>
      <xdr:rowOff>111760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147955</xdr:rowOff>
    </xdr:from>
    <xdr:to>
      <xdr:col>50</xdr:col>
      <xdr:colOff>114300</xdr:colOff>
      <xdr:row>36</xdr:row>
      <xdr:rowOff>127000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97725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63500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53975</xdr:rowOff>
    </xdr:from>
    <xdr:ext cx="378460" cy="25527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70" y="65690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132080</xdr:rowOff>
    </xdr:from>
    <xdr:to>
      <xdr:col>45</xdr:col>
      <xdr:colOff>177800</xdr:colOff>
      <xdr:row>34</xdr:row>
      <xdr:rowOff>147955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78993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17780</xdr:rowOff>
    </xdr:from>
    <xdr:to>
      <xdr:col>46</xdr:col>
      <xdr:colOff>38100</xdr:colOff>
      <xdr:row>38</xdr:row>
      <xdr:rowOff>118745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109855</xdr:rowOff>
    </xdr:from>
    <xdr:ext cx="378460" cy="25527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70" y="662495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33</xdr:row>
      <xdr:rowOff>73660</xdr:rowOff>
    </xdr:from>
    <xdr:to>
      <xdr:col>41</xdr:col>
      <xdr:colOff>50800</xdr:colOff>
      <xdr:row>33</xdr:row>
      <xdr:rowOff>132080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7315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69215</xdr:rowOff>
    </xdr:from>
    <xdr:to>
      <xdr:col>41</xdr:col>
      <xdr:colOff>101600</xdr:colOff>
      <xdr:row>38</xdr:row>
      <xdr:rowOff>170815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161925</xdr:rowOff>
    </xdr:from>
    <xdr:ext cx="37846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42545</xdr:rowOff>
    </xdr:from>
    <xdr:to>
      <xdr:col>36</xdr:col>
      <xdr:colOff>165100</xdr:colOff>
      <xdr:row>38</xdr:row>
      <xdr:rowOff>144145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135255</xdr:rowOff>
    </xdr:from>
    <xdr:ext cx="378460" cy="25527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70" y="665035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146685</xdr:rowOff>
    </xdr:from>
    <xdr:to>
      <xdr:col>55</xdr:col>
      <xdr:colOff>50800</xdr:colOff>
      <xdr:row>36</xdr:row>
      <xdr:rowOff>76835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169545</xdr:rowOff>
    </xdr:from>
    <xdr:ext cx="469900" cy="255270"/>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988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76200</xdr:rowOff>
    </xdr:from>
    <xdr:to>
      <xdr:col>50</xdr:col>
      <xdr:colOff>165100</xdr:colOff>
      <xdr:row>37</xdr:row>
      <xdr:rowOff>6350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22860</xdr:rowOff>
    </xdr:from>
    <xdr:ext cx="46609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350" y="6023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97790</xdr:rowOff>
    </xdr:from>
    <xdr:to>
      <xdr:col>46</xdr:col>
      <xdr:colOff>38100</xdr:colOff>
      <xdr:row>35</xdr:row>
      <xdr:rowOff>27305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33</xdr:row>
      <xdr:rowOff>43815</xdr:rowOff>
    </xdr:from>
    <xdr:ext cx="466090" cy="25527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350" y="57016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80645</xdr:rowOff>
    </xdr:from>
    <xdr:to>
      <xdr:col>41</xdr:col>
      <xdr:colOff>101600</xdr:colOff>
      <xdr:row>34</xdr:row>
      <xdr:rowOff>10795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27305</xdr:rowOff>
    </xdr:from>
    <xdr:ext cx="46609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350" y="55137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22860</xdr:rowOff>
    </xdr:from>
    <xdr:to>
      <xdr:col>36</xdr:col>
      <xdr:colOff>165100</xdr:colOff>
      <xdr:row>33</xdr:row>
      <xdr:rowOff>124460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6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31</xdr:row>
      <xdr:rowOff>140970</xdr:rowOff>
    </xdr:from>
    <xdr:ext cx="46609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350" y="5455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5110" cy="25527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27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820"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84455</xdr:rowOff>
    </xdr:from>
    <xdr:to>
      <xdr:col>54</xdr:col>
      <xdr:colOff>189865</xdr:colOff>
      <xdr:row>59</xdr:row>
      <xdr:rowOff>65405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955"/>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69215</xdr:rowOff>
    </xdr:from>
    <xdr:ext cx="534670" cy="25908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28,360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65405</xdr:rowOff>
    </xdr:from>
    <xdr:to>
      <xdr:col>55</xdr:col>
      <xdr:colOff>88900</xdr:colOff>
      <xdr:row>59</xdr:row>
      <xdr:rowOff>65405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31115</xdr:rowOff>
    </xdr:from>
    <xdr:ext cx="598805" cy="25527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21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148,374</a:t>
          </a:r>
          <a:endParaRPr kumimoji="1" lang="ja-JP" altLang="en-US" sz="1000" b="1">
            <a:latin typeface="ＭＳ Ｐゴシック"/>
          </a:endParaRPr>
        </a:p>
      </xdr:txBody>
    </xdr:sp>
    <xdr:clientData/>
  </xdr:oneCellAnchor>
  <xdr:twoCellAnchor>
    <xdr:from>
      <xdr:col>54</xdr:col>
      <xdr:colOff>101600</xdr:colOff>
      <xdr:row>50</xdr:row>
      <xdr:rowOff>84455</xdr:rowOff>
    </xdr:from>
    <xdr:to>
      <xdr:col>55</xdr:col>
      <xdr:colOff>88900</xdr:colOff>
      <xdr:row>50</xdr:row>
      <xdr:rowOff>84455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99695</xdr:rowOff>
    </xdr:from>
    <xdr:to>
      <xdr:col>55</xdr:col>
      <xdr:colOff>0</xdr:colOff>
      <xdr:row>58</xdr:row>
      <xdr:rowOff>126365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37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88265</xdr:rowOff>
    </xdr:from>
    <xdr:ext cx="534670" cy="25527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180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65405</xdr:rowOff>
    </xdr:from>
    <xdr:to>
      <xdr:col>55</xdr:col>
      <xdr:colOff>50800</xdr:colOff>
      <xdr:row>56</xdr:row>
      <xdr:rowOff>167005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168910</xdr:rowOff>
    </xdr:from>
    <xdr:to>
      <xdr:col>50</xdr:col>
      <xdr:colOff>114300</xdr:colOff>
      <xdr:row>58</xdr:row>
      <xdr:rowOff>99695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4156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45085</xdr:rowOff>
    </xdr:from>
    <xdr:to>
      <xdr:col>50</xdr:col>
      <xdr:colOff>165100</xdr:colOff>
      <xdr:row>55</xdr:row>
      <xdr:rowOff>146685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163195</xdr:rowOff>
    </xdr:from>
    <xdr:ext cx="53086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1965" y="92500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168910</xdr:rowOff>
    </xdr:from>
    <xdr:to>
      <xdr:col>45</xdr:col>
      <xdr:colOff>177800</xdr:colOff>
      <xdr:row>58</xdr:row>
      <xdr:rowOff>65405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4156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100330</xdr:rowOff>
    </xdr:from>
    <xdr:to>
      <xdr:col>46</xdr:col>
      <xdr:colOff>38100</xdr:colOff>
      <xdr:row>56</xdr:row>
      <xdr:rowOff>30480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47625</xdr:rowOff>
    </xdr:from>
    <xdr:ext cx="53086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2965" y="93059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65405</xdr:rowOff>
    </xdr:from>
    <xdr:to>
      <xdr:col>41</xdr:col>
      <xdr:colOff>50800</xdr:colOff>
      <xdr:row>58</xdr:row>
      <xdr:rowOff>80645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095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159385</xdr:rowOff>
    </xdr:from>
    <xdr:to>
      <xdr:col>41</xdr:col>
      <xdr:colOff>101600</xdr:colOff>
      <xdr:row>56</xdr:row>
      <xdr:rowOff>89535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106045</xdr:rowOff>
    </xdr:from>
    <xdr:ext cx="53086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3965" y="9364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166370</xdr:rowOff>
    </xdr:from>
    <xdr:to>
      <xdr:col>36</xdr:col>
      <xdr:colOff>165100</xdr:colOff>
      <xdr:row>56</xdr:row>
      <xdr:rowOff>96520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113030</xdr:rowOff>
    </xdr:from>
    <xdr:ext cx="53086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4965" y="9371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75565</xdr:rowOff>
    </xdr:from>
    <xdr:to>
      <xdr:col>55</xdr:col>
      <xdr:colOff>50800</xdr:colOff>
      <xdr:row>59</xdr:row>
      <xdr:rowOff>6350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161925</xdr:rowOff>
    </xdr:from>
    <xdr:ext cx="53467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4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48895</xdr:rowOff>
    </xdr:from>
    <xdr:to>
      <xdr:col>50</xdr:col>
      <xdr:colOff>165100</xdr:colOff>
      <xdr:row>58</xdr:row>
      <xdr:rowOff>150495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141605</xdr:rowOff>
    </xdr:from>
    <xdr:ext cx="53086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1965" y="10085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118110</xdr:rowOff>
    </xdr:from>
    <xdr:to>
      <xdr:col>46</xdr:col>
      <xdr:colOff>38100</xdr:colOff>
      <xdr:row>58</xdr:row>
      <xdr:rowOff>48260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39370</xdr:rowOff>
    </xdr:from>
    <xdr:ext cx="53086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2965" y="9983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14605</xdr:rowOff>
    </xdr:from>
    <xdr:to>
      <xdr:col>41</xdr:col>
      <xdr:colOff>101600</xdr:colOff>
      <xdr:row>58</xdr:row>
      <xdr:rowOff>116205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107315</xdr:rowOff>
    </xdr:from>
    <xdr:ext cx="53086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3965" y="100514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29845</xdr:rowOff>
    </xdr:from>
    <xdr:to>
      <xdr:col>36</xdr:col>
      <xdr:colOff>165100</xdr:colOff>
      <xdr:row>58</xdr:row>
      <xdr:rowOff>132080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122555</xdr:rowOff>
    </xdr:from>
    <xdr:ext cx="530860" cy="25527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4965" y="100666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527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27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27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27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139065</xdr:rowOff>
    </xdr:from>
    <xdr:to>
      <xdr:col>54</xdr:col>
      <xdr:colOff>189865</xdr:colOff>
      <xdr:row>77</xdr:row>
      <xdr:rowOff>121920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12015"/>
          <a:ext cx="127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125730</xdr:rowOff>
    </xdr:from>
    <xdr:ext cx="469900" cy="259080"/>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32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8,273</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121920</xdr:rowOff>
    </xdr:from>
    <xdr:to>
      <xdr:col>55</xdr:col>
      <xdr:colOff>88900</xdr:colOff>
      <xdr:row>77</xdr:row>
      <xdr:rowOff>121920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32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86360</xdr:rowOff>
    </xdr:from>
    <xdr:ext cx="534670" cy="255270"/>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878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52,516</a:t>
          </a:r>
          <a:endParaRPr kumimoji="1" lang="ja-JP" altLang="en-US" sz="1000" b="1">
            <a:latin typeface="ＭＳ Ｐゴシック"/>
          </a:endParaRPr>
        </a:p>
      </xdr:txBody>
    </xdr:sp>
    <xdr:clientData/>
  </xdr:oneCellAnchor>
  <xdr:twoCellAnchor>
    <xdr:from>
      <xdr:col>54</xdr:col>
      <xdr:colOff>101600</xdr:colOff>
      <xdr:row>71</xdr:row>
      <xdr:rowOff>139065</xdr:rowOff>
    </xdr:from>
    <xdr:to>
      <xdr:col>55</xdr:col>
      <xdr:colOff>88900</xdr:colOff>
      <xdr:row>71</xdr:row>
      <xdr:rowOff>139065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168275</xdr:rowOff>
    </xdr:from>
    <xdr:to>
      <xdr:col>55</xdr:col>
      <xdr:colOff>0</xdr:colOff>
      <xdr:row>71</xdr:row>
      <xdr:rowOff>139065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169775"/>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113665</xdr:rowOff>
    </xdr:from>
    <xdr:ext cx="534670" cy="2584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00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135255</xdr:rowOff>
    </xdr:from>
    <xdr:to>
      <xdr:col>55</xdr:col>
      <xdr:colOff>50800</xdr:colOff>
      <xdr:row>75</xdr:row>
      <xdr:rowOff>65405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168275</xdr:rowOff>
    </xdr:from>
    <xdr:to>
      <xdr:col>50</xdr:col>
      <xdr:colOff>114300</xdr:colOff>
      <xdr:row>74</xdr:row>
      <xdr:rowOff>58420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169775"/>
          <a:ext cx="889000" cy="575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114935</xdr:rowOff>
    </xdr:from>
    <xdr:to>
      <xdr:col>50</xdr:col>
      <xdr:colOff>165100</xdr:colOff>
      <xdr:row>75</xdr:row>
      <xdr:rowOff>45085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80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36195</xdr:rowOff>
    </xdr:from>
    <xdr:ext cx="530860"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1965" y="12894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58420</xdr:rowOff>
    </xdr:from>
    <xdr:to>
      <xdr:col>45</xdr:col>
      <xdr:colOff>177800</xdr:colOff>
      <xdr:row>74</xdr:row>
      <xdr:rowOff>87630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7457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63500</xdr:rowOff>
    </xdr:from>
    <xdr:to>
      <xdr:col>46</xdr:col>
      <xdr:colOff>38100</xdr:colOff>
      <xdr:row>75</xdr:row>
      <xdr:rowOff>164465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22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155575</xdr:rowOff>
    </xdr:from>
    <xdr:ext cx="530860" cy="25527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2965" y="130143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59055</xdr:rowOff>
    </xdr:from>
    <xdr:to>
      <xdr:col>41</xdr:col>
      <xdr:colOff>50800</xdr:colOff>
      <xdr:row>74</xdr:row>
      <xdr:rowOff>87630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7463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70485</xdr:rowOff>
    </xdr:from>
    <xdr:to>
      <xdr:col>41</xdr:col>
      <xdr:colOff>101600</xdr:colOff>
      <xdr:row>73</xdr:row>
      <xdr:rowOff>635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24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71</xdr:row>
      <xdr:rowOff>17780</xdr:rowOff>
    </xdr:from>
    <xdr:ext cx="530860" cy="25527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3965" y="12190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74</xdr:row>
      <xdr:rowOff>83820</xdr:rowOff>
    </xdr:from>
    <xdr:to>
      <xdr:col>36</xdr:col>
      <xdr:colOff>165100</xdr:colOff>
      <xdr:row>75</xdr:row>
      <xdr:rowOff>13970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5080</xdr:rowOff>
    </xdr:from>
    <xdr:ext cx="53086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4965" y="12863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71</xdr:row>
      <xdr:rowOff>88265</xdr:rowOff>
    </xdr:from>
    <xdr:to>
      <xdr:col>55</xdr:col>
      <xdr:colOff>50800</xdr:colOff>
      <xdr:row>72</xdr:row>
      <xdr:rowOff>18415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2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41275</xdr:rowOff>
    </xdr:from>
    <xdr:ext cx="534670" cy="255270"/>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2142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70</xdr:row>
      <xdr:rowOff>117475</xdr:rowOff>
    </xdr:from>
    <xdr:to>
      <xdr:col>50</xdr:col>
      <xdr:colOff>165100</xdr:colOff>
      <xdr:row>71</xdr:row>
      <xdr:rowOff>47625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1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69</xdr:row>
      <xdr:rowOff>64135</xdr:rowOff>
    </xdr:from>
    <xdr:ext cx="530860" cy="25527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1965" y="118941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7620</xdr:rowOff>
    </xdr:from>
    <xdr:to>
      <xdr:col>46</xdr:col>
      <xdr:colOff>38100</xdr:colOff>
      <xdr:row>74</xdr:row>
      <xdr:rowOff>109220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125730</xdr:rowOff>
    </xdr:from>
    <xdr:ext cx="53086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2965" y="12470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36830</xdr:rowOff>
    </xdr:from>
    <xdr:to>
      <xdr:col>41</xdr:col>
      <xdr:colOff>101600</xdr:colOff>
      <xdr:row>74</xdr:row>
      <xdr:rowOff>138430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130175</xdr:rowOff>
    </xdr:from>
    <xdr:ext cx="53086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3965" y="12817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8255</xdr:rowOff>
    </xdr:from>
    <xdr:to>
      <xdr:col>36</xdr:col>
      <xdr:colOff>165100</xdr:colOff>
      <xdr:row>74</xdr:row>
      <xdr:rowOff>109855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6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126365</xdr:rowOff>
    </xdr:from>
    <xdr:ext cx="53086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4965" y="124707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27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27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20955</xdr:rowOff>
    </xdr:from>
    <xdr:to>
      <xdr:col>54</xdr:col>
      <xdr:colOff>189865</xdr:colOff>
      <xdr:row>98</xdr:row>
      <xdr:rowOff>80010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514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83820</xdr:rowOff>
    </xdr:from>
    <xdr:ext cx="534670" cy="259080"/>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8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11,639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80010</xdr:rowOff>
    </xdr:from>
    <xdr:to>
      <xdr:col>55</xdr:col>
      <xdr:colOff>88900</xdr:colOff>
      <xdr:row>98</xdr:row>
      <xdr:rowOff>80010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8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139065</xdr:rowOff>
    </xdr:from>
    <xdr:ext cx="534670" cy="25908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2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99,267</a:t>
          </a:r>
          <a:endParaRPr kumimoji="1" lang="ja-JP" altLang="en-US" sz="1000" b="1">
            <a:latin typeface="ＭＳ Ｐゴシック"/>
          </a:endParaRPr>
        </a:p>
      </xdr:txBody>
    </xdr:sp>
    <xdr:clientData/>
  </xdr:oneCellAnchor>
  <xdr:twoCellAnchor>
    <xdr:from>
      <xdr:col>54</xdr:col>
      <xdr:colOff>101600</xdr:colOff>
      <xdr:row>90</xdr:row>
      <xdr:rowOff>20955</xdr:rowOff>
    </xdr:from>
    <xdr:to>
      <xdr:col>55</xdr:col>
      <xdr:colOff>88900</xdr:colOff>
      <xdr:row>90</xdr:row>
      <xdr:rowOff>20955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166370</xdr:rowOff>
    </xdr:from>
    <xdr:to>
      <xdr:col>55</xdr:col>
      <xdr:colOff>0</xdr:colOff>
      <xdr:row>93</xdr:row>
      <xdr:rowOff>97790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93977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21590</xdr:rowOff>
    </xdr:from>
    <xdr:ext cx="534670" cy="259080"/>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5966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93</xdr:row>
      <xdr:rowOff>43180</xdr:rowOff>
    </xdr:from>
    <xdr:to>
      <xdr:col>55</xdr:col>
      <xdr:colOff>50800</xdr:colOff>
      <xdr:row>93</xdr:row>
      <xdr:rowOff>144780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598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97790</xdr:rowOff>
    </xdr:from>
    <xdr:to>
      <xdr:col>50</xdr:col>
      <xdr:colOff>114300</xdr:colOff>
      <xdr:row>94</xdr:row>
      <xdr:rowOff>42545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04264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123190</xdr:rowOff>
    </xdr:from>
    <xdr:to>
      <xdr:col>50</xdr:col>
      <xdr:colOff>165100</xdr:colOff>
      <xdr:row>94</xdr:row>
      <xdr:rowOff>53340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0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44450</xdr:rowOff>
    </xdr:from>
    <xdr:ext cx="53086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1965" y="16160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137160</xdr:rowOff>
    </xdr:from>
    <xdr:to>
      <xdr:col>45</xdr:col>
      <xdr:colOff>177800</xdr:colOff>
      <xdr:row>94</xdr:row>
      <xdr:rowOff>42545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08201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112395</xdr:rowOff>
    </xdr:from>
    <xdr:to>
      <xdr:col>46</xdr:col>
      <xdr:colOff>38100</xdr:colOff>
      <xdr:row>94</xdr:row>
      <xdr:rowOff>42545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05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59055</xdr:rowOff>
    </xdr:from>
    <xdr:ext cx="53086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2965" y="15832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137160</xdr:rowOff>
    </xdr:from>
    <xdr:to>
      <xdr:col>41</xdr:col>
      <xdr:colOff>50800</xdr:colOff>
      <xdr:row>94</xdr:row>
      <xdr:rowOff>86995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08201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146050</xdr:rowOff>
    </xdr:from>
    <xdr:to>
      <xdr:col>41</xdr:col>
      <xdr:colOff>101600</xdr:colOff>
      <xdr:row>94</xdr:row>
      <xdr:rowOff>76200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0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67310</xdr:rowOff>
    </xdr:from>
    <xdr:ext cx="53086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3965" y="16183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93</xdr:row>
      <xdr:rowOff>154940</xdr:rowOff>
    </xdr:from>
    <xdr:to>
      <xdr:col>36</xdr:col>
      <xdr:colOff>165100</xdr:colOff>
      <xdr:row>94</xdr:row>
      <xdr:rowOff>84455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100965</xdr:rowOff>
    </xdr:from>
    <xdr:ext cx="530860" cy="25527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4965" y="158743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114935</xdr:rowOff>
    </xdr:from>
    <xdr:to>
      <xdr:col>55</xdr:col>
      <xdr:colOff>50800</xdr:colOff>
      <xdr:row>93</xdr:row>
      <xdr:rowOff>45085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8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137795</xdr:rowOff>
    </xdr:from>
    <xdr:ext cx="534670" cy="259080"/>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739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46355</xdr:rowOff>
    </xdr:from>
    <xdr:to>
      <xdr:col>50</xdr:col>
      <xdr:colOff>165100</xdr:colOff>
      <xdr:row>93</xdr:row>
      <xdr:rowOff>147955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9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164465</xdr:rowOff>
    </xdr:from>
    <xdr:ext cx="53086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1965" y="157664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163195</xdr:rowOff>
    </xdr:from>
    <xdr:to>
      <xdr:col>46</xdr:col>
      <xdr:colOff>38100</xdr:colOff>
      <xdr:row>94</xdr:row>
      <xdr:rowOff>93345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84455</xdr:rowOff>
    </xdr:from>
    <xdr:ext cx="53086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2965" y="16200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86360</xdr:rowOff>
    </xdr:from>
    <xdr:to>
      <xdr:col>41</xdr:col>
      <xdr:colOff>101600</xdr:colOff>
      <xdr:row>94</xdr:row>
      <xdr:rowOff>16510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0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33020</xdr:rowOff>
    </xdr:from>
    <xdr:ext cx="53086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3965" y="15806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36195</xdr:rowOff>
    </xdr:from>
    <xdr:to>
      <xdr:col>36</xdr:col>
      <xdr:colOff>165100</xdr:colOff>
      <xdr:row>94</xdr:row>
      <xdr:rowOff>137795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128905</xdr:rowOff>
    </xdr:from>
    <xdr:ext cx="53086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4965" y="162452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110" cy="25527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27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820"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152400</xdr:rowOff>
    </xdr:from>
    <xdr:to>
      <xdr:col>85</xdr:col>
      <xdr:colOff>126365</xdr:colOff>
      <xdr:row>39</xdr:row>
      <xdr:rowOff>64770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6735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68580</xdr:rowOff>
    </xdr:from>
    <xdr:ext cx="534670" cy="259080"/>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5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18,947</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64770</xdr:rowOff>
    </xdr:from>
    <xdr:to>
      <xdr:col>86</xdr:col>
      <xdr:colOff>25400</xdr:colOff>
      <xdr:row>39</xdr:row>
      <xdr:rowOff>64770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5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99060</xdr:rowOff>
    </xdr:from>
    <xdr:ext cx="534670" cy="255270"/>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2425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86,328</a:t>
          </a:r>
          <a:endParaRPr kumimoji="1" lang="ja-JP" altLang="en-US" sz="1000" b="1">
            <a:latin typeface="ＭＳ Ｐゴシック"/>
          </a:endParaRPr>
        </a:p>
      </xdr:txBody>
    </xdr:sp>
    <xdr:clientData/>
  </xdr:oneCellAnchor>
  <xdr:twoCellAnchor>
    <xdr:from>
      <xdr:col>85</xdr:col>
      <xdr:colOff>38100</xdr:colOff>
      <xdr:row>31</xdr:row>
      <xdr:rowOff>152400</xdr:rowOff>
    </xdr:from>
    <xdr:to>
      <xdr:col>86</xdr:col>
      <xdr:colOff>25400</xdr:colOff>
      <xdr:row>31</xdr:row>
      <xdr:rowOff>152400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41910</xdr:rowOff>
    </xdr:from>
    <xdr:to>
      <xdr:col>85</xdr:col>
      <xdr:colOff>127000</xdr:colOff>
      <xdr:row>37</xdr:row>
      <xdr:rowOff>66040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855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59690</xdr:rowOff>
    </xdr:from>
    <xdr:ext cx="534670" cy="259080"/>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3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81280</xdr:rowOff>
    </xdr:from>
    <xdr:to>
      <xdr:col>85</xdr:col>
      <xdr:colOff>177800</xdr:colOff>
      <xdr:row>38</xdr:row>
      <xdr:rowOff>11430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52070</xdr:rowOff>
    </xdr:from>
    <xdr:to>
      <xdr:col>81</xdr:col>
      <xdr:colOff>50800</xdr:colOff>
      <xdr:row>37</xdr:row>
      <xdr:rowOff>66040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957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130175</xdr:rowOff>
    </xdr:from>
    <xdr:to>
      <xdr:col>81</xdr:col>
      <xdr:colOff>101600</xdr:colOff>
      <xdr:row>38</xdr:row>
      <xdr:rowOff>60325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52070</xdr:rowOff>
    </xdr:from>
    <xdr:ext cx="530860" cy="25527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3965" y="6567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52070</xdr:rowOff>
    </xdr:from>
    <xdr:to>
      <xdr:col>76</xdr:col>
      <xdr:colOff>114300</xdr:colOff>
      <xdr:row>37</xdr:row>
      <xdr:rowOff>128270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957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132715</xdr:rowOff>
    </xdr:from>
    <xdr:to>
      <xdr:col>76</xdr:col>
      <xdr:colOff>165100</xdr:colOff>
      <xdr:row>38</xdr:row>
      <xdr:rowOff>63500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53975</xdr:rowOff>
    </xdr:from>
    <xdr:ext cx="530860" cy="25527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4965" y="65690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92710</xdr:rowOff>
    </xdr:from>
    <xdr:to>
      <xdr:col>71</xdr:col>
      <xdr:colOff>177800</xdr:colOff>
      <xdr:row>37</xdr:row>
      <xdr:rowOff>128270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26491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125095</xdr:rowOff>
    </xdr:from>
    <xdr:to>
      <xdr:col>72</xdr:col>
      <xdr:colOff>38100</xdr:colOff>
      <xdr:row>38</xdr:row>
      <xdr:rowOff>55245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46990</xdr:rowOff>
    </xdr:from>
    <xdr:ext cx="53086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5965" y="65620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127635</xdr:rowOff>
    </xdr:from>
    <xdr:to>
      <xdr:col>67</xdr:col>
      <xdr:colOff>101600</xdr:colOff>
      <xdr:row>38</xdr:row>
      <xdr:rowOff>57785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48895</xdr:rowOff>
    </xdr:from>
    <xdr:ext cx="53086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6965" y="6563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13970</xdr:rowOff>
    </xdr:from>
    <xdr:ext cx="534670" cy="259080"/>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86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15240</xdr:rowOff>
    </xdr:from>
    <xdr:to>
      <xdr:col>81</xdr:col>
      <xdr:colOff>101600</xdr:colOff>
      <xdr:row>37</xdr:row>
      <xdr:rowOff>116840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133350</xdr:rowOff>
    </xdr:from>
    <xdr:ext cx="530860" cy="25527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3965" y="61341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635</xdr:rowOff>
    </xdr:from>
    <xdr:to>
      <xdr:col>76</xdr:col>
      <xdr:colOff>165100</xdr:colOff>
      <xdr:row>37</xdr:row>
      <xdr:rowOff>102235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118745</xdr:rowOff>
    </xdr:from>
    <xdr:ext cx="53086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4965" y="61194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77470</xdr:rowOff>
    </xdr:from>
    <xdr:to>
      <xdr:col>72</xdr:col>
      <xdr:colOff>38100</xdr:colOff>
      <xdr:row>38</xdr:row>
      <xdr:rowOff>7620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24130</xdr:rowOff>
    </xdr:from>
    <xdr:ext cx="53086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5965" y="6196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41910</xdr:rowOff>
    </xdr:from>
    <xdr:to>
      <xdr:col>67</xdr:col>
      <xdr:colOff>101600</xdr:colOff>
      <xdr:row>36</xdr:row>
      <xdr:rowOff>143510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160020</xdr:rowOff>
    </xdr:from>
    <xdr:ext cx="530860"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6965" y="5989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527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527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527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22225</xdr:rowOff>
    </xdr:from>
    <xdr:ext cx="531495"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38100</xdr:rowOff>
    </xdr:from>
    <xdr:ext cx="531495"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147320</xdr:rowOff>
    </xdr:from>
    <xdr:to>
      <xdr:col>85</xdr:col>
      <xdr:colOff>126365</xdr:colOff>
      <xdr:row>58</xdr:row>
      <xdr:rowOff>155575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48370"/>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159385</xdr:rowOff>
    </xdr:from>
    <xdr:ext cx="534670" cy="2584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43,514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155575</xdr:rowOff>
    </xdr:from>
    <xdr:to>
      <xdr:col>86</xdr:col>
      <xdr:colOff>25400</xdr:colOff>
      <xdr:row>58</xdr:row>
      <xdr:rowOff>155575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9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93980</xdr:rowOff>
    </xdr:from>
    <xdr:ext cx="534670" cy="259080"/>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3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91,013</a:t>
          </a:r>
          <a:endParaRPr kumimoji="1" lang="ja-JP" altLang="en-US" sz="1000" b="1">
            <a:latin typeface="ＭＳ Ｐゴシック"/>
          </a:endParaRPr>
        </a:p>
      </xdr:txBody>
    </xdr:sp>
    <xdr:clientData/>
  </xdr:oneCellAnchor>
  <xdr:twoCellAnchor>
    <xdr:from>
      <xdr:col>85</xdr:col>
      <xdr:colOff>38100</xdr:colOff>
      <xdr:row>49</xdr:row>
      <xdr:rowOff>147320</xdr:rowOff>
    </xdr:from>
    <xdr:to>
      <xdr:col>86</xdr:col>
      <xdr:colOff>25400</xdr:colOff>
      <xdr:row>49</xdr:row>
      <xdr:rowOff>147320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4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31750</xdr:rowOff>
    </xdr:from>
    <xdr:to>
      <xdr:col>85</xdr:col>
      <xdr:colOff>127000</xdr:colOff>
      <xdr:row>57</xdr:row>
      <xdr:rowOff>15240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461500"/>
          <a:ext cx="8382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163830</xdr:rowOff>
    </xdr:from>
    <xdr:ext cx="534670" cy="259080"/>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50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140970</xdr:rowOff>
    </xdr:from>
    <xdr:to>
      <xdr:col>85</xdr:col>
      <xdr:colOff>177800</xdr:colOff>
      <xdr:row>55</xdr:row>
      <xdr:rowOff>71120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9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6985</xdr:rowOff>
    </xdr:from>
    <xdr:to>
      <xdr:col>81</xdr:col>
      <xdr:colOff>50800</xdr:colOff>
      <xdr:row>55</xdr:row>
      <xdr:rowOff>31750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579485"/>
          <a:ext cx="889000" cy="882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635</xdr:rowOff>
    </xdr:from>
    <xdr:to>
      <xdr:col>81</xdr:col>
      <xdr:colOff>101600</xdr:colOff>
      <xdr:row>53</xdr:row>
      <xdr:rowOff>102235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08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51</xdr:row>
      <xdr:rowOff>118745</xdr:rowOff>
    </xdr:from>
    <xdr:ext cx="53086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3965" y="8862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50</xdr:row>
      <xdr:rowOff>6985</xdr:rowOff>
    </xdr:from>
    <xdr:to>
      <xdr:col>76</xdr:col>
      <xdr:colOff>114300</xdr:colOff>
      <xdr:row>58</xdr:row>
      <xdr:rowOff>12065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579485"/>
          <a:ext cx="889000" cy="137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142240</xdr:rowOff>
    </xdr:from>
    <xdr:to>
      <xdr:col>76</xdr:col>
      <xdr:colOff>165100</xdr:colOff>
      <xdr:row>53</xdr:row>
      <xdr:rowOff>72390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0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63500</xdr:rowOff>
    </xdr:from>
    <xdr:ext cx="530860" cy="25527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150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12065</xdr:rowOff>
    </xdr:from>
    <xdr:to>
      <xdr:col>71</xdr:col>
      <xdr:colOff>177800</xdr:colOff>
      <xdr:row>59</xdr:row>
      <xdr:rowOff>20320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5616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151765</xdr:rowOff>
    </xdr:from>
    <xdr:to>
      <xdr:col>72</xdr:col>
      <xdr:colOff>38100</xdr:colOff>
      <xdr:row>54</xdr:row>
      <xdr:rowOff>81915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23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52</xdr:row>
      <xdr:rowOff>98425</xdr:rowOff>
    </xdr:from>
    <xdr:ext cx="530860" cy="25527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0138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127635</xdr:rowOff>
    </xdr:from>
    <xdr:to>
      <xdr:col>67</xdr:col>
      <xdr:colOff>101600</xdr:colOff>
      <xdr:row>55</xdr:row>
      <xdr:rowOff>57785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38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74930</xdr:rowOff>
    </xdr:from>
    <xdr:ext cx="530860" cy="25527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1617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114300</xdr:rowOff>
    </xdr:from>
    <xdr:ext cx="534670" cy="25908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152400</xdr:rowOff>
    </xdr:from>
    <xdr:to>
      <xdr:col>81</xdr:col>
      <xdr:colOff>101600</xdr:colOff>
      <xdr:row>55</xdr:row>
      <xdr:rowOff>82550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73660</xdr:rowOff>
    </xdr:from>
    <xdr:ext cx="53086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3965" y="9503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49</xdr:row>
      <xdr:rowOff>127635</xdr:rowOff>
    </xdr:from>
    <xdr:to>
      <xdr:col>76</xdr:col>
      <xdr:colOff>165100</xdr:colOff>
      <xdr:row>50</xdr:row>
      <xdr:rowOff>57785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5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48</xdr:row>
      <xdr:rowOff>74930</xdr:rowOff>
    </xdr:from>
    <xdr:ext cx="530860" cy="25527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4965" y="8304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132715</xdr:rowOff>
    </xdr:from>
    <xdr:to>
      <xdr:col>72</xdr:col>
      <xdr:colOff>38100</xdr:colOff>
      <xdr:row>58</xdr:row>
      <xdr:rowOff>63500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53975</xdr:rowOff>
    </xdr:from>
    <xdr:ext cx="530860" cy="25527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5965" y="99980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140970</xdr:rowOff>
    </xdr:from>
    <xdr:to>
      <xdr:col>67</xdr:col>
      <xdr:colOff>101600</xdr:colOff>
      <xdr:row>59</xdr:row>
      <xdr:rowOff>71120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63500</xdr:rowOff>
    </xdr:from>
    <xdr:ext cx="530860" cy="25527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6965" y="101790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110" cy="25527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27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27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27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27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127000</xdr:rowOff>
    </xdr:from>
    <xdr:to>
      <xdr:col>85</xdr:col>
      <xdr:colOff>126365</xdr:colOff>
      <xdr:row>78</xdr:row>
      <xdr:rowOff>137795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99950"/>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141605</xdr:rowOff>
    </xdr:from>
    <xdr:ext cx="313690" cy="259080"/>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137795</xdr:rowOff>
    </xdr:from>
    <xdr:to>
      <xdr:col>86</xdr:col>
      <xdr:colOff>25400</xdr:colOff>
      <xdr:row>78</xdr:row>
      <xdr:rowOff>137795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73660</xdr:rowOff>
    </xdr:from>
    <xdr:ext cx="534670" cy="259080"/>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7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26,533</a:t>
          </a:r>
          <a:endParaRPr kumimoji="1" lang="ja-JP" altLang="en-US" sz="1000" b="1">
            <a:latin typeface="ＭＳ Ｐゴシック"/>
          </a:endParaRPr>
        </a:p>
      </xdr:txBody>
    </xdr:sp>
    <xdr:clientData/>
  </xdr:oneCellAnchor>
  <xdr:twoCellAnchor>
    <xdr:from>
      <xdr:col>85</xdr:col>
      <xdr:colOff>38100</xdr:colOff>
      <xdr:row>71</xdr:row>
      <xdr:rowOff>127000</xdr:rowOff>
    </xdr:from>
    <xdr:to>
      <xdr:col>86</xdr:col>
      <xdr:colOff>25400</xdr:colOff>
      <xdr:row>71</xdr:row>
      <xdr:rowOff>127000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9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122555</xdr:rowOff>
    </xdr:from>
    <xdr:to>
      <xdr:col>85</xdr:col>
      <xdr:colOff>127000</xdr:colOff>
      <xdr:row>78</xdr:row>
      <xdr:rowOff>135255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956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7620</xdr:rowOff>
    </xdr:from>
    <xdr:ext cx="469900" cy="255270"/>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03782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156210</xdr:rowOff>
    </xdr:from>
    <xdr:to>
      <xdr:col>85</xdr:col>
      <xdr:colOff>177800</xdr:colOff>
      <xdr:row>77</xdr:row>
      <xdr:rowOff>86360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44450</xdr:rowOff>
    </xdr:from>
    <xdr:to>
      <xdr:col>81</xdr:col>
      <xdr:colOff>50800</xdr:colOff>
      <xdr:row>78</xdr:row>
      <xdr:rowOff>122555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1755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98425</xdr:rowOff>
    </xdr:from>
    <xdr:to>
      <xdr:col>81</xdr:col>
      <xdr:colOff>101600</xdr:colOff>
      <xdr:row>77</xdr:row>
      <xdr:rowOff>29210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45085</xdr:rowOff>
    </xdr:from>
    <xdr:ext cx="466090" cy="2584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350" y="129038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74930</xdr:rowOff>
    </xdr:from>
    <xdr:to>
      <xdr:col>76</xdr:col>
      <xdr:colOff>114300</xdr:colOff>
      <xdr:row>78</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2765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6350</xdr:rowOff>
    </xdr:from>
    <xdr:to>
      <xdr:col>76</xdr:col>
      <xdr:colOff>165100</xdr:colOff>
      <xdr:row>75</xdr:row>
      <xdr:rowOff>107950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124460</xdr:rowOff>
    </xdr:from>
    <xdr:ext cx="53086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4965" y="12640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86995</xdr:rowOff>
    </xdr:from>
    <xdr:to>
      <xdr:col>71</xdr:col>
      <xdr:colOff>177800</xdr:colOff>
      <xdr:row>77</xdr:row>
      <xdr:rowOff>74930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11719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155575</xdr:rowOff>
    </xdr:from>
    <xdr:to>
      <xdr:col>72</xdr:col>
      <xdr:colOff>38100</xdr:colOff>
      <xdr:row>75</xdr:row>
      <xdr:rowOff>86360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102235</xdr:rowOff>
    </xdr:from>
    <xdr:ext cx="530860" cy="2584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5965" y="126180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84455</xdr:rowOff>
    </xdr:from>
    <xdr:to>
      <xdr:col>67</xdr:col>
      <xdr:colOff>101600</xdr:colOff>
      <xdr:row>77</xdr:row>
      <xdr:rowOff>14605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6350</xdr:rowOff>
    </xdr:from>
    <xdr:ext cx="466090" cy="25527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350" y="132080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84455</xdr:rowOff>
    </xdr:from>
    <xdr:to>
      <xdr:col>85</xdr:col>
      <xdr:colOff>177800</xdr:colOff>
      <xdr:row>79</xdr:row>
      <xdr:rowOff>14605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170815</xdr:rowOff>
    </xdr:from>
    <xdr:ext cx="378460" cy="2584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2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71755</xdr:rowOff>
    </xdr:from>
    <xdr:to>
      <xdr:col>81</xdr:col>
      <xdr:colOff>101600</xdr:colOff>
      <xdr:row>79</xdr:row>
      <xdr:rowOff>1905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164465</xdr:rowOff>
    </xdr:from>
    <xdr:ext cx="37846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70" y="13537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165100</xdr:rowOff>
    </xdr:from>
    <xdr:to>
      <xdr:col>76</xdr:col>
      <xdr:colOff>165100</xdr:colOff>
      <xdr:row>78</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86360</xdr:rowOff>
    </xdr:from>
    <xdr:ext cx="466090" cy="25527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350" y="134594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23495</xdr:rowOff>
    </xdr:from>
    <xdr:to>
      <xdr:col>72</xdr:col>
      <xdr:colOff>38100</xdr:colOff>
      <xdr:row>77</xdr:row>
      <xdr:rowOff>125095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116205</xdr:rowOff>
    </xdr:from>
    <xdr:ext cx="46609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350" y="13317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36195</xdr:rowOff>
    </xdr:from>
    <xdr:to>
      <xdr:col>67</xdr:col>
      <xdr:colOff>101600</xdr:colOff>
      <xdr:row>76</xdr:row>
      <xdr:rowOff>137795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74</xdr:row>
      <xdr:rowOff>154940</xdr:rowOff>
    </xdr:from>
    <xdr:ext cx="466090" cy="25527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350" y="128422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5110" cy="25527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820"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74930</xdr:rowOff>
    </xdr:from>
    <xdr:to>
      <xdr:col>85</xdr:col>
      <xdr:colOff>126365</xdr:colOff>
      <xdr:row>98</xdr:row>
      <xdr:rowOff>116840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054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120650</xdr:rowOff>
    </xdr:from>
    <xdr:ext cx="534670" cy="25527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27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37,799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116840</xdr:rowOff>
    </xdr:from>
    <xdr:to>
      <xdr:col>86</xdr:col>
      <xdr:colOff>25400</xdr:colOff>
      <xdr:row>98</xdr:row>
      <xdr:rowOff>116840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21590</xdr:rowOff>
    </xdr:from>
    <xdr:ext cx="598805" cy="25908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149,099</a:t>
          </a:r>
          <a:endParaRPr kumimoji="1" lang="ja-JP" altLang="en-US" sz="1000" b="1">
            <a:latin typeface="ＭＳ Ｐゴシック"/>
          </a:endParaRPr>
        </a:p>
      </xdr:txBody>
    </xdr:sp>
    <xdr:clientData/>
  </xdr:oneCellAnchor>
  <xdr:twoCellAnchor>
    <xdr:from>
      <xdr:col>85</xdr:col>
      <xdr:colOff>38100</xdr:colOff>
      <xdr:row>90</xdr:row>
      <xdr:rowOff>74930</xdr:rowOff>
    </xdr:from>
    <xdr:to>
      <xdr:col>86</xdr:col>
      <xdr:colOff>25400</xdr:colOff>
      <xdr:row>90</xdr:row>
      <xdr:rowOff>74930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141605</xdr:rowOff>
    </xdr:from>
    <xdr:to>
      <xdr:col>85</xdr:col>
      <xdr:colOff>127000</xdr:colOff>
      <xdr:row>96</xdr:row>
      <xdr:rowOff>71755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2935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59690</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5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36830</xdr:rowOff>
    </xdr:from>
    <xdr:to>
      <xdr:col>85</xdr:col>
      <xdr:colOff>177800</xdr:colOff>
      <xdr:row>95</xdr:row>
      <xdr:rowOff>138430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71755</xdr:rowOff>
    </xdr:from>
    <xdr:to>
      <xdr:col>81</xdr:col>
      <xdr:colOff>50800</xdr:colOff>
      <xdr:row>96</xdr:row>
      <xdr:rowOff>101600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309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74930</xdr:rowOff>
    </xdr:from>
    <xdr:to>
      <xdr:col>81</xdr:col>
      <xdr:colOff>101600</xdr:colOff>
      <xdr:row>96</xdr:row>
      <xdr:rowOff>4445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20955</xdr:rowOff>
    </xdr:from>
    <xdr:ext cx="530860" cy="25527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1372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71120</xdr:rowOff>
    </xdr:from>
    <xdr:to>
      <xdr:col>76</xdr:col>
      <xdr:colOff>114300</xdr:colOff>
      <xdr:row>96</xdr:row>
      <xdr:rowOff>101600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30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110490</xdr:rowOff>
    </xdr:from>
    <xdr:to>
      <xdr:col>76</xdr:col>
      <xdr:colOff>165100</xdr:colOff>
      <xdr:row>96</xdr:row>
      <xdr:rowOff>40640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57150</xdr:rowOff>
    </xdr:from>
    <xdr:ext cx="53086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173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71120</xdr:rowOff>
    </xdr:from>
    <xdr:to>
      <xdr:col>71</xdr:col>
      <xdr:colOff>177800</xdr:colOff>
      <xdr:row>96</xdr:row>
      <xdr:rowOff>94615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303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135255</xdr:rowOff>
    </xdr:from>
    <xdr:to>
      <xdr:col>72</xdr:col>
      <xdr:colOff>38100</xdr:colOff>
      <xdr:row>96</xdr:row>
      <xdr:rowOff>65405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81915</xdr:rowOff>
    </xdr:from>
    <xdr:ext cx="53086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1982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99060</xdr:rowOff>
    </xdr:from>
    <xdr:to>
      <xdr:col>67</xdr:col>
      <xdr:colOff>101600</xdr:colOff>
      <xdr:row>96</xdr:row>
      <xdr:rowOff>29210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45720</xdr:rowOff>
    </xdr:from>
    <xdr:ext cx="53086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162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90805</xdr:rowOff>
    </xdr:from>
    <xdr:to>
      <xdr:col>85</xdr:col>
      <xdr:colOff>177800</xdr:colOff>
      <xdr:row>96</xdr:row>
      <xdr:rowOff>20955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69215</xdr:rowOff>
    </xdr:from>
    <xdr:ext cx="534670" cy="25908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56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20955</xdr:rowOff>
    </xdr:from>
    <xdr:to>
      <xdr:col>81</xdr:col>
      <xdr:colOff>101600</xdr:colOff>
      <xdr:row>96</xdr:row>
      <xdr:rowOff>122555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113665</xdr:rowOff>
    </xdr:from>
    <xdr:ext cx="530860" cy="2584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5728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50800</xdr:rowOff>
    </xdr:from>
    <xdr:to>
      <xdr:col>76</xdr:col>
      <xdr:colOff>165100</xdr:colOff>
      <xdr:row>96</xdr:row>
      <xdr:rowOff>152400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143510</xdr:rowOff>
    </xdr:from>
    <xdr:ext cx="530860" cy="25527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602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20320</xdr:rowOff>
    </xdr:from>
    <xdr:to>
      <xdr:col>72</xdr:col>
      <xdr:colOff>38100</xdr:colOff>
      <xdr:row>96</xdr:row>
      <xdr:rowOff>121920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113030</xdr:rowOff>
    </xdr:from>
    <xdr:ext cx="53086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5722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43815</xdr:rowOff>
    </xdr:from>
    <xdr:to>
      <xdr:col>67</xdr:col>
      <xdr:colOff>101600</xdr:colOff>
      <xdr:row>96</xdr:row>
      <xdr:rowOff>145415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136525</xdr:rowOff>
    </xdr:from>
    <xdr:ext cx="530860" cy="2584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65957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3380" cy="25527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810" y="60553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3550" cy="25527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3550" cy="25527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3550" cy="25527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111125</xdr:rowOff>
    </xdr:from>
    <xdr:to>
      <xdr:col>116</xdr:col>
      <xdr:colOff>62865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5462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270"/>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57785</xdr:rowOff>
    </xdr:from>
    <xdr:ext cx="469900" cy="259080"/>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9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1,531</a:t>
          </a:r>
          <a:endParaRPr kumimoji="1" lang="ja-JP" altLang="en-US" sz="1000" b="1">
            <a:latin typeface="ＭＳ Ｐゴシック"/>
          </a:endParaRPr>
        </a:p>
      </xdr:txBody>
    </xdr:sp>
    <xdr:clientData/>
  </xdr:oneCellAnchor>
  <xdr:twoCellAnchor>
    <xdr:from>
      <xdr:col>115</xdr:col>
      <xdr:colOff>165100</xdr:colOff>
      <xdr:row>30</xdr:row>
      <xdr:rowOff>111125</xdr:rowOff>
    </xdr:from>
    <xdr:to>
      <xdr:col>116</xdr:col>
      <xdr:colOff>152400</xdr:colOff>
      <xdr:row>30</xdr:row>
      <xdr:rowOff>111125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5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161925</xdr:rowOff>
    </xdr:from>
    <xdr:ext cx="378460" cy="259080"/>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341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138430</xdr:rowOff>
    </xdr:from>
    <xdr:to>
      <xdr:col>116</xdr:col>
      <xdr:colOff>114300</xdr:colOff>
      <xdr:row>38</xdr:row>
      <xdr:rowOff>68580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1905</xdr:rowOff>
    </xdr:from>
    <xdr:to>
      <xdr:col>112</xdr:col>
      <xdr:colOff>38100</xdr:colOff>
      <xdr:row>38</xdr:row>
      <xdr:rowOff>103505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120650</xdr:rowOff>
    </xdr:from>
    <xdr:ext cx="313690" cy="25527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455" y="629285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85090</xdr:rowOff>
    </xdr:from>
    <xdr:to>
      <xdr:col>107</xdr:col>
      <xdr:colOff>101600</xdr:colOff>
      <xdr:row>39</xdr:row>
      <xdr:rowOff>15240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31750</xdr:rowOff>
    </xdr:from>
    <xdr:ext cx="245745" cy="25527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840" y="637540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78740</xdr:rowOff>
    </xdr:from>
    <xdr:to>
      <xdr:col>102</xdr:col>
      <xdr:colOff>165100</xdr:colOff>
      <xdr:row>39</xdr:row>
      <xdr:rowOff>8890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25400</xdr:rowOff>
    </xdr:from>
    <xdr:ext cx="31369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455" y="63690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59690</xdr:rowOff>
    </xdr:from>
    <xdr:to>
      <xdr:col>98</xdr:col>
      <xdr:colOff>38100</xdr:colOff>
      <xdr:row>38</xdr:row>
      <xdr:rowOff>161290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6350</xdr:rowOff>
    </xdr:from>
    <xdr:ext cx="313690" cy="25527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455" y="635000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74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前年度に比べ増加しているのは、主に民生費、衛生費、労働費、土木費及び公債費である。民生費は、生活困窮者のための臨時給付金事業及び子育て交流施設の建設事業が増加した要因になっている。衛生費は、ワクチン接種事業が増加した要因になっている。労働費は、地域雇用創出事業費が増加した要因になっている。土木費は大雪による影響で除排雪対策経費の増加が要因となっている。公債費は防災行政無線デジタル統合化事業等の大型事業の元金償還の開始が増加する要因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前年に比べ減少しているのは、主に総務費、商工費、教育費である。総務費は特別定額給付金事業費の減少が要因となっている。商工費は、中小企業等事業継続支援金及び観光施設の改修事業の減少が要因となっている。教育費はGIGAスクール事業費及び山本地域拠点センター整備事業の減少が要因に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及び統合小学校の整備により、衛生費、教育費及び公債費の増加が見込まれるため、三種町みらい創造プランを踏まえ、公共施設の省エネ対策や長寿命化対策等による内部経費の削減を目指し、財政基盤の強化に努め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財政調整基金については</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、広域一般廃棄物処理施設、統合中学校、統合小学校等の整備が予定されており、今後の事業へ対応するため積立を行ってきたことにより、標準財政規模の64.13%を確保している。</a:t>
          </a:r>
          <a:endPar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実質収支、実質単年度収支については、地方交付税や地方消費税交付金等が前年度に比べ増収となったことに加え、新型コロナウイルス感染症の影響による事業の縮小や中止などにより支出が抑制された影響もあったため高い水準を維持し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今後、大型事業の実施により財政調整基金残高の減少が見込まれているが、三種町みらい創造プランの推進により、財政基盤の強化に努める。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Ｒ３年度においても各会計において赤字は発生していない。</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般会計は、交付税等の増要因もあったが、コロナ対策関係の国補助事業の減少により歳入歳出ともに減額となっている。黒字額としては前年度と同程度となっているが、町税等の減収により前年度より▲0.03%の減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水道事業会計は、前年度より黒字が増加している。これは、企業債の元利償還金が償還終了に伴い減少していることによる。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下水道事業会計は、人口減少等による影響で料金収入が減収傾向にあり、不足分を一般会計からの基準外繰入により補填して黒字となっている。農業集落排水等の処理場を見直し、効率的な経営を目指す。</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温泉事業会計は黒字ではあるが、管路更新等の施設改修工事について一般会計からの繰入金によって賄っている。事業完了後は、使用料に設備投資による費用を算定し、適正な使用料へ改正する予定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今後、特別会計及び公営企業会計が、健全な財政運営を維持するために、独立採算での運営を目指し、料金収入を適切に見直す必要がある。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01zaisei/&#9660;&#36001;&#25919;&#29366;&#27841;&#36039;&#26009;&#38598;/13%20R4-5%20(R3&#24180;&#24230;&#27770;&#31639;)/15&#12288;&#24066;&#30010;&#26449;&#8594;&#30476;/02&#20462;&#27491;&#24460;&#20316;&#26989;&#20998;/17&#19977;&#31278;&#30010;&#9675;/02&#28155;&#21066;&#20316;&#26989;/&#65297;&#22238;&#30446;/01_&#25285;&#24403;&#12481;&#12455;&#12483;&#12463;/02&#29677;&#38263;&#12481;&#12455;&#12483;&#12463;/&#23567;&#26408;&#30000;&#30906;&#35469;&#24460;&#12304;&#36001;&#25919;&#29366;&#27841;&#36039;&#26009;&#38598;&#12305;_053481_&#19977;&#31278;&#30010;_2021&#12304;&#26368;&#32066;050323&#12305;+&#12304;&#36861;&#21152;05091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1">
          <cell r="AN51" t="str">
            <v>当該団体値</v>
          </cell>
          <cell r="BP51">
            <v>2.4</v>
          </cell>
        </row>
        <row r="53">
          <cell r="BP53">
            <v>57</v>
          </cell>
          <cell r="BX53">
            <v>64.099999999999994</v>
          </cell>
          <cell r="CF53">
            <v>64.900000000000006</v>
          </cell>
          <cell r="CN53">
            <v>65.3</v>
          </cell>
          <cell r="CV53">
            <v>67</v>
          </cell>
        </row>
        <row r="55">
          <cell r="AN55" t="str">
            <v>類似団体内平均値</v>
          </cell>
          <cell r="BP55">
            <v>19.8</v>
          </cell>
          <cell r="BX55">
            <v>19.8</v>
          </cell>
          <cell r="CF55">
            <v>20</v>
          </cell>
          <cell r="CN55">
            <v>10.199999999999999</v>
          </cell>
          <cell r="CV55">
            <v>0</v>
          </cell>
        </row>
        <row r="57">
          <cell r="BP57">
            <v>58.6</v>
          </cell>
          <cell r="BX57">
            <v>59.7</v>
          </cell>
          <cell r="CF57">
            <v>60.7</v>
          </cell>
          <cell r="CN57">
            <v>61.1</v>
          </cell>
          <cell r="CV57">
            <v>63.1</v>
          </cell>
        </row>
        <row r="73">
          <cell r="AN73" t="str">
            <v>当該団体値</v>
          </cell>
          <cell r="BP73">
            <v>2.4</v>
          </cell>
        </row>
        <row r="75">
          <cell r="BP75">
            <v>7.9</v>
          </cell>
          <cell r="BX75">
            <v>7.7</v>
          </cell>
          <cell r="CF75">
            <v>7.5</v>
          </cell>
          <cell r="CN75">
            <v>7.3</v>
          </cell>
          <cell r="CV75">
            <v>6.8</v>
          </cell>
        </row>
        <row r="77">
          <cell r="AN77" t="str">
            <v>類似団体内平均値</v>
          </cell>
          <cell r="BP77">
            <v>19.8</v>
          </cell>
          <cell r="BX77">
            <v>19.8</v>
          </cell>
          <cell r="CF77">
            <v>20</v>
          </cell>
          <cell r="CN77">
            <v>10.199999999999999</v>
          </cell>
          <cell r="CV77">
            <v>0</v>
          </cell>
        </row>
        <row r="79">
          <cell r="BP79">
            <v>8.9</v>
          </cell>
          <cell r="BX79">
            <v>8.8000000000000007</v>
          </cell>
          <cell r="CF79">
            <v>8.9</v>
          </cell>
          <cell r="CN79">
            <v>8.6999999999999993</v>
          </cell>
          <cell r="CV79">
            <v>8</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72" t="s">
        <v>134</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c r="B2" s="3" t="s">
        <v>136</v>
      </c>
      <c r="C2" s="3"/>
      <c r="D2" s="9"/>
    </row>
    <row r="3" spans="1:119" ht="18.75" customHeight="1">
      <c r="A3" s="2"/>
      <c r="B3" s="387" t="s">
        <v>138</v>
      </c>
      <c r="C3" s="388"/>
      <c r="D3" s="388"/>
      <c r="E3" s="389"/>
      <c r="F3" s="389"/>
      <c r="G3" s="389"/>
      <c r="H3" s="389"/>
      <c r="I3" s="389"/>
      <c r="J3" s="389"/>
      <c r="K3" s="389"/>
      <c r="L3" s="389" t="s">
        <v>124</v>
      </c>
      <c r="M3" s="389"/>
      <c r="N3" s="389"/>
      <c r="O3" s="389"/>
      <c r="P3" s="389"/>
      <c r="Q3" s="389"/>
      <c r="R3" s="395"/>
      <c r="S3" s="395"/>
      <c r="T3" s="395"/>
      <c r="U3" s="395"/>
      <c r="V3" s="396"/>
      <c r="W3" s="400" t="s">
        <v>140</v>
      </c>
      <c r="X3" s="401"/>
      <c r="Y3" s="401"/>
      <c r="Z3" s="401"/>
      <c r="AA3" s="401"/>
      <c r="AB3" s="388"/>
      <c r="AC3" s="395" t="s">
        <v>143</v>
      </c>
      <c r="AD3" s="401"/>
      <c r="AE3" s="401"/>
      <c r="AF3" s="401"/>
      <c r="AG3" s="401"/>
      <c r="AH3" s="401"/>
      <c r="AI3" s="401"/>
      <c r="AJ3" s="401"/>
      <c r="AK3" s="401"/>
      <c r="AL3" s="405"/>
      <c r="AM3" s="400" t="s">
        <v>145</v>
      </c>
      <c r="AN3" s="401"/>
      <c r="AO3" s="401"/>
      <c r="AP3" s="401"/>
      <c r="AQ3" s="401"/>
      <c r="AR3" s="401"/>
      <c r="AS3" s="401"/>
      <c r="AT3" s="401"/>
      <c r="AU3" s="401"/>
      <c r="AV3" s="401"/>
      <c r="AW3" s="401"/>
      <c r="AX3" s="405"/>
      <c r="AY3" s="428" t="s">
        <v>6</v>
      </c>
      <c r="AZ3" s="429"/>
      <c r="BA3" s="429"/>
      <c r="BB3" s="429"/>
      <c r="BC3" s="429"/>
      <c r="BD3" s="429"/>
      <c r="BE3" s="429"/>
      <c r="BF3" s="429"/>
      <c r="BG3" s="429"/>
      <c r="BH3" s="429"/>
      <c r="BI3" s="429"/>
      <c r="BJ3" s="429"/>
      <c r="BK3" s="429"/>
      <c r="BL3" s="429"/>
      <c r="BM3" s="573"/>
      <c r="BN3" s="400" t="s">
        <v>149</v>
      </c>
      <c r="BO3" s="401"/>
      <c r="BP3" s="401"/>
      <c r="BQ3" s="401"/>
      <c r="BR3" s="401"/>
      <c r="BS3" s="401"/>
      <c r="BT3" s="401"/>
      <c r="BU3" s="405"/>
      <c r="BV3" s="400" t="s">
        <v>11</v>
      </c>
      <c r="BW3" s="401"/>
      <c r="BX3" s="401"/>
      <c r="BY3" s="401"/>
      <c r="BZ3" s="401"/>
      <c r="CA3" s="401"/>
      <c r="CB3" s="401"/>
      <c r="CC3" s="405"/>
      <c r="CD3" s="428" t="s">
        <v>6</v>
      </c>
      <c r="CE3" s="429"/>
      <c r="CF3" s="429"/>
      <c r="CG3" s="429"/>
      <c r="CH3" s="429"/>
      <c r="CI3" s="429"/>
      <c r="CJ3" s="429"/>
      <c r="CK3" s="429"/>
      <c r="CL3" s="429"/>
      <c r="CM3" s="429"/>
      <c r="CN3" s="429"/>
      <c r="CO3" s="429"/>
      <c r="CP3" s="429"/>
      <c r="CQ3" s="429"/>
      <c r="CR3" s="429"/>
      <c r="CS3" s="573"/>
      <c r="CT3" s="400" t="s">
        <v>151</v>
      </c>
      <c r="CU3" s="401"/>
      <c r="CV3" s="401"/>
      <c r="CW3" s="401"/>
      <c r="CX3" s="401"/>
      <c r="CY3" s="401"/>
      <c r="CZ3" s="401"/>
      <c r="DA3" s="405"/>
      <c r="DB3" s="400" t="s">
        <v>152</v>
      </c>
      <c r="DC3" s="401"/>
      <c r="DD3" s="401"/>
      <c r="DE3" s="401"/>
      <c r="DF3" s="401"/>
      <c r="DG3" s="401"/>
      <c r="DH3" s="401"/>
      <c r="DI3" s="405"/>
    </row>
    <row r="4" spans="1:119" ht="18.75" customHeight="1">
      <c r="A4" s="2"/>
      <c r="B4" s="390"/>
      <c r="C4" s="391"/>
      <c r="D4" s="391"/>
      <c r="E4" s="392"/>
      <c r="F4" s="392"/>
      <c r="G4" s="392"/>
      <c r="H4" s="392"/>
      <c r="I4" s="392"/>
      <c r="J4" s="392"/>
      <c r="K4" s="392"/>
      <c r="L4" s="392"/>
      <c r="M4" s="392"/>
      <c r="N4" s="392"/>
      <c r="O4" s="392"/>
      <c r="P4" s="392"/>
      <c r="Q4" s="392"/>
      <c r="R4" s="397"/>
      <c r="S4" s="397"/>
      <c r="T4" s="397"/>
      <c r="U4" s="397"/>
      <c r="V4" s="398"/>
      <c r="W4" s="402"/>
      <c r="X4" s="403"/>
      <c r="Y4" s="403"/>
      <c r="Z4" s="403"/>
      <c r="AA4" s="403"/>
      <c r="AB4" s="391"/>
      <c r="AC4" s="397"/>
      <c r="AD4" s="403"/>
      <c r="AE4" s="403"/>
      <c r="AF4" s="403"/>
      <c r="AG4" s="403"/>
      <c r="AH4" s="403"/>
      <c r="AI4" s="403"/>
      <c r="AJ4" s="403"/>
      <c r="AK4" s="403"/>
      <c r="AL4" s="406"/>
      <c r="AM4" s="404"/>
      <c r="AN4" s="361"/>
      <c r="AO4" s="361"/>
      <c r="AP4" s="361"/>
      <c r="AQ4" s="361"/>
      <c r="AR4" s="361"/>
      <c r="AS4" s="361"/>
      <c r="AT4" s="361"/>
      <c r="AU4" s="361"/>
      <c r="AV4" s="361"/>
      <c r="AW4" s="361"/>
      <c r="AX4" s="407"/>
      <c r="AY4" s="485" t="s">
        <v>154</v>
      </c>
      <c r="AZ4" s="486"/>
      <c r="BA4" s="486"/>
      <c r="BB4" s="486"/>
      <c r="BC4" s="486"/>
      <c r="BD4" s="486"/>
      <c r="BE4" s="486"/>
      <c r="BF4" s="486"/>
      <c r="BG4" s="486"/>
      <c r="BH4" s="486"/>
      <c r="BI4" s="486"/>
      <c r="BJ4" s="486"/>
      <c r="BK4" s="486"/>
      <c r="BL4" s="486"/>
      <c r="BM4" s="487"/>
      <c r="BN4" s="469">
        <v>11029863</v>
      </c>
      <c r="BO4" s="470"/>
      <c r="BP4" s="470"/>
      <c r="BQ4" s="470"/>
      <c r="BR4" s="470"/>
      <c r="BS4" s="470"/>
      <c r="BT4" s="470"/>
      <c r="BU4" s="471"/>
      <c r="BV4" s="469">
        <v>12083424</v>
      </c>
      <c r="BW4" s="470"/>
      <c r="BX4" s="470"/>
      <c r="BY4" s="470"/>
      <c r="BZ4" s="470"/>
      <c r="CA4" s="470"/>
      <c r="CB4" s="470"/>
      <c r="CC4" s="471"/>
      <c r="CD4" s="540" t="s">
        <v>155</v>
      </c>
      <c r="CE4" s="541"/>
      <c r="CF4" s="541"/>
      <c r="CG4" s="541"/>
      <c r="CH4" s="541"/>
      <c r="CI4" s="541"/>
      <c r="CJ4" s="541"/>
      <c r="CK4" s="541"/>
      <c r="CL4" s="541"/>
      <c r="CM4" s="541"/>
      <c r="CN4" s="541"/>
      <c r="CO4" s="541"/>
      <c r="CP4" s="541"/>
      <c r="CQ4" s="541"/>
      <c r="CR4" s="541"/>
      <c r="CS4" s="542"/>
      <c r="CT4" s="574">
        <v>2.7</v>
      </c>
      <c r="CU4" s="575"/>
      <c r="CV4" s="575"/>
      <c r="CW4" s="575"/>
      <c r="CX4" s="575"/>
      <c r="CY4" s="575"/>
      <c r="CZ4" s="575"/>
      <c r="DA4" s="576"/>
      <c r="DB4" s="574">
        <v>2.7</v>
      </c>
      <c r="DC4" s="575"/>
      <c r="DD4" s="575"/>
      <c r="DE4" s="575"/>
      <c r="DF4" s="575"/>
      <c r="DG4" s="575"/>
      <c r="DH4" s="575"/>
      <c r="DI4" s="576"/>
    </row>
    <row r="5" spans="1:119" ht="18.75" customHeight="1">
      <c r="A5" s="2"/>
      <c r="B5" s="393"/>
      <c r="C5" s="362"/>
      <c r="D5" s="362"/>
      <c r="E5" s="394"/>
      <c r="F5" s="394"/>
      <c r="G5" s="394"/>
      <c r="H5" s="394"/>
      <c r="I5" s="394"/>
      <c r="J5" s="394"/>
      <c r="K5" s="394"/>
      <c r="L5" s="394"/>
      <c r="M5" s="394"/>
      <c r="N5" s="394"/>
      <c r="O5" s="394"/>
      <c r="P5" s="394"/>
      <c r="Q5" s="394"/>
      <c r="R5" s="360"/>
      <c r="S5" s="360"/>
      <c r="T5" s="360"/>
      <c r="U5" s="360"/>
      <c r="V5" s="399"/>
      <c r="W5" s="404"/>
      <c r="X5" s="361"/>
      <c r="Y5" s="361"/>
      <c r="Z5" s="361"/>
      <c r="AA5" s="361"/>
      <c r="AB5" s="362"/>
      <c r="AC5" s="360"/>
      <c r="AD5" s="361"/>
      <c r="AE5" s="361"/>
      <c r="AF5" s="361"/>
      <c r="AG5" s="361"/>
      <c r="AH5" s="361"/>
      <c r="AI5" s="361"/>
      <c r="AJ5" s="361"/>
      <c r="AK5" s="361"/>
      <c r="AL5" s="407"/>
      <c r="AM5" s="511" t="s">
        <v>157</v>
      </c>
      <c r="AN5" s="473"/>
      <c r="AO5" s="473"/>
      <c r="AP5" s="473"/>
      <c r="AQ5" s="473"/>
      <c r="AR5" s="473"/>
      <c r="AS5" s="473"/>
      <c r="AT5" s="474"/>
      <c r="AU5" s="512" t="s">
        <v>74</v>
      </c>
      <c r="AV5" s="513"/>
      <c r="AW5" s="513"/>
      <c r="AX5" s="513"/>
      <c r="AY5" s="479" t="s">
        <v>146</v>
      </c>
      <c r="AZ5" s="480"/>
      <c r="BA5" s="480"/>
      <c r="BB5" s="480"/>
      <c r="BC5" s="480"/>
      <c r="BD5" s="480"/>
      <c r="BE5" s="480"/>
      <c r="BF5" s="480"/>
      <c r="BG5" s="480"/>
      <c r="BH5" s="480"/>
      <c r="BI5" s="480"/>
      <c r="BJ5" s="480"/>
      <c r="BK5" s="480"/>
      <c r="BL5" s="480"/>
      <c r="BM5" s="481"/>
      <c r="BN5" s="482">
        <v>10753770</v>
      </c>
      <c r="BO5" s="483"/>
      <c r="BP5" s="483"/>
      <c r="BQ5" s="483"/>
      <c r="BR5" s="483"/>
      <c r="BS5" s="483"/>
      <c r="BT5" s="483"/>
      <c r="BU5" s="484"/>
      <c r="BV5" s="482">
        <v>11895459</v>
      </c>
      <c r="BW5" s="483"/>
      <c r="BX5" s="483"/>
      <c r="BY5" s="483"/>
      <c r="BZ5" s="483"/>
      <c r="CA5" s="483"/>
      <c r="CB5" s="483"/>
      <c r="CC5" s="484"/>
      <c r="CD5" s="493" t="s">
        <v>159</v>
      </c>
      <c r="CE5" s="444"/>
      <c r="CF5" s="444"/>
      <c r="CG5" s="444"/>
      <c r="CH5" s="444"/>
      <c r="CI5" s="444"/>
      <c r="CJ5" s="444"/>
      <c r="CK5" s="444"/>
      <c r="CL5" s="444"/>
      <c r="CM5" s="444"/>
      <c r="CN5" s="444"/>
      <c r="CO5" s="444"/>
      <c r="CP5" s="444"/>
      <c r="CQ5" s="444"/>
      <c r="CR5" s="444"/>
      <c r="CS5" s="494"/>
      <c r="CT5" s="345">
        <v>85.4</v>
      </c>
      <c r="CU5" s="346"/>
      <c r="CV5" s="346"/>
      <c r="CW5" s="346"/>
      <c r="CX5" s="346"/>
      <c r="CY5" s="346"/>
      <c r="CZ5" s="346"/>
      <c r="DA5" s="347"/>
      <c r="DB5" s="345">
        <v>90.2</v>
      </c>
      <c r="DC5" s="346"/>
      <c r="DD5" s="346"/>
      <c r="DE5" s="346"/>
      <c r="DF5" s="346"/>
      <c r="DG5" s="346"/>
      <c r="DH5" s="346"/>
      <c r="DI5" s="347"/>
    </row>
    <row r="6" spans="1:119" ht="18.75" customHeight="1">
      <c r="A6" s="2"/>
      <c r="B6" s="408" t="s">
        <v>161</v>
      </c>
      <c r="C6" s="359"/>
      <c r="D6" s="359"/>
      <c r="E6" s="409"/>
      <c r="F6" s="409"/>
      <c r="G6" s="409"/>
      <c r="H6" s="409"/>
      <c r="I6" s="409"/>
      <c r="J6" s="409"/>
      <c r="K6" s="409"/>
      <c r="L6" s="409" t="s">
        <v>163</v>
      </c>
      <c r="M6" s="409"/>
      <c r="N6" s="409"/>
      <c r="O6" s="409"/>
      <c r="P6" s="409"/>
      <c r="Q6" s="409"/>
      <c r="R6" s="357"/>
      <c r="S6" s="357"/>
      <c r="T6" s="357"/>
      <c r="U6" s="357"/>
      <c r="V6" s="413"/>
      <c r="W6" s="416" t="s">
        <v>164</v>
      </c>
      <c r="X6" s="358"/>
      <c r="Y6" s="358"/>
      <c r="Z6" s="358"/>
      <c r="AA6" s="358"/>
      <c r="AB6" s="359"/>
      <c r="AC6" s="419" t="s">
        <v>165</v>
      </c>
      <c r="AD6" s="420"/>
      <c r="AE6" s="420"/>
      <c r="AF6" s="420"/>
      <c r="AG6" s="420"/>
      <c r="AH6" s="420"/>
      <c r="AI6" s="420"/>
      <c r="AJ6" s="420"/>
      <c r="AK6" s="420"/>
      <c r="AL6" s="421"/>
      <c r="AM6" s="511" t="s">
        <v>78</v>
      </c>
      <c r="AN6" s="473"/>
      <c r="AO6" s="473"/>
      <c r="AP6" s="473"/>
      <c r="AQ6" s="473"/>
      <c r="AR6" s="473"/>
      <c r="AS6" s="473"/>
      <c r="AT6" s="474"/>
      <c r="AU6" s="512" t="s">
        <v>74</v>
      </c>
      <c r="AV6" s="513"/>
      <c r="AW6" s="513"/>
      <c r="AX6" s="513"/>
      <c r="AY6" s="479" t="s">
        <v>167</v>
      </c>
      <c r="AZ6" s="480"/>
      <c r="BA6" s="480"/>
      <c r="BB6" s="480"/>
      <c r="BC6" s="480"/>
      <c r="BD6" s="480"/>
      <c r="BE6" s="480"/>
      <c r="BF6" s="480"/>
      <c r="BG6" s="480"/>
      <c r="BH6" s="480"/>
      <c r="BI6" s="480"/>
      <c r="BJ6" s="480"/>
      <c r="BK6" s="480"/>
      <c r="BL6" s="480"/>
      <c r="BM6" s="481"/>
      <c r="BN6" s="482">
        <v>276093</v>
      </c>
      <c r="BO6" s="483"/>
      <c r="BP6" s="483"/>
      <c r="BQ6" s="483"/>
      <c r="BR6" s="483"/>
      <c r="BS6" s="483"/>
      <c r="BT6" s="483"/>
      <c r="BU6" s="484"/>
      <c r="BV6" s="482">
        <v>187965</v>
      </c>
      <c r="BW6" s="483"/>
      <c r="BX6" s="483"/>
      <c r="BY6" s="483"/>
      <c r="BZ6" s="483"/>
      <c r="CA6" s="483"/>
      <c r="CB6" s="483"/>
      <c r="CC6" s="484"/>
      <c r="CD6" s="493" t="s">
        <v>171</v>
      </c>
      <c r="CE6" s="444"/>
      <c r="CF6" s="444"/>
      <c r="CG6" s="444"/>
      <c r="CH6" s="444"/>
      <c r="CI6" s="444"/>
      <c r="CJ6" s="444"/>
      <c r="CK6" s="444"/>
      <c r="CL6" s="444"/>
      <c r="CM6" s="444"/>
      <c r="CN6" s="444"/>
      <c r="CO6" s="444"/>
      <c r="CP6" s="444"/>
      <c r="CQ6" s="444"/>
      <c r="CR6" s="444"/>
      <c r="CS6" s="494"/>
      <c r="CT6" s="569">
        <v>87.6</v>
      </c>
      <c r="CU6" s="570"/>
      <c r="CV6" s="570"/>
      <c r="CW6" s="570"/>
      <c r="CX6" s="570"/>
      <c r="CY6" s="570"/>
      <c r="CZ6" s="570"/>
      <c r="DA6" s="571"/>
      <c r="DB6" s="569">
        <v>93</v>
      </c>
      <c r="DC6" s="570"/>
      <c r="DD6" s="570"/>
      <c r="DE6" s="570"/>
      <c r="DF6" s="570"/>
      <c r="DG6" s="570"/>
      <c r="DH6" s="570"/>
      <c r="DI6" s="571"/>
    </row>
    <row r="7" spans="1:119" ht="18.75" customHeight="1">
      <c r="A7" s="2"/>
      <c r="B7" s="390"/>
      <c r="C7" s="391"/>
      <c r="D7" s="391"/>
      <c r="E7" s="392"/>
      <c r="F7" s="392"/>
      <c r="G7" s="392"/>
      <c r="H7" s="392"/>
      <c r="I7" s="392"/>
      <c r="J7" s="392"/>
      <c r="K7" s="392"/>
      <c r="L7" s="392"/>
      <c r="M7" s="392"/>
      <c r="N7" s="392"/>
      <c r="O7" s="392"/>
      <c r="P7" s="392"/>
      <c r="Q7" s="392"/>
      <c r="R7" s="397"/>
      <c r="S7" s="397"/>
      <c r="T7" s="397"/>
      <c r="U7" s="397"/>
      <c r="V7" s="398"/>
      <c r="W7" s="402"/>
      <c r="X7" s="403"/>
      <c r="Y7" s="403"/>
      <c r="Z7" s="403"/>
      <c r="AA7" s="403"/>
      <c r="AB7" s="391"/>
      <c r="AC7" s="422"/>
      <c r="AD7" s="423"/>
      <c r="AE7" s="423"/>
      <c r="AF7" s="423"/>
      <c r="AG7" s="423"/>
      <c r="AH7" s="423"/>
      <c r="AI7" s="423"/>
      <c r="AJ7" s="423"/>
      <c r="AK7" s="423"/>
      <c r="AL7" s="424"/>
      <c r="AM7" s="511" t="s">
        <v>172</v>
      </c>
      <c r="AN7" s="473"/>
      <c r="AO7" s="473"/>
      <c r="AP7" s="473"/>
      <c r="AQ7" s="473"/>
      <c r="AR7" s="473"/>
      <c r="AS7" s="473"/>
      <c r="AT7" s="474"/>
      <c r="AU7" s="512" t="s">
        <v>74</v>
      </c>
      <c r="AV7" s="513"/>
      <c r="AW7" s="513"/>
      <c r="AX7" s="513"/>
      <c r="AY7" s="479" t="s">
        <v>173</v>
      </c>
      <c r="AZ7" s="480"/>
      <c r="BA7" s="480"/>
      <c r="BB7" s="480"/>
      <c r="BC7" s="480"/>
      <c r="BD7" s="480"/>
      <c r="BE7" s="480"/>
      <c r="BF7" s="480"/>
      <c r="BG7" s="480"/>
      <c r="BH7" s="480"/>
      <c r="BI7" s="480"/>
      <c r="BJ7" s="480"/>
      <c r="BK7" s="480"/>
      <c r="BL7" s="480"/>
      <c r="BM7" s="481"/>
      <c r="BN7" s="482">
        <v>85959</v>
      </c>
      <c r="BO7" s="483"/>
      <c r="BP7" s="483"/>
      <c r="BQ7" s="483"/>
      <c r="BR7" s="483"/>
      <c r="BS7" s="483"/>
      <c r="BT7" s="483"/>
      <c r="BU7" s="484"/>
      <c r="BV7" s="482">
        <v>2568</v>
      </c>
      <c r="BW7" s="483"/>
      <c r="BX7" s="483"/>
      <c r="BY7" s="483"/>
      <c r="BZ7" s="483"/>
      <c r="CA7" s="483"/>
      <c r="CB7" s="483"/>
      <c r="CC7" s="484"/>
      <c r="CD7" s="493" t="s">
        <v>174</v>
      </c>
      <c r="CE7" s="444"/>
      <c r="CF7" s="444"/>
      <c r="CG7" s="444"/>
      <c r="CH7" s="444"/>
      <c r="CI7" s="444"/>
      <c r="CJ7" s="444"/>
      <c r="CK7" s="444"/>
      <c r="CL7" s="444"/>
      <c r="CM7" s="444"/>
      <c r="CN7" s="444"/>
      <c r="CO7" s="444"/>
      <c r="CP7" s="444"/>
      <c r="CQ7" s="444"/>
      <c r="CR7" s="444"/>
      <c r="CS7" s="494"/>
      <c r="CT7" s="482">
        <v>7146653</v>
      </c>
      <c r="CU7" s="483"/>
      <c r="CV7" s="483"/>
      <c r="CW7" s="483"/>
      <c r="CX7" s="483"/>
      <c r="CY7" s="483"/>
      <c r="CZ7" s="483"/>
      <c r="DA7" s="484"/>
      <c r="DB7" s="482">
        <v>6892012</v>
      </c>
      <c r="DC7" s="483"/>
      <c r="DD7" s="483"/>
      <c r="DE7" s="483"/>
      <c r="DF7" s="483"/>
      <c r="DG7" s="483"/>
      <c r="DH7" s="483"/>
      <c r="DI7" s="484"/>
    </row>
    <row r="8" spans="1:119" ht="18.75" customHeight="1">
      <c r="A8" s="2"/>
      <c r="B8" s="410"/>
      <c r="C8" s="411"/>
      <c r="D8" s="411"/>
      <c r="E8" s="412"/>
      <c r="F8" s="412"/>
      <c r="G8" s="412"/>
      <c r="H8" s="412"/>
      <c r="I8" s="412"/>
      <c r="J8" s="412"/>
      <c r="K8" s="412"/>
      <c r="L8" s="412"/>
      <c r="M8" s="412"/>
      <c r="N8" s="412"/>
      <c r="O8" s="412"/>
      <c r="P8" s="412"/>
      <c r="Q8" s="412"/>
      <c r="R8" s="414"/>
      <c r="S8" s="414"/>
      <c r="T8" s="414"/>
      <c r="U8" s="414"/>
      <c r="V8" s="415"/>
      <c r="W8" s="417"/>
      <c r="X8" s="418"/>
      <c r="Y8" s="418"/>
      <c r="Z8" s="418"/>
      <c r="AA8" s="418"/>
      <c r="AB8" s="411"/>
      <c r="AC8" s="425"/>
      <c r="AD8" s="426"/>
      <c r="AE8" s="426"/>
      <c r="AF8" s="426"/>
      <c r="AG8" s="426"/>
      <c r="AH8" s="426"/>
      <c r="AI8" s="426"/>
      <c r="AJ8" s="426"/>
      <c r="AK8" s="426"/>
      <c r="AL8" s="427"/>
      <c r="AM8" s="511" t="s">
        <v>176</v>
      </c>
      <c r="AN8" s="473"/>
      <c r="AO8" s="473"/>
      <c r="AP8" s="473"/>
      <c r="AQ8" s="473"/>
      <c r="AR8" s="473"/>
      <c r="AS8" s="473"/>
      <c r="AT8" s="474"/>
      <c r="AU8" s="512" t="s">
        <v>74</v>
      </c>
      <c r="AV8" s="513"/>
      <c r="AW8" s="513"/>
      <c r="AX8" s="513"/>
      <c r="AY8" s="479" t="s">
        <v>179</v>
      </c>
      <c r="AZ8" s="480"/>
      <c r="BA8" s="480"/>
      <c r="BB8" s="480"/>
      <c r="BC8" s="480"/>
      <c r="BD8" s="480"/>
      <c r="BE8" s="480"/>
      <c r="BF8" s="480"/>
      <c r="BG8" s="480"/>
      <c r="BH8" s="480"/>
      <c r="BI8" s="480"/>
      <c r="BJ8" s="480"/>
      <c r="BK8" s="480"/>
      <c r="BL8" s="480"/>
      <c r="BM8" s="481"/>
      <c r="BN8" s="482">
        <v>190134</v>
      </c>
      <c r="BO8" s="483"/>
      <c r="BP8" s="483"/>
      <c r="BQ8" s="483"/>
      <c r="BR8" s="483"/>
      <c r="BS8" s="483"/>
      <c r="BT8" s="483"/>
      <c r="BU8" s="484"/>
      <c r="BV8" s="482">
        <v>185397</v>
      </c>
      <c r="BW8" s="483"/>
      <c r="BX8" s="483"/>
      <c r="BY8" s="483"/>
      <c r="BZ8" s="483"/>
      <c r="CA8" s="483"/>
      <c r="CB8" s="483"/>
      <c r="CC8" s="484"/>
      <c r="CD8" s="493" t="s">
        <v>180</v>
      </c>
      <c r="CE8" s="444"/>
      <c r="CF8" s="444"/>
      <c r="CG8" s="444"/>
      <c r="CH8" s="444"/>
      <c r="CI8" s="444"/>
      <c r="CJ8" s="444"/>
      <c r="CK8" s="444"/>
      <c r="CL8" s="444"/>
      <c r="CM8" s="444"/>
      <c r="CN8" s="444"/>
      <c r="CO8" s="444"/>
      <c r="CP8" s="444"/>
      <c r="CQ8" s="444"/>
      <c r="CR8" s="444"/>
      <c r="CS8" s="494"/>
      <c r="CT8" s="545">
        <v>0.25</v>
      </c>
      <c r="CU8" s="546"/>
      <c r="CV8" s="546"/>
      <c r="CW8" s="546"/>
      <c r="CX8" s="546"/>
      <c r="CY8" s="546"/>
      <c r="CZ8" s="546"/>
      <c r="DA8" s="547"/>
      <c r="DB8" s="545">
        <v>0.26</v>
      </c>
      <c r="DC8" s="546"/>
      <c r="DD8" s="546"/>
      <c r="DE8" s="546"/>
      <c r="DF8" s="546"/>
      <c r="DG8" s="546"/>
      <c r="DH8" s="546"/>
      <c r="DI8" s="547"/>
    </row>
    <row r="9" spans="1:119" ht="18.75" customHeight="1">
      <c r="A9" s="2"/>
      <c r="B9" s="428" t="s">
        <v>21</v>
      </c>
      <c r="C9" s="429"/>
      <c r="D9" s="429"/>
      <c r="E9" s="429"/>
      <c r="F9" s="429"/>
      <c r="G9" s="429"/>
      <c r="H9" s="429"/>
      <c r="I9" s="429"/>
      <c r="J9" s="429"/>
      <c r="K9" s="430"/>
      <c r="L9" s="563" t="s">
        <v>12</v>
      </c>
      <c r="M9" s="564"/>
      <c r="N9" s="564"/>
      <c r="O9" s="564"/>
      <c r="P9" s="564"/>
      <c r="Q9" s="565"/>
      <c r="R9" s="566">
        <v>15254</v>
      </c>
      <c r="S9" s="567"/>
      <c r="T9" s="567"/>
      <c r="U9" s="567"/>
      <c r="V9" s="568"/>
      <c r="W9" s="400" t="s">
        <v>181</v>
      </c>
      <c r="X9" s="401"/>
      <c r="Y9" s="401"/>
      <c r="Z9" s="401"/>
      <c r="AA9" s="401"/>
      <c r="AB9" s="401"/>
      <c r="AC9" s="401"/>
      <c r="AD9" s="401"/>
      <c r="AE9" s="401"/>
      <c r="AF9" s="401"/>
      <c r="AG9" s="401"/>
      <c r="AH9" s="401"/>
      <c r="AI9" s="401"/>
      <c r="AJ9" s="401"/>
      <c r="AK9" s="401"/>
      <c r="AL9" s="405"/>
      <c r="AM9" s="511" t="s">
        <v>183</v>
      </c>
      <c r="AN9" s="473"/>
      <c r="AO9" s="473"/>
      <c r="AP9" s="473"/>
      <c r="AQ9" s="473"/>
      <c r="AR9" s="473"/>
      <c r="AS9" s="473"/>
      <c r="AT9" s="474"/>
      <c r="AU9" s="512" t="s">
        <v>74</v>
      </c>
      <c r="AV9" s="513"/>
      <c r="AW9" s="513"/>
      <c r="AX9" s="513"/>
      <c r="AY9" s="479" t="s">
        <v>76</v>
      </c>
      <c r="AZ9" s="480"/>
      <c r="BA9" s="480"/>
      <c r="BB9" s="480"/>
      <c r="BC9" s="480"/>
      <c r="BD9" s="480"/>
      <c r="BE9" s="480"/>
      <c r="BF9" s="480"/>
      <c r="BG9" s="480"/>
      <c r="BH9" s="480"/>
      <c r="BI9" s="480"/>
      <c r="BJ9" s="480"/>
      <c r="BK9" s="480"/>
      <c r="BL9" s="480"/>
      <c r="BM9" s="481"/>
      <c r="BN9" s="482">
        <v>4737</v>
      </c>
      <c r="BO9" s="483"/>
      <c r="BP9" s="483"/>
      <c r="BQ9" s="483"/>
      <c r="BR9" s="483"/>
      <c r="BS9" s="483"/>
      <c r="BT9" s="483"/>
      <c r="BU9" s="484"/>
      <c r="BV9" s="482">
        <v>14785</v>
      </c>
      <c r="BW9" s="483"/>
      <c r="BX9" s="483"/>
      <c r="BY9" s="483"/>
      <c r="BZ9" s="483"/>
      <c r="CA9" s="483"/>
      <c r="CB9" s="483"/>
      <c r="CC9" s="484"/>
      <c r="CD9" s="493" t="s">
        <v>72</v>
      </c>
      <c r="CE9" s="444"/>
      <c r="CF9" s="444"/>
      <c r="CG9" s="444"/>
      <c r="CH9" s="444"/>
      <c r="CI9" s="444"/>
      <c r="CJ9" s="444"/>
      <c r="CK9" s="444"/>
      <c r="CL9" s="444"/>
      <c r="CM9" s="444"/>
      <c r="CN9" s="444"/>
      <c r="CO9" s="444"/>
      <c r="CP9" s="444"/>
      <c r="CQ9" s="444"/>
      <c r="CR9" s="444"/>
      <c r="CS9" s="494"/>
      <c r="CT9" s="345">
        <v>13.7</v>
      </c>
      <c r="CU9" s="346"/>
      <c r="CV9" s="346"/>
      <c r="CW9" s="346"/>
      <c r="CX9" s="346"/>
      <c r="CY9" s="346"/>
      <c r="CZ9" s="346"/>
      <c r="DA9" s="347"/>
      <c r="DB9" s="345">
        <v>13.9</v>
      </c>
      <c r="DC9" s="346"/>
      <c r="DD9" s="346"/>
      <c r="DE9" s="346"/>
      <c r="DF9" s="346"/>
      <c r="DG9" s="346"/>
      <c r="DH9" s="346"/>
      <c r="DI9" s="347"/>
    </row>
    <row r="10" spans="1:119" ht="18.75" customHeight="1">
      <c r="A10" s="2"/>
      <c r="B10" s="428"/>
      <c r="C10" s="429"/>
      <c r="D10" s="429"/>
      <c r="E10" s="429"/>
      <c r="F10" s="429"/>
      <c r="G10" s="429"/>
      <c r="H10" s="429"/>
      <c r="I10" s="429"/>
      <c r="J10" s="429"/>
      <c r="K10" s="430"/>
      <c r="L10" s="472" t="s">
        <v>185</v>
      </c>
      <c r="M10" s="473"/>
      <c r="N10" s="473"/>
      <c r="O10" s="473"/>
      <c r="P10" s="473"/>
      <c r="Q10" s="474"/>
      <c r="R10" s="475">
        <v>17078</v>
      </c>
      <c r="S10" s="476"/>
      <c r="T10" s="476"/>
      <c r="U10" s="476"/>
      <c r="V10" s="478"/>
      <c r="W10" s="402"/>
      <c r="X10" s="403"/>
      <c r="Y10" s="403"/>
      <c r="Z10" s="403"/>
      <c r="AA10" s="403"/>
      <c r="AB10" s="403"/>
      <c r="AC10" s="403"/>
      <c r="AD10" s="403"/>
      <c r="AE10" s="403"/>
      <c r="AF10" s="403"/>
      <c r="AG10" s="403"/>
      <c r="AH10" s="403"/>
      <c r="AI10" s="403"/>
      <c r="AJ10" s="403"/>
      <c r="AK10" s="403"/>
      <c r="AL10" s="406"/>
      <c r="AM10" s="511" t="s">
        <v>187</v>
      </c>
      <c r="AN10" s="473"/>
      <c r="AO10" s="473"/>
      <c r="AP10" s="473"/>
      <c r="AQ10" s="473"/>
      <c r="AR10" s="473"/>
      <c r="AS10" s="473"/>
      <c r="AT10" s="474"/>
      <c r="AU10" s="512" t="s">
        <v>189</v>
      </c>
      <c r="AV10" s="513"/>
      <c r="AW10" s="513"/>
      <c r="AX10" s="513"/>
      <c r="AY10" s="479" t="s">
        <v>191</v>
      </c>
      <c r="AZ10" s="480"/>
      <c r="BA10" s="480"/>
      <c r="BB10" s="480"/>
      <c r="BC10" s="480"/>
      <c r="BD10" s="480"/>
      <c r="BE10" s="480"/>
      <c r="BF10" s="480"/>
      <c r="BG10" s="480"/>
      <c r="BH10" s="480"/>
      <c r="BI10" s="480"/>
      <c r="BJ10" s="480"/>
      <c r="BK10" s="480"/>
      <c r="BL10" s="480"/>
      <c r="BM10" s="481"/>
      <c r="BN10" s="482">
        <v>534671</v>
      </c>
      <c r="BO10" s="483"/>
      <c r="BP10" s="483"/>
      <c r="BQ10" s="483"/>
      <c r="BR10" s="483"/>
      <c r="BS10" s="483"/>
      <c r="BT10" s="483"/>
      <c r="BU10" s="484"/>
      <c r="BV10" s="482">
        <v>105172</v>
      </c>
      <c r="BW10" s="483"/>
      <c r="BX10" s="483"/>
      <c r="BY10" s="483"/>
      <c r="BZ10" s="483"/>
      <c r="CA10" s="483"/>
      <c r="CB10" s="483"/>
      <c r="CC10" s="484"/>
      <c r="CD10" s="21" t="s">
        <v>192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c r="A11" s="2"/>
      <c r="B11" s="428"/>
      <c r="C11" s="429"/>
      <c r="D11" s="429"/>
      <c r="E11" s="429"/>
      <c r="F11" s="429"/>
      <c r="G11" s="429"/>
      <c r="H11" s="429"/>
      <c r="I11" s="429"/>
      <c r="J11" s="429"/>
      <c r="K11" s="430"/>
      <c r="L11" s="445" t="s">
        <v>194</v>
      </c>
      <c r="M11" s="446"/>
      <c r="N11" s="446"/>
      <c r="O11" s="446"/>
      <c r="P11" s="446"/>
      <c r="Q11" s="447"/>
      <c r="R11" s="560" t="s">
        <v>196</v>
      </c>
      <c r="S11" s="561"/>
      <c r="T11" s="561"/>
      <c r="U11" s="561"/>
      <c r="V11" s="562"/>
      <c r="W11" s="402"/>
      <c r="X11" s="403"/>
      <c r="Y11" s="403"/>
      <c r="Z11" s="403"/>
      <c r="AA11" s="403"/>
      <c r="AB11" s="403"/>
      <c r="AC11" s="403"/>
      <c r="AD11" s="403"/>
      <c r="AE11" s="403"/>
      <c r="AF11" s="403"/>
      <c r="AG11" s="403"/>
      <c r="AH11" s="403"/>
      <c r="AI11" s="403"/>
      <c r="AJ11" s="403"/>
      <c r="AK11" s="403"/>
      <c r="AL11" s="406"/>
      <c r="AM11" s="511" t="s">
        <v>198</v>
      </c>
      <c r="AN11" s="473"/>
      <c r="AO11" s="473"/>
      <c r="AP11" s="473"/>
      <c r="AQ11" s="473"/>
      <c r="AR11" s="473"/>
      <c r="AS11" s="473"/>
      <c r="AT11" s="474"/>
      <c r="AU11" s="512" t="s">
        <v>189</v>
      </c>
      <c r="AV11" s="513"/>
      <c r="AW11" s="513"/>
      <c r="AX11" s="513"/>
      <c r="AY11" s="479" t="s">
        <v>199</v>
      </c>
      <c r="AZ11" s="480"/>
      <c r="BA11" s="480"/>
      <c r="BB11" s="480"/>
      <c r="BC11" s="480"/>
      <c r="BD11" s="480"/>
      <c r="BE11" s="480"/>
      <c r="BF11" s="480"/>
      <c r="BG11" s="480"/>
      <c r="BH11" s="480"/>
      <c r="BI11" s="480"/>
      <c r="BJ11" s="480"/>
      <c r="BK11" s="480"/>
      <c r="BL11" s="480"/>
      <c r="BM11" s="481"/>
      <c r="BN11" s="482">
        <v>0</v>
      </c>
      <c r="BO11" s="483"/>
      <c r="BP11" s="483"/>
      <c r="BQ11" s="483"/>
      <c r="BR11" s="483"/>
      <c r="BS11" s="483"/>
      <c r="BT11" s="483"/>
      <c r="BU11" s="484"/>
      <c r="BV11" s="482">
        <v>0</v>
      </c>
      <c r="BW11" s="483"/>
      <c r="BX11" s="483"/>
      <c r="BY11" s="483"/>
      <c r="BZ11" s="483"/>
      <c r="CA11" s="483"/>
      <c r="CB11" s="483"/>
      <c r="CC11" s="484"/>
      <c r="CD11" s="493" t="s">
        <v>202</v>
      </c>
      <c r="CE11" s="444"/>
      <c r="CF11" s="444"/>
      <c r="CG11" s="444"/>
      <c r="CH11" s="444"/>
      <c r="CI11" s="444"/>
      <c r="CJ11" s="444"/>
      <c r="CK11" s="444"/>
      <c r="CL11" s="444"/>
      <c r="CM11" s="444"/>
      <c r="CN11" s="444"/>
      <c r="CO11" s="444"/>
      <c r="CP11" s="444"/>
      <c r="CQ11" s="444"/>
      <c r="CR11" s="444"/>
      <c r="CS11" s="494"/>
      <c r="CT11" s="545" t="s">
        <v>204</v>
      </c>
      <c r="CU11" s="546"/>
      <c r="CV11" s="546"/>
      <c r="CW11" s="546"/>
      <c r="CX11" s="546"/>
      <c r="CY11" s="546"/>
      <c r="CZ11" s="546"/>
      <c r="DA11" s="547"/>
      <c r="DB11" s="545" t="s">
        <v>204</v>
      </c>
      <c r="DC11" s="546"/>
      <c r="DD11" s="546"/>
      <c r="DE11" s="546"/>
      <c r="DF11" s="546"/>
      <c r="DG11" s="546"/>
      <c r="DH11" s="546"/>
      <c r="DI11" s="547"/>
    </row>
    <row r="12" spans="1:119" ht="18.75" customHeight="1">
      <c r="A12" s="2"/>
      <c r="B12" s="431" t="s">
        <v>59</v>
      </c>
      <c r="C12" s="432"/>
      <c r="D12" s="432"/>
      <c r="E12" s="432"/>
      <c r="F12" s="432"/>
      <c r="G12" s="432"/>
      <c r="H12" s="432"/>
      <c r="I12" s="432"/>
      <c r="J12" s="432"/>
      <c r="K12" s="433"/>
      <c r="L12" s="548" t="s">
        <v>205</v>
      </c>
      <c r="M12" s="549"/>
      <c r="N12" s="549"/>
      <c r="O12" s="549"/>
      <c r="P12" s="549"/>
      <c r="Q12" s="550"/>
      <c r="R12" s="551">
        <v>15353</v>
      </c>
      <c r="S12" s="552"/>
      <c r="T12" s="552"/>
      <c r="U12" s="552"/>
      <c r="V12" s="553"/>
      <c r="W12" s="554" t="s">
        <v>6</v>
      </c>
      <c r="X12" s="513"/>
      <c r="Y12" s="513"/>
      <c r="Z12" s="513"/>
      <c r="AA12" s="513"/>
      <c r="AB12" s="555"/>
      <c r="AC12" s="556" t="s">
        <v>116</v>
      </c>
      <c r="AD12" s="557"/>
      <c r="AE12" s="557"/>
      <c r="AF12" s="557"/>
      <c r="AG12" s="558"/>
      <c r="AH12" s="556" t="s">
        <v>207</v>
      </c>
      <c r="AI12" s="557"/>
      <c r="AJ12" s="557"/>
      <c r="AK12" s="557"/>
      <c r="AL12" s="559"/>
      <c r="AM12" s="511" t="s">
        <v>209</v>
      </c>
      <c r="AN12" s="473"/>
      <c r="AO12" s="473"/>
      <c r="AP12" s="473"/>
      <c r="AQ12" s="473"/>
      <c r="AR12" s="473"/>
      <c r="AS12" s="473"/>
      <c r="AT12" s="474"/>
      <c r="AU12" s="512" t="s">
        <v>74</v>
      </c>
      <c r="AV12" s="513"/>
      <c r="AW12" s="513"/>
      <c r="AX12" s="513"/>
      <c r="AY12" s="479" t="s">
        <v>211</v>
      </c>
      <c r="AZ12" s="480"/>
      <c r="BA12" s="480"/>
      <c r="BB12" s="480"/>
      <c r="BC12" s="480"/>
      <c r="BD12" s="480"/>
      <c r="BE12" s="480"/>
      <c r="BF12" s="480"/>
      <c r="BG12" s="480"/>
      <c r="BH12" s="480"/>
      <c r="BI12" s="480"/>
      <c r="BJ12" s="480"/>
      <c r="BK12" s="480"/>
      <c r="BL12" s="480"/>
      <c r="BM12" s="481"/>
      <c r="BN12" s="482">
        <v>0</v>
      </c>
      <c r="BO12" s="483"/>
      <c r="BP12" s="483"/>
      <c r="BQ12" s="483"/>
      <c r="BR12" s="483"/>
      <c r="BS12" s="483"/>
      <c r="BT12" s="483"/>
      <c r="BU12" s="484"/>
      <c r="BV12" s="482">
        <v>0</v>
      </c>
      <c r="BW12" s="483"/>
      <c r="BX12" s="483"/>
      <c r="BY12" s="483"/>
      <c r="BZ12" s="483"/>
      <c r="CA12" s="483"/>
      <c r="CB12" s="483"/>
      <c r="CC12" s="484"/>
      <c r="CD12" s="493" t="s">
        <v>214</v>
      </c>
      <c r="CE12" s="444"/>
      <c r="CF12" s="444"/>
      <c r="CG12" s="444"/>
      <c r="CH12" s="444"/>
      <c r="CI12" s="444"/>
      <c r="CJ12" s="444"/>
      <c r="CK12" s="444"/>
      <c r="CL12" s="444"/>
      <c r="CM12" s="444"/>
      <c r="CN12" s="444"/>
      <c r="CO12" s="444"/>
      <c r="CP12" s="444"/>
      <c r="CQ12" s="444"/>
      <c r="CR12" s="444"/>
      <c r="CS12" s="494"/>
      <c r="CT12" s="545" t="s">
        <v>204</v>
      </c>
      <c r="CU12" s="546"/>
      <c r="CV12" s="546"/>
      <c r="CW12" s="546"/>
      <c r="CX12" s="546"/>
      <c r="CY12" s="546"/>
      <c r="CZ12" s="546"/>
      <c r="DA12" s="547"/>
      <c r="DB12" s="545" t="s">
        <v>204</v>
      </c>
      <c r="DC12" s="546"/>
      <c r="DD12" s="546"/>
      <c r="DE12" s="546"/>
      <c r="DF12" s="546"/>
      <c r="DG12" s="546"/>
      <c r="DH12" s="546"/>
      <c r="DI12" s="547"/>
    </row>
    <row r="13" spans="1:119" ht="18.75" customHeight="1">
      <c r="A13" s="2"/>
      <c r="B13" s="434"/>
      <c r="C13" s="435"/>
      <c r="D13" s="435"/>
      <c r="E13" s="435"/>
      <c r="F13" s="435"/>
      <c r="G13" s="435"/>
      <c r="H13" s="435"/>
      <c r="I13" s="435"/>
      <c r="J13" s="435"/>
      <c r="K13" s="436"/>
      <c r="L13" s="13"/>
      <c r="M13" s="534" t="s">
        <v>215</v>
      </c>
      <c r="N13" s="535"/>
      <c r="O13" s="535"/>
      <c r="P13" s="535"/>
      <c r="Q13" s="536"/>
      <c r="R13" s="537">
        <v>15296</v>
      </c>
      <c r="S13" s="538"/>
      <c r="T13" s="538"/>
      <c r="U13" s="538"/>
      <c r="V13" s="539"/>
      <c r="W13" s="416" t="s">
        <v>217</v>
      </c>
      <c r="X13" s="358"/>
      <c r="Y13" s="358"/>
      <c r="Z13" s="358"/>
      <c r="AA13" s="358"/>
      <c r="AB13" s="359"/>
      <c r="AC13" s="475">
        <v>1520</v>
      </c>
      <c r="AD13" s="476"/>
      <c r="AE13" s="476"/>
      <c r="AF13" s="476"/>
      <c r="AG13" s="477"/>
      <c r="AH13" s="475">
        <v>1665</v>
      </c>
      <c r="AI13" s="476"/>
      <c r="AJ13" s="476"/>
      <c r="AK13" s="476"/>
      <c r="AL13" s="478"/>
      <c r="AM13" s="511" t="s">
        <v>218</v>
      </c>
      <c r="AN13" s="473"/>
      <c r="AO13" s="473"/>
      <c r="AP13" s="473"/>
      <c r="AQ13" s="473"/>
      <c r="AR13" s="473"/>
      <c r="AS13" s="473"/>
      <c r="AT13" s="474"/>
      <c r="AU13" s="512" t="s">
        <v>189</v>
      </c>
      <c r="AV13" s="513"/>
      <c r="AW13" s="513"/>
      <c r="AX13" s="513"/>
      <c r="AY13" s="479" t="s">
        <v>220</v>
      </c>
      <c r="AZ13" s="480"/>
      <c r="BA13" s="480"/>
      <c r="BB13" s="480"/>
      <c r="BC13" s="480"/>
      <c r="BD13" s="480"/>
      <c r="BE13" s="480"/>
      <c r="BF13" s="480"/>
      <c r="BG13" s="480"/>
      <c r="BH13" s="480"/>
      <c r="BI13" s="480"/>
      <c r="BJ13" s="480"/>
      <c r="BK13" s="480"/>
      <c r="BL13" s="480"/>
      <c r="BM13" s="481"/>
      <c r="BN13" s="482">
        <v>539408</v>
      </c>
      <c r="BO13" s="483"/>
      <c r="BP13" s="483"/>
      <c r="BQ13" s="483"/>
      <c r="BR13" s="483"/>
      <c r="BS13" s="483"/>
      <c r="BT13" s="483"/>
      <c r="BU13" s="484"/>
      <c r="BV13" s="482">
        <v>119957</v>
      </c>
      <c r="BW13" s="483"/>
      <c r="BX13" s="483"/>
      <c r="BY13" s="483"/>
      <c r="BZ13" s="483"/>
      <c r="CA13" s="483"/>
      <c r="CB13" s="483"/>
      <c r="CC13" s="484"/>
      <c r="CD13" s="493" t="s">
        <v>222</v>
      </c>
      <c r="CE13" s="444"/>
      <c r="CF13" s="444"/>
      <c r="CG13" s="444"/>
      <c r="CH13" s="444"/>
      <c r="CI13" s="444"/>
      <c r="CJ13" s="444"/>
      <c r="CK13" s="444"/>
      <c r="CL13" s="444"/>
      <c r="CM13" s="444"/>
      <c r="CN13" s="444"/>
      <c r="CO13" s="444"/>
      <c r="CP13" s="444"/>
      <c r="CQ13" s="444"/>
      <c r="CR13" s="444"/>
      <c r="CS13" s="494"/>
      <c r="CT13" s="345">
        <v>6.8</v>
      </c>
      <c r="CU13" s="346"/>
      <c r="CV13" s="346"/>
      <c r="CW13" s="346"/>
      <c r="CX13" s="346"/>
      <c r="CY13" s="346"/>
      <c r="CZ13" s="346"/>
      <c r="DA13" s="347"/>
      <c r="DB13" s="345">
        <v>7.3</v>
      </c>
      <c r="DC13" s="346"/>
      <c r="DD13" s="346"/>
      <c r="DE13" s="346"/>
      <c r="DF13" s="346"/>
      <c r="DG13" s="346"/>
      <c r="DH13" s="346"/>
      <c r="DI13" s="347"/>
    </row>
    <row r="14" spans="1:119" ht="18.75" customHeight="1">
      <c r="A14" s="2"/>
      <c r="B14" s="434"/>
      <c r="C14" s="435"/>
      <c r="D14" s="435"/>
      <c r="E14" s="435"/>
      <c r="F14" s="435"/>
      <c r="G14" s="435"/>
      <c r="H14" s="435"/>
      <c r="I14" s="435"/>
      <c r="J14" s="435"/>
      <c r="K14" s="436"/>
      <c r="L14" s="524" t="s">
        <v>223</v>
      </c>
      <c r="M14" s="543"/>
      <c r="N14" s="543"/>
      <c r="O14" s="543"/>
      <c r="P14" s="543"/>
      <c r="Q14" s="544"/>
      <c r="R14" s="537">
        <v>15814</v>
      </c>
      <c r="S14" s="538"/>
      <c r="T14" s="538"/>
      <c r="U14" s="538"/>
      <c r="V14" s="539"/>
      <c r="W14" s="404"/>
      <c r="X14" s="361"/>
      <c r="Y14" s="361"/>
      <c r="Z14" s="361"/>
      <c r="AA14" s="361"/>
      <c r="AB14" s="362"/>
      <c r="AC14" s="527">
        <v>20.2</v>
      </c>
      <c r="AD14" s="528"/>
      <c r="AE14" s="528"/>
      <c r="AF14" s="528"/>
      <c r="AG14" s="529"/>
      <c r="AH14" s="527">
        <v>20.100000000000001</v>
      </c>
      <c r="AI14" s="528"/>
      <c r="AJ14" s="528"/>
      <c r="AK14" s="528"/>
      <c r="AL14" s="530"/>
      <c r="AM14" s="511"/>
      <c r="AN14" s="473"/>
      <c r="AO14" s="473"/>
      <c r="AP14" s="473"/>
      <c r="AQ14" s="473"/>
      <c r="AR14" s="473"/>
      <c r="AS14" s="473"/>
      <c r="AT14" s="474"/>
      <c r="AU14" s="512"/>
      <c r="AV14" s="513"/>
      <c r="AW14" s="513"/>
      <c r="AX14" s="513"/>
      <c r="AY14" s="479"/>
      <c r="AZ14" s="480"/>
      <c r="BA14" s="480"/>
      <c r="BB14" s="480"/>
      <c r="BC14" s="480"/>
      <c r="BD14" s="480"/>
      <c r="BE14" s="480"/>
      <c r="BF14" s="480"/>
      <c r="BG14" s="480"/>
      <c r="BH14" s="480"/>
      <c r="BI14" s="480"/>
      <c r="BJ14" s="480"/>
      <c r="BK14" s="480"/>
      <c r="BL14" s="480"/>
      <c r="BM14" s="481"/>
      <c r="BN14" s="482"/>
      <c r="BO14" s="483"/>
      <c r="BP14" s="483"/>
      <c r="BQ14" s="483"/>
      <c r="BR14" s="483"/>
      <c r="BS14" s="483"/>
      <c r="BT14" s="483"/>
      <c r="BU14" s="484"/>
      <c r="BV14" s="482"/>
      <c r="BW14" s="483"/>
      <c r="BX14" s="483"/>
      <c r="BY14" s="483"/>
      <c r="BZ14" s="483"/>
      <c r="CA14" s="483"/>
      <c r="CB14" s="483"/>
      <c r="CC14" s="484"/>
      <c r="CD14" s="488" t="s">
        <v>227</v>
      </c>
      <c r="CE14" s="489"/>
      <c r="CF14" s="489"/>
      <c r="CG14" s="489"/>
      <c r="CH14" s="489"/>
      <c r="CI14" s="489"/>
      <c r="CJ14" s="489"/>
      <c r="CK14" s="489"/>
      <c r="CL14" s="489"/>
      <c r="CM14" s="489"/>
      <c r="CN14" s="489"/>
      <c r="CO14" s="489"/>
      <c r="CP14" s="489"/>
      <c r="CQ14" s="489"/>
      <c r="CR14" s="489"/>
      <c r="CS14" s="490"/>
      <c r="CT14" s="531" t="s">
        <v>204</v>
      </c>
      <c r="CU14" s="532"/>
      <c r="CV14" s="532"/>
      <c r="CW14" s="532"/>
      <c r="CX14" s="532"/>
      <c r="CY14" s="532"/>
      <c r="CZ14" s="532"/>
      <c r="DA14" s="533"/>
      <c r="DB14" s="531" t="s">
        <v>204</v>
      </c>
      <c r="DC14" s="532"/>
      <c r="DD14" s="532"/>
      <c r="DE14" s="532"/>
      <c r="DF14" s="532"/>
      <c r="DG14" s="532"/>
      <c r="DH14" s="532"/>
      <c r="DI14" s="533"/>
    </row>
    <row r="15" spans="1:119" ht="18.75" customHeight="1">
      <c r="A15" s="2"/>
      <c r="B15" s="434"/>
      <c r="C15" s="435"/>
      <c r="D15" s="435"/>
      <c r="E15" s="435"/>
      <c r="F15" s="435"/>
      <c r="G15" s="435"/>
      <c r="H15" s="435"/>
      <c r="I15" s="435"/>
      <c r="J15" s="435"/>
      <c r="K15" s="436"/>
      <c r="L15" s="13"/>
      <c r="M15" s="534" t="s">
        <v>215</v>
      </c>
      <c r="N15" s="535"/>
      <c r="O15" s="535"/>
      <c r="P15" s="535"/>
      <c r="Q15" s="536"/>
      <c r="R15" s="537">
        <v>15765</v>
      </c>
      <c r="S15" s="538"/>
      <c r="T15" s="538"/>
      <c r="U15" s="538"/>
      <c r="V15" s="539"/>
      <c r="W15" s="416" t="s">
        <v>8</v>
      </c>
      <c r="X15" s="358"/>
      <c r="Y15" s="358"/>
      <c r="Z15" s="358"/>
      <c r="AA15" s="358"/>
      <c r="AB15" s="359"/>
      <c r="AC15" s="475">
        <v>1783</v>
      </c>
      <c r="AD15" s="476"/>
      <c r="AE15" s="476"/>
      <c r="AF15" s="476"/>
      <c r="AG15" s="477"/>
      <c r="AH15" s="475">
        <v>2120</v>
      </c>
      <c r="AI15" s="476"/>
      <c r="AJ15" s="476"/>
      <c r="AK15" s="476"/>
      <c r="AL15" s="478"/>
      <c r="AM15" s="511"/>
      <c r="AN15" s="473"/>
      <c r="AO15" s="473"/>
      <c r="AP15" s="473"/>
      <c r="AQ15" s="473"/>
      <c r="AR15" s="473"/>
      <c r="AS15" s="473"/>
      <c r="AT15" s="474"/>
      <c r="AU15" s="512"/>
      <c r="AV15" s="513"/>
      <c r="AW15" s="513"/>
      <c r="AX15" s="513"/>
      <c r="AY15" s="485" t="s">
        <v>230</v>
      </c>
      <c r="AZ15" s="486"/>
      <c r="BA15" s="486"/>
      <c r="BB15" s="486"/>
      <c r="BC15" s="486"/>
      <c r="BD15" s="486"/>
      <c r="BE15" s="486"/>
      <c r="BF15" s="486"/>
      <c r="BG15" s="486"/>
      <c r="BH15" s="486"/>
      <c r="BI15" s="486"/>
      <c r="BJ15" s="486"/>
      <c r="BK15" s="486"/>
      <c r="BL15" s="486"/>
      <c r="BM15" s="487"/>
      <c r="BN15" s="469">
        <v>1586120</v>
      </c>
      <c r="BO15" s="470"/>
      <c r="BP15" s="470"/>
      <c r="BQ15" s="470"/>
      <c r="BR15" s="470"/>
      <c r="BS15" s="470"/>
      <c r="BT15" s="470"/>
      <c r="BU15" s="471"/>
      <c r="BV15" s="469">
        <v>1703890</v>
      </c>
      <c r="BW15" s="470"/>
      <c r="BX15" s="470"/>
      <c r="BY15" s="470"/>
      <c r="BZ15" s="470"/>
      <c r="CA15" s="470"/>
      <c r="CB15" s="470"/>
      <c r="CC15" s="471"/>
      <c r="CD15" s="540" t="s">
        <v>216</v>
      </c>
      <c r="CE15" s="541"/>
      <c r="CF15" s="541"/>
      <c r="CG15" s="541"/>
      <c r="CH15" s="541"/>
      <c r="CI15" s="541"/>
      <c r="CJ15" s="541"/>
      <c r="CK15" s="541"/>
      <c r="CL15" s="541"/>
      <c r="CM15" s="541"/>
      <c r="CN15" s="541"/>
      <c r="CO15" s="541"/>
      <c r="CP15" s="541"/>
      <c r="CQ15" s="541"/>
      <c r="CR15" s="541"/>
      <c r="CS15" s="542"/>
      <c r="CT15" s="27"/>
      <c r="CU15" s="30"/>
      <c r="CV15" s="30"/>
      <c r="CW15" s="30"/>
      <c r="CX15" s="30"/>
      <c r="CY15" s="30"/>
      <c r="CZ15" s="30"/>
      <c r="DA15" s="33"/>
      <c r="DB15" s="27"/>
      <c r="DC15" s="30"/>
      <c r="DD15" s="30"/>
      <c r="DE15" s="30"/>
      <c r="DF15" s="30"/>
      <c r="DG15" s="30"/>
      <c r="DH15" s="30"/>
      <c r="DI15" s="33"/>
    </row>
    <row r="16" spans="1:119" ht="18.75" customHeight="1">
      <c r="A16" s="2"/>
      <c r="B16" s="434"/>
      <c r="C16" s="435"/>
      <c r="D16" s="435"/>
      <c r="E16" s="435"/>
      <c r="F16" s="435"/>
      <c r="G16" s="435"/>
      <c r="H16" s="435"/>
      <c r="I16" s="435"/>
      <c r="J16" s="435"/>
      <c r="K16" s="436"/>
      <c r="L16" s="524" t="s">
        <v>46</v>
      </c>
      <c r="M16" s="525"/>
      <c r="N16" s="525"/>
      <c r="O16" s="525"/>
      <c r="P16" s="525"/>
      <c r="Q16" s="526"/>
      <c r="R16" s="521" t="s">
        <v>231</v>
      </c>
      <c r="S16" s="522"/>
      <c r="T16" s="522"/>
      <c r="U16" s="522"/>
      <c r="V16" s="523"/>
      <c r="W16" s="404"/>
      <c r="X16" s="361"/>
      <c r="Y16" s="361"/>
      <c r="Z16" s="361"/>
      <c r="AA16" s="361"/>
      <c r="AB16" s="362"/>
      <c r="AC16" s="527">
        <v>23.7</v>
      </c>
      <c r="AD16" s="528"/>
      <c r="AE16" s="528"/>
      <c r="AF16" s="528"/>
      <c r="AG16" s="529"/>
      <c r="AH16" s="527">
        <v>25.6</v>
      </c>
      <c r="AI16" s="528"/>
      <c r="AJ16" s="528"/>
      <c r="AK16" s="528"/>
      <c r="AL16" s="530"/>
      <c r="AM16" s="511"/>
      <c r="AN16" s="473"/>
      <c r="AO16" s="473"/>
      <c r="AP16" s="473"/>
      <c r="AQ16" s="473"/>
      <c r="AR16" s="473"/>
      <c r="AS16" s="473"/>
      <c r="AT16" s="474"/>
      <c r="AU16" s="512"/>
      <c r="AV16" s="513"/>
      <c r="AW16" s="513"/>
      <c r="AX16" s="513"/>
      <c r="AY16" s="479" t="s">
        <v>113</v>
      </c>
      <c r="AZ16" s="480"/>
      <c r="BA16" s="480"/>
      <c r="BB16" s="480"/>
      <c r="BC16" s="480"/>
      <c r="BD16" s="480"/>
      <c r="BE16" s="480"/>
      <c r="BF16" s="480"/>
      <c r="BG16" s="480"/>
      <c r="BH16" s="480"/>
      <c r="BI16" s="480"/>
      <c r="BJ16" s="480"/>
      <c r="BK16" s="480"/>
      <c r="BL16" s="480"/>
      <c r="BM16" s="481"/>
      <c r="BN16" s="482">
        <v>6521530</v>
      </c>
      <c r="BO16" s="483"/>
      <c r="BP16" s="483"/>
      <c r="BQ16" s="483"/>
      <c r="BR16" s="483"/>
      <c r="BS16" s="483"/>
      <c r="BT16" s="483"/>
      <c r="BU16" s="484"/>
      <c r="BV16" s="482">
        <v>6204788</v>
      </c>
      <c r="BW16" s="483"/>
      <c r="BX16" s="483"/>
      <c r="BY16" s="483"/>
      <c r="BZ16" s="483"/>
      <c r="CA16" s="483"/>
      <c r="CB16" s="483"/>
      <c r="CC16" s="484"/>
      <c r="CD16" s="20"/>
      <c r="CE16" s="343"/>
      <c r="CF16" s="343"/>
      <c r="CG16" s="343"/>
      <c r="CH16" s="343"/>
      <c r="CI16" s="343"/>
      <c r="CJ16" s="343"/>
      <c r="CK16" s="343"/>
      <c r="CL16" s="343"/>
      <c r="CM16" s="343"/>
      <c r="CN16" s="343"/>
      <c r="CO16" s="343"/>
      <c r="CP16" s="343"/>
      <c r="CQ16" s="343"/>
      <c r="CR16" s="343"/>
      <c r="CS16" s="344"/>
      <c r="CT16" s="345"/>
      <c r="CU16" s="346"/>
      <c r="CV16" s="346"/>
      <c r="CW16" s="346"/>
      <c r="CX16" s="346"/>
      <c r="CY16" s="346"/>
      <c r="CZ16" s="346"/>
      <c r="DA16" s="347"/>
      <c r="DB16" s="345"/>
      <c r="DC16" s="346"/>
      <c r="DD16" s="346"/>
      <c r="DE16" s="346"/>
      <c r="DF16" s="346"/>
      <c r="DG16" s="346"/>
      <c r="DH16" s="346"/>
      <c r="DI16" s="347"/>
    </row>
    <row r="17" spans="1:113" ht="18.75" customHeight="1">
      <c r="A17" s="2"/>
      <c r="B17" s="437"/>
      <c r="C17" s="438"/>
      <c r="D17" s="438"/>
      <c r="E17" s="438"/>
      <c r="F17" s="438"/>
      <c r="G17" s="438"/>
      <c r="H17" s="438"/>
      <c r="I17" s="438"/>
      <c r="J17" s="438"/>
      <c r="K17" s="439"/>
      <c r="L17" s="14"/>
      <c r="M17" s="518" t="s">
        <v>108</v>
      </c>
      <c r="N17" s="519"/>
      <c r="O17" s="519"/>
      <c r="P17" s="519"/>
      <c r="Q17" s="520"/>
      <c r="R17" s="521" t="s">
        <v>233</v>
      </c>
      <c r="S17" s="522"/>
      <c r="T17" s="522"/>
      <c r="U17" s="522"/>
      <c r="V17" s="523"/>
      <c r="W17" s="416" t="s">
        <v>100</v>
      </c>
      <c r="X17" s="358"/>
      <c r="Y17" s="358"/>
      <c r="Z17" s="358"/>
      <c r="AA17" s="358"/>
      <c r="AB17" s="359"/>
      <c r="AC17" s="475">
        <v>4216</v>
      </c>
      <c r="AD17" s="476"/>
      <c r="AE17" s="476"/>
      <c r="AF17" s="476"/>
      <c r="AG17" s="477"/>
      <c r="AH17" s="475">
        <v>4481</v>
      </c>
      <c r="AI17" s="476"/>
      <c r="AJ17" s="476"/>
      <c r="AK17" s="476"/>
      <c r="AL17" s="478"/>
      <c r="AM17" s="511"/>
      <c r="AN17" s="473"/>
      <c r="AO17" s="473"/>
      <c r="AP17" s="473"/>
      <c r="AQ17" s="473"/>
      <c r="AR17" s="473"/>
      <c r="AS17" s="473"/>
      <c r="AT17" s="474"/>
      <c r="AU17" s="512"/>
      <c r="AV17" s="513"/>
      <c r="AW17" s="513"/>
      <c r="AX17" s="513"/>
      <c r="AY17" s="479" t="s">
        <v>235</v>
      </c>
      <c r="AZ17" s="480"/>
      <c r="BA17" s="480"/>
      <c r="BB17" s="480"/>
      <c r="BC17" s="480"/>
      <c r="BD17" s="480"/>
      <c r="BE17" s="480"/>
      <c r="BF17" s="480"/>
      <c r="BG17" s="480"/>
      <c r="BH17" s="480"/>
      <c r="BI17" s="480"/>
      <c r="BJ17" s="480"/>
      <c r="BK17" s="480"/>
      <c r="BL17" s="480"/>
      <c r="BM17" s="481"/>
      <c r="BN17" s="482">
        <v>1961674</v>
      </c>
      <c r="BO17" s="483"/>
      <c r="BP17" s="483"/>
      <c r="BQ17" s="483"/>
      <c r="BR17" s="483"/>
      <c r="BS17" s="483"/>
      <c r="BT17" s="483"/>
      <c r="BU17" s="484"/>
      <c r="BV17" s="482">
        <v>2111630</v>
      </c>
      <c r="BW17" s="483"/>
      <c r="BX17" s="483"/>
      <c r="BY17" s="483"/>
      <c r="BZ17" s="483"/>
      <c r="CA17" s="483"/>
      <c r="CB17" s="483"/>
      <c r="CC17" s="484"/>
      <c r="CD17" s="20"/>
      <c r="CE17" s="343"/>
      <c r="CF17" s="343"/>
      <c r="CG17" s="343"/>
      <c r="CH17" s="343"/>
      <c r="CI17" s="343"/>
      <c r="CJ17" s="343"/>
      <c r="CK17" s="343"/>
      <c r="CL17" s="343"/>
      <c r="CM17" s="343"/>
      <c r="CN17" s="343"/>
      <c r="CO17" s="343"/>
      <c r="CP17" s="343"/>
      <c r="CQ17" s="343"/>
      <c r="CR17" s="343"/>
      <c r="CS17" s="344"/>
      <c r="CT17" s="345"/>
      <c r="CU17" s="346"/>
      <c r="CV17" s="346"/>
      <c r="CW17" s="346"/>
      <c r="CX17" s="346"/>
      <c r="CY17" s="346"/>
      <c r="CZ17" s="346"/>
      <c r="DA17" s="347"/>
      <c r="DB17" s="345"/>
      <c r="DC17" s="346"/>
      <c r="DD17" s="346"/>
      <c r="DE17" s="346"/>
      <c r="DF17" s="346"/>
      <c r="DG17" s="346"/>
      <c r="DH17" s="346"/>
      <c r="DI17" s="347"/>
    </row>
    <row r="18" spans="1:113" ht="18.75" customHeight="1">
      <c r="A18" s="2"/>
      <c r="B18" s="498" t="s">
        <v>236</v>
      </c>
      <c r="C18" s="430"/>
      <c r="D18" s="430"/>
      <c r="E18" s="499"/>
      <c r="F18" s="499"/>
      <c r="G18" s="499"/>
      <c r="H18" s="499"/>
      <c r="I18" s="499"/>
      <c r="J18" s="499"/>
      <c r="K18" s="499"/>
      <c r="L18" s="514">
        <v>247.98</v>
      </c>
      <c r="M18" s="514"/>
      <c r="N18" s="514"/>
      <c r="O18" s="514"/>
      <c r="P18" s="514"/>
      <c r="Q18" s="514"/>
      <c r="R18" s="515"/>
      <c r="S18" s="515"/>
      <c r="T18" s="515"/>
      <c r="U18" s="515"/>
      <c r="V18" s="516"/>
      <c r="W18" s="417"/>
      <c r="X18" s="418"/>
      <c r="Y18" s="418"/>
      <c r="Z18" s="418"/>
      <c r="AA18" s="418"/>
      <c r="AB18" s="411"/>
      <c r="AC18" s="454">
        <v>56.1</v>
      </c>
      <c r="AD18" s="455"/>
      <c r="AE18" s="455"/>
      <c r="AF18" s="455"/>
      <c r="AG18" s="517"/>
      <c r="AH18" s="454">
        <v>54.2</v>
      </c>
      <c r="AI18" s="455"/>
      <c r="AJ18" s="455"/>
      <c r="AK18" s="455"/>
      <c r="AL18" s="456"/>
      <c r="AM18" s="511"/>
      <c r="AN18" s="473"/>
      <c r="AO18" s="473"/>
      <c r="AP18" s="473"/>
      <c r="AQ18" s="473"/>
      <c r="AR18" s="473"/>
      <c r="AS18" s="473"/>
      <c r="AT18" s="474"/>
      <c r="AU18" s="512"/>
      <c r="AV18" s="513"/>
      <c r="AW18" s="513"/>
      <c r="AX18" s="513"/>
      <c r="AY18" s="479" t="s">
        <v>238</v>
      </c>
      <c r="AZ18" s="480"/>
      <c r="BA18" s="480"/>
      <c r="BB18" s="480"/>
      <c r="BC18" s="480"/>
      <c r="BD18" s="480"/>
      <c r="BE18" s="480"/>
      <c r="BF18" s="480"/>
      <c r="BG18" s="480"/>
      <c r="BH18" s="480"/>
      <c r="BI18" s="480"/>
      <c r="BJ18" s="480"/>
      <c r="BK18" s="480"/>
      <c r="BL18" s="480"/>
      <c r="BM18" s="481"/>
      <c r="BN18" s="482">
        <v>6131907</v>
      </c>
      <c r="BO18" s="483"/>
      <c r="BP18" s="483"/>
      <c r="BQ18" s="483"/>
      <c r="BR18" s="483"/>
      <c r="BS18" s="483"/>
      <c r="BT18" s="483"/>
      <c r="BU18" s="484"/>
      <c r="BV18" s="482">
        <v>6152164</v>
      </c>
      <c r="BW18" s="483"/>
      <c r="BX18" s="483"/>
      <c r="BY18" s="483"/>
      <c r="BZ18" s="483"/>
      <c r="CA18" s="483"/>
      <c r="CB18" s="483"/>
      <c r="CC18" s="484"/>
      <c r="CD18" s="20"/>
      <c r="CE18" s="343"/>
      <c r="CF18" s="343"/>
      <c r="CG18" s="343"/>
      <c r="CH18" s="343"/>
      <c r="CI18" s="343"/>
      <c r="CJ18" s="343"/>
      <c r="CK18" s="343"/>
      <c r="CL18" s="343"/>
      <c r="CM18" s="343"/>
      <c r="CN18" s="343"/>
      <c r="CO18" s="343"/>
      <c r="CP18" s="343"/>
      <c r="CQ18" s="343"/>
      <c r="CR18" s="343"/>
      <c r="CS18" s="344"/>
      <c r="CT18" s="345"/>
      <c r="CU18" s="346"/>
      <c r="CV18" s="346"/>
      <c r="CW18" s="346"/>
      <c r="CX18" s="346"/>
      <c r="CY18" s="346"/>
      <c r="CZ18" s="346"/>
      <c r="DA18" s="347"/>
      <c r="DB18" s="345"/>
      <c r="DC18" s="346"/>
      <c r="DD18" s="346"/>
      <c r="DE18" s="346"/>
      <c r="DF18" s="346"/>
      <c r="DG18" s="346"/>
      <c r="DH18" s="346"/>
      <c r="DI18" s="347"/>
    </row>
    <row r="19" spans="1:113" ht="18.75" customHeight="1">
      <c r="A19" s="2"/>
      <c r="B19" s="498" t="s">
        <v>70</v>
      </c>
      <c r="C19" s="430"/>
      <c r="D19" s="430"/>
      <c r="E19" s="499"/>
      <c r="F19" s="499"/>
      <c r="G19" s="499"/>
      <c r="H19" s="499"/>
      <c r="I19" s="499"/>
      <c r="J19" s="499"/>
      <c r="K19" s="499"/>
      <c r="L19" s="500">
        <v>62</v>
      </c>
      <c r="M19" s="500"/>
      <c r="N19" s="500"/>
      <c r="O19" s="500"/>
      <c r="P19" s="500"/>
      <c r="Q19" s="500"/>
      <c r="R19" s="501"/>
      <c r="S19" s="501"/>
      <c r="T19" s="501"/>
      <c r="U19" s="501"/>
      <c r="V19" s="502"/>
      <c r="W19" s="400"/>
      <c r="X19" s="401"/>
      <c r="Y19" s="401"/>
      <c r="Z19" s="401"/>
      <c r="AA19" s="401"/>
      <c r="AB19" s="401"/>
      <c r="AC19" s="509"/>
      <c r="AD19" s="509"/>
      <c r="AE19" s="509"/>
      <c r="AF19" s="509"/>
      <c r="AG19" s="509"/>
      <c r="AH19" s="509"/>
      <c r="AI19" s="509"/>
      <c r="AJ19" s="509"/>
      <c r="AK19" s="509"/>
      <c r="AL19" s="510"/>
      <c r="AM19" s="511"/>
      <c r="AN19" s="473"/>
      <c r="AO19" s="473"/>
      <c r="AP19" s="473"/>
      <c r="AQ19" s="473"/>
      <c r="AR19" s="473"/>
      <c r="AS19" s="473"/>
      <c r="AT19" s="474"/>
      <c r="AU19" s="512"/>
      <c r="AV19" s="513"/>
      <c r="AW19" s="513"/>
      <c r="AX19" s="513"/>
      <c r="AY19" s="479" t="s">
        <v>224</v>
      </c>
      <c r="AZ19" s="480"/>
      <c r="BA19" s="480"/>
      <c r="BB19" s="480"/>
      <c r="BC19" s="480"/>
      <c r="BD19" s="480"/>
      <c r="BE19" s="480"/>
      <c r="BF19" s="480"/>
      <c r="BG19" s="480"/>
      <c r="BH19" s="480"/>
      <c r="BI19" s="480"/>
      <c r="BJ19" s="480"/>
      <c r="BK19" s="480"/>
      <c r="BL19" s="480"/>
      <c r="BM19" s="481"/>
      <c r="BN19" s="482">
        <v>8208019</v>
      </c>
      <c r="BO19" s="483"/>
      <c r="BP19" s="483"/>
      <c r="BQ19" s="483"/>
      <c r="BR19" s="483"/>
      <c r="BS19" s="483"/>
      <c r="BT19" s="483"/>
      <c r="BU19" s="484"/>
      <c r="BV19" s="482">
        <v>7455257</v>
      </c>
      <c r="BW19" s="483"/>
      <c r="BX19" s="483"/>
      <c r="BY19" s="483"/>
      <c r="BZ19" s="483"/>
      <c r="CA19" s="483"/>
      <c r="CB19" s="483"/>
      <c r="CC19" s="484"/>
      <c r="CD19" s="20"/>
      <c r="CE19" s="343"/>
      <c r="CF19" s="343"/>
      <c r="CG19" s="343"/>
      <c r="CH19" s="343"/>
      <c r="CI19" s="343"/>
      <c r="CJ19" s="343"/>
      <c r="CK19" s="343"/>
      <c r="CL19" s="343"/>
      <c r="CM19" s="343"/>
      <c r="CN19" s="343"/>
      <c r="CO19" s="343"/>
      <c r="CP19" s="343"/>
      <c r="CQ19" s="343"/>
      <c r="CR19" s="343"/>
      <c r="CS19" s="344"/>
      <c r="CT19" s="345"/>
      <c r="CU19" s="346"/>
      <c r="CV19" s="346"/>
      <c r="CW19" s="346"/>
      <c r="CX19" s="346"/>
      <c r="CY19" s="346"/>
      <c r="CZ19" s="346"/>
      <c r="DA19" s="347"/>
      <c r="DB19" s="345"/>
      <c r="DC19" s="346"/>
      <c r="DD19" s="346"/>
      <c r="DE19" s="346"/>
      <c r="DF19" s="346"/>
      <c r="DG19" s="346"/>
      <c r="DH19" s="346"/>
      <c r="DI19" s="347"/>
    </row>
    <row r="20" spans="1:113" ht="18.75" customHeight="1">
      <c r="A20" s="2"/>
      <c r="B20" s="498" t="s">
        <v>239</v>
      </c>
      <c r="C20" s="430"/>
      <c r="D20" s="430"/>
      <c r="E20" s="499"/>
      <c r="F20" s="499"/>
      <c r="G20" s="499"/>
      <c r="H20" s="499"/>
      <c r="I20" s="499"/>
      <c r="J20" s="499"/>
      <c r="K20" s="499"/>
      <c r="L20" s="500">
        <v>5740</v>
      </c>
      <c r="M20" s="500"/>
      <c r="N20" s="500"/>
      <c r="O20" s="500"/>
      <c r="P20" s="500"/>
      <c r="Q20" s="500"/>
      <c r="R20" s="501"/>
      <c r="S20" s="501"/>
      <c r="T20" s="501"/>
      <c r="U20" s="501"/>
      <c r="V20" s="502"/>
      <c r="W20" s="417"/>
      <c r="X20" s="418"/>
      <c r="Y20" s="418"/>
      <c r="Z20" s="418"/>
      <c r="AA20" s="418"/>
      <c r="AB20" s="418"/>
      <c r="AC20" s="503"/>
      <c r="AD20" s="503"/>
      <c r="AE20" s="503"/>
      <c r="AF20" s="503"/>
      <c r="AG20" s="503"/>
      <c r="AH20" s="503"/>
      <c r="AI20" s="503"/>
      <c r="AJ20" s="503"/>
      <c r="AK20" s="503"/>
      <c r="AL20" s="504"/>
      <c r="AM20" s="505"/>
      <c r="AN20" s="446"/>
      <c r="AO20" s="446"/>
      <c r="AP20" s="446"/>
      <c r="AQ20" s="446"/>
      <c r="AR20" s="446"/>
      <c r="AS20" s="446"/>
      <c r="AT20" s="447"/>
      <c r="AU20" s="506"/>
      <c r="AV20" s="507"/>
      <c r="AW20" s="507"/>
      <c r="AX20" s="508"/>
      <c r="AY20" s="479"/>
      <c r="AZ20" s="480"/>
      <c r="BA20" s="480"/>
      <c r="BB20" s="480"/>
      <c r="BC20" s="480"/>
      <c r="BD20" s="480"/>
      <c r="BE20" s="480"/>
      <c r="BF20" s="480"/>
      <c r="BG20" s="480"/>
      <c r="BH20" s="480"/>
      <c r="BI20" s="480"/>
      <c r="BJ20" s="480"/>
      <c r="BK20" s="480"/>
      <c r="BL20" s="480"/>
      <c r="BM20" s="481"/>
      <c r="BN20" s="482"/>
      <c r="BO20" s="483"/>
      <c r="BP20" s="483"/>
      <c r="BQ20" s="483"/>
      <c r="BR20" s="483"/>
      <c r="BS20" s="483"/>
      <c r="BT20" s="483"/>
      <c r="BU20" s="484"/>
      <c r="BV20" s="482"/>
      <c r="BW20" s="483"/>
      <c r="BX20" s="483"/>
      <c r="BY20" s="483"/>
      <c r="BZ20" s="483"/>
      <c r="CA20" s="483"/>
      <c r="CB20" s="483"/>
      <c r="CC20" s="484"/>
      <c r="CD20" s="20"/>
      <c r="CE20" s="343"/>
      <c r="CF20" s="343"/>
      <c r="CG20" s="343"/>
      <c r="CH20" s="343"/>
      <c r="CI20" s="343"/>
      <c r="CJ20" s="343"/>
      <c r="CK20" s="343"/>
      <c r="CL20" s="343"/>
      <c r="CM20" s="343"/>
      <c r="CN20" s="343"/>
      <c r="CO20" s="343"/>
      <c r="CP20" s="343"/>
      <c r="CQ20" s="343"/>
      <c r="CR20" s="343"/>
      <c r="CS20" s="344"/>
      <c r="CT20" s="345"/>
      <c r="CU20" s="346"/>
      <c r="CV20" s="346"/>
      <c r="CW20" s="346"/>
      <c r="CX20" s="346"/>
      <c r="CY20" s="346"/>
      <c r="CZ20" s="346"/>
      <c r="DA20" s="347"/>
      <c r="DB20" s="345"/>
      <c r="DC20" s="346"/>
      <c r="DD20" s="346"/>
      <c r="DE20" s="346"/>
      <c r="DF20" s="346"/>
      <c r="DG20" s="346"/>
      <c r="DH20" s="346"/>
      <c r="DI20" s="347"/>
    </row>
    <row r="21" spans="1:113" ht="18.75" customHeight="1">
      <c r="A21" s="2"/>
      <c r="B21" s="495" t="s">
        <v>241</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
      <c r="CE21" s="343"/>
      <c r="CF21" s="343"/>
      <c r="CG21" s="343"/>
      <c r="CH21" s="343"/>
      <c r="CI21" s="343"/>
      <c r="CJ21" s="343"/>
      <c r="CK21" s="343"/>
      <c r="CL21" s="343"/>
      <c r="CM21" s="343"/>
      <c r="CN21" s="343"/>
      <c r="CO21" s="343"/>
      <c r="CP21" s="343"/>
      <c r="CQ21" s="343"/>
      <c r="CR21" s="343"/>
      <c r="CS21" s="344"/>
      <c r="CT21" s="345"/>
      <c r="CU21" s="346"/>
      <c r="CV21" s="346"/>
      <c r="CW21" s="346"/>
      <c r="CX21" s="346"/>
      <c r="CY21" s="346"/>
      <c r="CZ21" s="346"/>
      <c r="DA21" s="347"/>
      <c r="DB21" s="345"/>
      <c r="DC21" s="346"/>
      <c r="DD21" s="346"/>
      <c r="DE21" s="346"/>
      <c r="DF21" s="346"/>
      <c r="DG21" s="346"/>
      <c r="DH21" s="346"/>
      <c r="DI21" s="347"/>
    </row>
    <row r="22" spans="1:113" ht="18.75" customHeight="1">
      <c r="A22" s="2"/>
      <c r="B22" s="464" t="s">
        <v>242</v>
      </c>
      <c r="C22" s="378"/>
      <c r="D22" s="379"/>
      <c r="E22" s="357" t="s">
        <v>6</v>
      </c>
      <c r="F22" s="358"/>
      <c r="G22" s="358"/>
      <c r="H22" s="358"/>
      <c r="I22" s="358"/>
      <c r="J22" s="358"/>
      <c r="K22" s="359"/>
      <c r="L22" s="357" t="s">
        <v>244</v>
      </c>
      <c r="M22" s="358"/>
      <c r="N22" s="358"/>
      <c r="O22" s="358"/>
      <c r="P22" s="359"/>
      <c r="Q22" s="363" t="s">
        <v>245</v>
      </c>
      <c r="R22" s="364"/>
      <c r="S22" s="364"/>
      <c r="T22" s="364"/>
      <c r="U22" s="364"/>
      <c r="V22" s="365"/>
      <c r="W22" s="377" t="s">
        <v>247</v>
      </c>
      <c r="X22" s="378"/>
      <c r="Y22" s="379"/>
      <c r="Z22" s="357" t="s">
        <v>6</v>
      </c>
      <c r="AA22" s="358"/>
      <c r="AB22" s="358"/>
      <c r="AC22" s="358"/>
      <c r="AD22" s="358"/>
      <c r="AE22" s="358"/>
      <c r="AF22" s="358"/>
      <c r="AG22" s="359"/>
      <c r="AH22" s="369" t="s">
        <v>184</v>
      </c>
      <c r="AI22" s="358"/>
      <c r="AJ22" s="358"/>
      <c r="AK22" s="358"/>
      <c r="AL22" s="359"/>
      <c r="AM22" s="369" t="s">
        <v>248</v>
      </c>
      <c r="AN22" s="370"/>
      <c r="AO22" s="370"/>
      <c r="AP22" s="370"/>
      <c r="AQ22" s="370"/>
      <c r="AR22" s="371"/>
      <c r="AS22" s="363" t="s">
        <v>245</v>
      </c>
      <c r="AT22" s="364"/>
      <c r="AU22" s="364"/>
      <c r="AV22" s="364"/>
      <c r="AW22" s="364"/>
      <c r="AX22" s="375"/>
      <c r="AY22" s="485" t="s">
        <v>249</v>
      </c>
      <c r="AZ22" s="486"/>
      <c r="BA22" s="486"/>
      <c r="BB22" s="486"/>
      <c r="BC22" s="486"/>
      <c r="BD22" s="486"/>
      <c r="BE22" s="486"/>
      <c r="BF22" s="486"/>
      <c r="BG22" s="486"/>
      <c r="BH22" s="486"/>
      <c r="BI22" s="486"/>
      <c r="BJ22" s="486"/>
      <c r="BK22" s="486"/>
      <c r="BL22" s="486"/>
      <c r="BM22" s="487"/>
      <c r="BN22" s="469">
        <v>9266165</v>
      </c>
      <c r="BO22" s="470"/>
      <c r="BP22" s="470"/>
      <c r="BQ22" s="470"/>
      <c r="BR22" s="470"/>
      <c r="BS22" s="470"/>
      <c r="BT22" s="470"/>
      <c r="BU22" s="471"/>
      <c r="BV22" s="469">
        <v>9838880</v>
      </c>
      <c r="BW22" s="470"/>
      <c r="BX22" s="470"/>
      <c r="BY22" s="470"/>
      <c r="BZ22" s="470"/>
      <c r="CA22" s="470"/>
      <c r="CB22" s="470"/>
      <c r="CC22" s="471"/>
      <c r="CD22" s="20"/>
      <c r="CE22" s="343"/>
      <c r="CF22" s="343"/>
      <c r="CG22" s="343"/>
      <c r="CH22" s="343"/>
      <c r="CI22" s="343"/>
      <c r="CJ22" s="343"/>
      <c r="CK22" s="343"/>
      <c r="CL22" s="343"/>
      <c r="CM22" s="343"/>
      <c r="CN22" s="343"/>
      <c r="CO22" s="343"/>
      <c r="CP22" s="343"/>
      <c r="CQ22" s="343"/>
      <c r="CR22" s="343"/>
      <c r="CS22" s="344"/>
      <c r="CT22" s="345"/>
      <c r="CU22" s="346"/>
      <c r="CV22" s="346"/>
      <c r="CW22" s="346"/>
      <c r="CX22" s="346"/>
      <c r="CY22" s="346"/>
      <c r="CZ22" s="346"/>
      <c r="DA22" s="347"/>
      <c r="DB22" s="345"/>
      <c r="DC22" s="346"/>
      <c r="DD22" s="346"/>
      <c r="DE22" s="346"/>
      <c r="DF22" s="346"/>
      <c r="DG22" s="346"/>
      <c r="DH22" s="346"/>
      <c r="DI22" s="347"/>
    </row>
    <row r="23" spans="1:113" ht="18.75" customHeight="1">
      <c r="A23" s="2"/>
      <c r="B23" s="465"/>
      <c r="C23" s="381"/>
      <c r="D23" s="382"/>
      <c r="E23" s="360"/>
      <c r="F23" s="361"/>
      <c r="G23" s="361"/>
      <c r="H23" s="361"/>
      <c r="I23" s="361"/>
      <c r="J23" s="361"/>
      <c r="K23" s="362"/>
      <c r="L23" s="360"/>
      <c r="M23" s="361"/>
      <c r="N23" s="361"/>
      <c r="O23" s="361"/>
      <c r="P23" s="362"/>
      <c r="Q23" s="366"/>
      <c r="R23" s="367"/>
      <c r="S23" s="367"/>
      <c r="T23" s="367"/>
      <c r="U23" s="367"/>
      <c r="V23" s="368"/>
      <c r="W23" s="380"/>
      <c r="X23" s="381"/>
      <c r="Y23" s="382"/>
      <c r="Z23" s="360"/>
      <c r="AA23" s="361"/>
      <c r="AB23" s="361"/>
      <c r="AC23" s="361"/>
      <c r="AD23" s="361"/>
      <c r="AE23" s="361"/>
      <c r="AF23" s="361"/>
      <c r="AG23" s="362"/>
      <c r="AH23" s="360"/>
      <c r="AI23" s="361"/>
      <c r="AJ23" s="361"/>
      <c r="AK23" s="361"/>
      <c r="AL23" s="362"/>
      <c r="AM23" s="372"/>
      <c r="AN23" s="373"/>
      <c r="AO23" s="373"/>
      <c r="AP23" s="373"/>
      <c r="AQ23" s="373"/>
      <c r="AR23" s="374"/>
      <c r="AS23" s="366"/>
      <c r="AT23" s="367"/>
      <c r="AU23" s="367"/>
      <c r="AV23" s="367"/>
      <c r="AW23" s="367"/>
      <c r="AX23" s="376"/>
      <c r="AY23" s="479" t="s">
        <v>252</v>
      </c>
      <c r="AZ23" s="480"/>
      <c r="BA23" s="480"/>
      <c r="BB23" s="480"/>
      <c r="BC23" s="480"/>
      <c r="BD23" s="480"/>
      <c r="BE23" s="480"/>
      <c r="BF23" s="480"/>
      <c r="BG23" s="480"/>
      <c r="BH23" s="480"/>
      <c r="BI23" s="480"/>
      <c r="BJ23" s="480"/>
      <c r="BK23" s="480"/>
      <c r="BL23" s="480"/>
      <c r="BM23" s="481"/>
      <c r="BN23" s="482">
        <v>5028036</v>
      </c>
      <c r="BO23" s="483"/>
      <c r="BP23" s="483"/>
      <c r="BQ23" s="483"/>
      <c r="BR23" s="483"/>
      <c r="BS23" s="483"/>
      <c r="BT23" s="483"/>
      <c r="BU23" s="484"/>
      <c r="BV23" s="482">
        <v>5144734</v>
      </c>
      <c r="BW23" s="483"/>
      <c r="BX23" s="483"/>
      <c r="BY23" s="483"/>
      <c r="BZ23" s="483"/>
      <c r="CA23" s="483"/>
      <c r="CB23" s="483"/>
      <c r="CC23" s="484"/>
      <c r="CD23" s="20"/>
      <c r="CE23" s="343"/>
      <c r="CF23" s="343"/>
      <c r="CG23" s="343"/>
      <c r="CH23" s="343"/>
      <c r="CI23" s="343"/>
      <c r="CJ23" s="343"/>
      <c r="CK23" s="343"/>
      <c r="CL23" s="343"/>
      <c r="CM23" s="343"/>
      <c r="CN23" s="343"/>
      <c r="CO23" s="343"/>
      <c r="CP23" s="343"/>
      <c r="CQ23" s="343"/>
      <c r="CR23" s="343"/>
      <c r="CS23" s="344"/>
      <c r="CT23" s="345"/>
      <c r="CU23" s="346"/>
      <c r="CV23" s="346"/>
      <c r="CW23" s="346"/>
      <c r="CX23" s="346"/>
      <c r="CY23" s="346"/>
      <c r="CZ23" s="346"/>
      <c r="DA23" s="347"/>
      <c r="DB23" s="345"/>
      <c r="DC23" s="346"/>
      <c r="DD23" s="346"/>
      <c r="DE23" s="346"/>
      <c r="DF23" s="346"/>
      <c r="DG23" s="346"/>
      <c r="DH23" s="346"/>
      <c r="DI23" s="347"/>
    </row>
    <row r="24" spans="1:113" ht="18.75" customHeight="1">
      <c r="A24" s="2"/>
      <c r="B24" s="465"/>
      <c r="C24" s="381"/>
      <c r="D24" s="382"/>
      <c r="E24" s="472" t="s">
        <v>253</v>
      </c>
      <c r="F24" s="473"/>
      <c r="G24" s="473"/>
      <c r="H24" s="473"/>
      <c r="I24" s="473"/>
      <c r="J24" s="473"/>
      <c r="K24" s="474"/>
      <c r="L24" s="475">
        <v>1</v>
      </c>
      <c r="M24" s="476"/>
      <c r="N24" s="476"/>
      <c r="O24" s="476"/>
      <c r="P24" s="477"/>
      <c r="Q24" s="475">
        <v>7550</v>
      </c>
      <c r="R24" s="476"/>
      <c r="S24" s="476"/>
      <c r="T24" s="476"/>
      <c r="U24" s="476"/>
      <c r="V24" s="477"/>
      <c r="W24" s="380"/>
      <c r="X24" s="381"/>
      <c r="Y24" s="382"/>
      <c r="Z24" s="472" t="s">
        <v>255</v>
      </c>
      <c r="AA24" s="473"/>
      <c r="AB24" s="473"/>
      <c r="AC24" s="473"/>
      <c r="AD24" s="473"/>
      <c r="AE24" s="473"/>
      <c r="AF24" s="473"/>
      <c r="AG24" s="474"/>
      <c r="AH24" s="475">
        <v>173</v>
      </c>
      <c r="AI24" s="476"/>
      <c r="AJ24" s="476"/>
      <c r="AK24" s="476"/>
      <c r="AL24" s="477"/>
      <c r="AM24" s="475">
        <v>520730</v>
      </c>
      <c r="AN24" s="476"/>
      <c r="AO24" s="476"/>
      <c r="AP24" s="476"/>
      <c r="AQ24" s="476"/>
      <c r="AR24" s="477"/>
      <c r="AS24" s="475">
        <v>3010</v>
      </c>
      <c r="AT24" s="476"/>
      <c r="AU24" s="476"/>
      <c r="AV24" s="476"/>
      <c r="AW24" s="476"/>
      <c r="AX24" s="478"/>
      <c r="AY24" s="457" t="s">
        <v>256</v>
      </c>
      <c r="AZ24" s="458"/>
      <c r="BA24" s="458"/>
      <c r="BB24" s="458"/>
      <c r="BC24" s="458"/>
      <c r="BD24" s="458"/>
      <c r="BE24" s="458"/>
      <c r="BF24" s="458"/>
      <c r="BG24" s="458"/>
      <c r="BH24" s="458"/>
      <c r="BI24" s="458"/>
      <c r="BJ24" s="458"/>
      <c r="BK24" s="458"/>
      <c r="BL24" s="458"/>
      <c r="BM24" s="459"/>
      <c r="BN24" s="482">
        <v>5211122</v>
      </c>
      <c r="BO24" s="483"/>
      <c r="BP24" s="483"/>
      <c r="BQ24" s="483"/>
      <c r="BR24" s="483"/>
      <c r="BS24" s="483"/>
      <c r="BT24" s="483"/>
      <c r="BU24" s="484"/>
      <c r="BV24" s="482">
        <v>5522689</v>
      </c>
      <c r="BW24" s="483"/>
      <c r="BX24" s="483"/>
      <c r="BY24" s="483"/>
      <c r="BZ24" s="483"/>
      <c r="CA24" s="483"/>
      <c r="CB24" s="483"/>
      <c r="CC24" s="484"/>
      <c r="CD24" s="20"/>
      <c r="CE24" s="343"/>
      <c r="CF24" s="343"/>
      <c r="CG24" s="343"/>
      <c r="CH24" s="343"/>
      <c r="CI24" s="343"/>
      <c r="CJ24" s="343"/>
      <c r="CK24" s="343"/>
      <c r="CL24" s="343"/>
      <c r="CM24" s="343"/>
      <c r="CN24" s="343"/>
      <c r="CO24" s="343"/>
      <c r="CP24" s="343"/>
      <c r="CQ24" s="343"/>
      <c r="CR24" s="343"/>
      <c r="CS24" s="344"/>
      <c r="CT24" s="345"/>
      <c r="CU24" s="346"/>
      <c r="CV24" s="346"/>
      <c r="CW24" s="346"/>
      <c r="CX24" s="346"/>
      <c r="CY24" s="346"/>
      <c r="CZ24" s="346"/>
      <c r="DA24" s="347"/>
      <c r="DB24" s="345"/>
      <c r="DC24" s="346"/>
      <c r="DD24" s="346"/>
      <c r="DE24" s="346"/>
      <c r="DF24" s="346"/>
      <c r="DG24" s="346"/>
      <c r="DH24" s="346"/>
      <c r="DI24" s="347"/>
    </row>
    <row r="25" spans="1:113" ht="18.75" customHeight="1">
      <c r="A25" s="2"/>
      <c r="B25" s="465"/>
      <c r="C25" s="381"/>
      <c r="D25" s="382"/>
      <c r="E25" s="472" t="s">
        <v>258</v>
      </c>
      <c r="F25" s="473"/>
      <c r="G25" s="473"/>
      <c r="H25" s="473"/>
      <c r="I25" s="473"/>
      <c r="J25" s="473"/>
      <c r="K25" s="474"/>
      <c r="L25" s="475">
        <v>1</v>
      </c>
      <c r="M25" s="476"/>
      <c r="N25" s="476"/>
      <c r="O25" s="476"/>
      <c r="P25" s="477"/>
      <c r="Q25" s="475">
        <v>5600</v>
      </c>
      <c r="R25" s="476"/>
      <c r="S25" s="476"/>
      <c r="T25" s="476"/>
      <c r="U25" s="476"/>
      <c r="V25" s="477"/>
      <c r="W25" s="380"/>
      <c r="X25" s="381"/>
      <c r="Y25" s="382"/>
      <c r="Z25" s="472" t="s">
        <v>260</v>
      </c>
      <c r="AA25" s="473"/>
      <c r="AB25" s="473"/>
      <c r="AC25" s="473"/>
      <c r="AD25" s="473"/>
      <c r="AE25" s="473"/>
      <c r="AF25" s="473"/>
      <c r="AG25" s="474"/>
      <c r="AH25" s="475" t="s">
        <v>204</v>
      </c>
      <c r="AI25" s="476"/>
      <c r="AJ25" s="476"/>
      <c r="AK25" s="476"/>
      <c r="AL25" s="477"/>
      <c r="AM25" s="475" t="s">
        <v>204</v>
      </c>
      <c r="AN25" s="476"/>
      <c r="AO25" s="476"/>
      <c r="AP25" s="476"/>
      <c r="AQ25" s="476"/>
      <c r="AR25" s="477"/>
      <c r="AS25" s="475" t="s">
        <v>204</v>
      </c>
      <c r="AT25" s="476"/>
      <c r="AU25" s="476"/>
      <c r="AV25" s="476"/>
      <c r="AW25" s="476"/>
      <c r="AX25" s="478"/>
      <c r="AY25" s="485" t="s">
        <v>38</v>
      </c>
      <c r="AZ25" s="486"/>
      <c r="BA25" s="486"/>
      <c r="BB25" s="486"/>
      <c r="BC25" s="486"/>
      <c r="BD25" s="486"/>
      <c r="BE25" s="486"/>
      <c r="BF25" s="486"/>
      <c r="BG25" s="486"/>
      <c r="BH25" s="486"/>
      <c r="BI25" s="486"/>
      <c r="BJ25" s="486"/>
      <c r="BK25" s="486"/>
      <c r="BL25" s="486"/>
      <c r="BM25" s="487"/>
      <c r="BN25" s="469">
        <v>192597</v>
      </c>
      <c r="BO25" s="470"/>
      <c r="BP25" s="470"/>
      <c r="BQ25" s="470"/>
      <c r="BR25" s="470"/>
      <c r="BS25" s="470"/>
      <c r="BT25" s="470"/>
      <c r="BU25" s="471"/>
      <c r="BV25" s="469">
        <v>214007</v>
      </c>
      <c r="BW25" s="470"/>
      <c r="BX25" s="470"/>
      <c r="BY25" s="470"/>
      <c r="BZ25" s="470"/>
      <c r="CA25" s="470"/>
      <c r="CB25" s="470"/>
      <c r="CC25" s="471"/>
      <c r="CD25" s="20"/>
      <c r="CE25" s="343"/>
      <c r="CF25" s="343"/>
      <c r="CG25" s="343"/>
      <c r="CH25" s="343"/>
      <c r="CI25" s="343"/>
      <c r="CJ25" s="343"/>
      <c r="CK25" s="343"/>
      <c r="CL25" s="343"/>
      <c r="CM25" s="343"/>
      <c r="CN25" s="343"/>
      <c r="CO25" s="343"/>
      <c r="CP25" s="343"/>
      <c r="CQ25" s="343"/>
      <c r="CR25" s="343"/>
      <c r="CS25" s="344"/>
      <c r="CT25" s="345"/>
      <c r="CU25" s="346"/>
      <c r="CV25" s="346"/>
      <c r="CW25" s="346"/>
      <c r="CX25" s="346"/>
      <c r="CY25" s="346"/>
      <c r="CZ25" s="346"/>
      <c r="DA25" s="347"/>
      <c r="DB25" s="345"/>
      <c r="DC25" s="346"/>
      <c r="DD25" s="346"/>
      <c r="DE25" s="346"/>
      <c r="DF25" s="346"/>
      <c r="DG25" s="346"/>
      <c r="DH25" s="346"/>
      <c r="DI25" s="347"/>
    </row>
    <row r="26" spans="1:113" ht="18.75" customHeight="1">
      <c r="A26" s="2"/>
      <c r="B26" s="465"/>
      <c r="C26" s="381"/>
      <c r="D26" s="382"/>
      <c r="E26" s="472" t="s">
        <v>262</v>
      </c>
      <c r="F26" s="473"/>
      <c r="G26" s="473"/>
      <c r="H26" s="473"/>
      <c r="I26" s="473"/>
      <c r="J26" s="473"/>
      <c r="K26" s="474"/>
      <c r="L26" s="475">
        <v>1</v>
      </c>
      <c r="M26" s="476"/>
      <c r="N26" s="476"/>
      <c r="O26" s="476"/>
      <c r="P26" s="477"/>
      <c r="Q26" s="475">
        <v>5130</v>
      </c>
      <c r="R26" s="476"/>
      <c r="S26" s="476"/>
      <c r="T26" s="476"/>
      <c r="U26" s="476"/>
      <c r="V26" s="477"/>
      <c r="W26" s="380"/>
      <c r="X26" s="381"/>
      <c r="Y26" s="382"/>
      <c r="Z26" s="472" t="s">
        <v>263</v>
      </c>
      <c r="AA26" s="491"/>
      <c r="AB26" s="491"/>
      <c r="AC26" s="491"/>
      <c r="AD26" s="491"/>
      <c r="AE26" s="491"/>
      <c r="AF26" s="491"/>
      <c r="AG26" s="492"/>
      <c r="AH26" s="475">
        <v>9</v>
      </c>
      <c r="AI26" s="476"/>
      <c r="AJ26" s="476"/>
      <c r="AK26" s="476"/>
      <c r="AL26" s="477"/>
      <c r="AM26" s="475">
        <v>25992</v>
      </c>
      <c r="AN26" s="476"/>
      <c r="AO26" s="476"/>
      <c r="AP26" s="476"/>
      <c r="AQ26" s="476"/>
      <c r="AR26" s="477"/>
      <c r="AS26" s="475">
        <v>2888</v>
      </c>
      <c r="AT26" s="476"/>
      <c r="AU26" s="476"/>
      <c r="AV26" s="476"/>
      <c r="AW26" s="476"/>
      <c r="AX26" s="478"/>
      <c r="AY26" s="493" t="s">
        <v>264</v>
      </c>
      <c r="AZ26" s="444"/>
      <c r="BA26" s="444"/>
      <c r="BB26" s="444"/>
      <c r="BC26" s="444"/>
      <c r="BD26" s="444"/>
      <c r="BE26" s="444"/>
      <c r="BF26" s="444"/>
      <c r="BG26" s="444"/>
      <c r="BH26" s="444"/>
      <c r="BI26" s="444"/>
      <c r="BJ26" s="444"/>
      <c r="BK26" s="444"/>
      <c r="BL26" s="444"/>
      <c r="BM26" s="494"/>
      <c r="BN26" s="482" t="s">
        <v>204</v>
      </c>
      <c r="BO26" s="483"/>
      <c r="BP26" s="483"/>
      <c r="BQ26" s="483"/>
      <c r="BR26" s="483"/>
      <c r="BS26" s="483"/>
      <c r="BT26" s="483"/>
      <c r="BU26" s="484"/>
      <c r="BV26" s="482" t="s">
        <v>204</v>
      </c>
      <c r="BW26" s="483"/>
      <c r="BX26" s="483"/>
      <c r="BY26" s="483"/>
      <c r="BZ26" s="483"/>
      <c r="CA26" s="483"/>
      <c r="CB26" s="483"/>
      <c r="CC26" s="484"/>
      <c r="CD26" s="20"/>
      <c r="CE26" s="343"/>
      <c r="CF26" s="343"/>
      <c r="CG26" s="343"/>
      <c r="CH26" s="343"/>
      <c r="CI26" s="343"/>
      <c r="CJ26" s="343"/>
      <c r="CK26" s="343"/>
      <c r="CL26" s="343"/>
      <c r="CM26" s="343"/>
      <c r="CN26" s="343"/>
      <c r="CO26" s="343"/>
      <c r="CP26" s="343"/>
      <c r="CQ26" s="343"/>
      <c r="CR26" s="343"/>
      <c r="CS26" s="344"/>
      <c r="CT26" s="345"/>
      <c r="CU26" s="346"/>
      <c r="CV26" s="346"/>
      <c r="CW26" s="346"/>
      <c r="CX26" s="346"/>
      <c r="CY26" s="346"/>
      <c r="CZ26" s="346"/>
      <c r="DA26" s="347"/>
      <c r="DB26" s="345"/>
      <c r="DC26" s="346"/>
      <c r="DD26" s="346"/>
      <c r="DE26" s="346"/>
      <c r="DF26" s="346"/>
      <c r="DG26" s="346"/>
      <c r="DH26" s="346"/>
      <c r="DI26" s="347"/>
    </row>
    <row r="27" spans="1:113" ht="18.75" customHeight="1">
      <c r="A27" s="2"/>
      <c r="B27" s="465"/>
      <c r="C27" s="381"/>
      <c r="D27" s="382"/>
      <c r="E27" s="472" t="s">
        <v>265</v>
      </c>
      <c r="F27" s="473"/>
      <c r="G27" s="473"/>
      <c r="H27" s="473"/>
      <c r="I27" s="473"/>
      <c r="J27" s="473"/>
      <c r="K27" s="474"/>
      <c r="L27" s="475">
        <v>1</v>
      </c>
      <c r="M27" s="476"/>
      <c r="N27" s="476"/>
      <c r="O27" s="476"/>
      <c r="P27" s="477"/>
      <c r="Q27" s="475">
        <v>2880</v>
      </c>
      <c r="R27" s="476"/>
      <c r="S27" s="476"/>
      <c r="T27" s="476"/>
      <c r="U27" s="476"/>
      <c r="V27" s="477"/>
      <c r="W27" s="380"/>
      <c r="X27" s="381"/>
      <c r="Y27" s="382"/>
      <c r="Z27" s="472" t="s">
        <v>267</v>
      </c>
      <c r="AA27" s="473"/>
      <c r="AB27" s="473"/>
      <c r="AC27" s="473"/>
      <c r="AD27" s="473"/>
      <c r="AE27" s="473"/>
      <c r="AF27" s="473"/>
      <c r="AG27" s="474"/>
      <c r="AH27" s="475" t="s">
        <v>204</v>
      </c>
      <c r="AI27" s="476"/>
      <c r="AJ27" s="476"/>
      <c r="AK27" s="476"/>
      <c r="AL27" s="477"/>
      <c r="AM27" s="475" t="s">
        <v>204</v>
      </c>
      <c r="AN27" s="476"/>
      <c r="AO27" s="476"/>
      <c r="AP27" s="476"/>
      <c r="AQ27" s="476"/>
      <c r="AR27" s="477"/>
      <c r="AS27" s="475" t="s">
        <v>204</v>
      </c>
      <c r="AT27" s="476"/>
      <c r="AU27" s="476"/>
      <c r="AV27" s="476"/>
      <c r="AW27" s="476"/>
      <c r="AX27" s="478"/>
      <c r="AY27" s="488" t="s">
        <v>270</v>
      </c>
      <c r="AZ27" s="489"/>
      <c r="BA27" s="489"/>
      <c r="BB27" s="489"/>
      <c r="BC27" s="489"/>
      <c r="BD27" s="489"/>
      <c r="BE27" s="489"/>
      <c r="BF27" s="489"/>
      <c r="BG27" s="489"/>
      <c r="BH27" s="489"/>
      <c r="BI27" s="489"/>
      <c r="BJ27" s="489"/>
      <c r="BK27" s="489"/>
      <c r="BL27" s="489"/>
      <c r="BM27" s="490"/>
      <c r="BN27" s="460" t="s">
        <v>204</v>
      </c>
      <c r="BO27" s="461"/>
      <c r="BP27" s="461"/>
      <c r="BQ27" s="461"/>
      <c r="BR27" s="461"/>
      <c r="BS27" s="461"/>
      <c r="BT27" s="461"/>
      <c r="BU27" s="462"/>
      <c r="BV27" s="460" t="s">
        <v>204</v>
      </c>
      <c r="BW27" s="461"/>
      <c r="BX27" s="461"/>
      <c r="BY27" s="461"/>
      <c r="BZ27" s="461"/>
      <c r="CA27" s="461"/>
      <c r="CB27" s="461"/>
      <c r="CC27" s="462"/>
      <c r="CD27" s="16"/>
      <c r="CE27" s="343"/>
      <c r="CF27" s="343"/>
      <c r="CG27" s="343"/>
      <c r="CH27" s="343"/>
      <c r="CI27" s="343"/>
      <c r="CJ27" s="343"/>
      <c r="CK27" s="343"/>
      <c r="CL27" s="343"/>
      <c r="CM27" s="343"/>
      <c r="CN27" s="343"/>
      <c r="CO27" s="343"/>
      <c r="CP27" s="343"/>
      <c r="CQ27" s="343"/>
      <c r="CR27" s="343"/>
      <c r="CS27" s="344"/>
      <c r="CT27" s="345"/>
      <c r="CU27" s="346"/>
      <c r="CV27" s="346"/>
      <c r="CW27" s="346"/>
      <c r="CX27" s="346"/>
      <c r="CY27" s="346"/>
      <c r="CZ27" s="346"/>
      <c r="DA27" s="347"/>
      <c r="DB27" s="345"/>
      <c r="DC27" s="346"/>
      <c r="DD27" s="346"/>
      <c r="DE27" s="346"/>
      <c r="DF27" s="346"/>
      <c r="DG27" s="346"/>
      <c r="DH27" s="346"/>
      <c r="DI27" s="347"/>
    </row>
    <row r="28" spans="1:113" ht="18.75" customHeight="1">
      <c r="A28" s="2"/>
      <c r="B28" s="465"/>
      <c r="C28" s="381"/>
      <c r="D28" s="382"/>
      <c r="E28" s="472" t="s">
        <v>271</v>
      </c>
      <c r="F28" s="473"/>
      <c r="G28" s="473"/>
      <c r="H28" s="473"/>
      <c r="I28" s="473"/>
      <c r="J28" s="473"/>
      <c r="K28" s="474"/>
      <c r="L28" s="475">
        <v>1</v>
      </c>
      <c r="M28" s="476"/>
      <c r="N28" s="476"/>
      <c r="O28" s="476"/>
      <c r="P28" s="477"/>
      <c r="Q28" s="475">
        <v>2550</v>
      </c>
      <c r="R28" s="476"/>
      <c r="S28" s="476"/>
      <c r="T28" s="476"/>
      <c r="U28" s="476"/>
      <c r="V28" s="477"/>
      <c r="W28" s="380"/>
      <c r="X28" s="381"/>
      <c r="Y28" s="382"/>
      <c r="Z28" s="472" t="s">
        <v>36</v>
      </c>
      <c r="AA28" s="473"/>
      <c r="AB28" s="473"/>
      <c r="AC28" s="473"/>
      <c r="AD28" s="473"/>
      <c r="AE28" s="473"/>
      <c r="AF28" s="473"/>
      <c r="AG28" s="474"/>
      <c r="AH28" s="475" t="s">
        <v>204</v>
      </c>
      <c r="AI28" s="476"/>
      <c r="AJ28" s="476"/>
      <c r="AK28" s="476"/>
      <c r="AL28" s="477"/>
      <c r="AM28" s="475" t="s">
        <v>204</v>
      </c>
      <c r="AN28" s="476"/>
      <c r="AO28" s="476"/>
      <c r="AP28" s="476"/>
      <c r="AQ28" s="476"/>
      <c r="AR28" s="477"/>
      <c r="AS28" s="475" t="s">
        <v>204</v>
      </c>
      <c r="AT28" s="476"/>
      <c r="AU28" s="476"/>
      <c r="AV28" s="476"/>
      <c r="AW28" s="476"/>
      <c r="AX28" s="478"/>
      <c r="AY28" s="348" t="s">
        <v>272</v>
      </c>
      <c r="AZ28" s="349"/>
      <c r="BA28" s="349"/>
      <c r="BB28" s="350"/>
      <c r="BC28" s="485" t="s">
        <v>107</v>
      </c>
      <c r="BD28" s="486"/>
      <c r="BE28" s="486"/>
      <c r="BF28" s="486"/>
      <c r="BG28" s="486"/>
      <c r="BH28" s="486"/>
      <c r="BI28" s="486"/>
      <c r="BJ28" s="486"/>
      <c r="BK28" s="486"/>
      <c r="BL28" s="486"/>
      <c r="BM28" s="487"/>
      <c r="BN28" s="469">
        <v>4583250</v>
      </c>
      <c r="BO28" s="470"/>
      <c r="BP28" s="470"/>
      <c r="BQ28" s="470"/>
      <c r="BR28" s="470"/>
      <c r="BS28" s="470"/>
      <c r="BT28" s="470"/>
      <c r="BU28" s="471"/>
      <c r="BV28" s="469">
        <v>4048579</v>
      </c>
      <c r="BW28" s="470"/>
      <c r="BX28" s="470"/>
      <c r="BY28" s="470"/>
      <c r="BZ28" s="470"/>
      <c r="CA28" s="470"/>
      <c r="CB28" s="470"/>
      <c r="CC28" s="471"/>
      <c r="CD28" s="20"/>
      <c r="CE28" s="343"/>
      <c r="CF28" s="343"/>
      <c r="CG28" s="343"/>
      <c r="CH28" s="343"/>
      <c r="CI28" s="343"/>
      <c r="CJ28" s="343"/>
      <c r="CK28" s="343"/>
      <c r="CL28" s="343"/>
      <c r="CM28" s="343"/>
      <c r="CN28" s="343"/>
      <c r="CO28" s="343"/>
      <c r="CP28" s="343"/>
      <c r="CQ28" s="343"/>
      <c r="CR28" s="343"/>
      <c r="CS28" s="344"/>
      <c r="CT28" s="345"/>
      <c r="CU28" s="346"/>
      <c r="CV28" s="346"/>
      <c r="CW28" s="346"/>
      <c r="CX28" s="346"/>
      <c r="CY28" s="346"/>
      <c r="CZ28" s="346"/>
      <c r="DA28" s="347"/>
      <c r="DB28" s="345"/>
      <c r="DC28" s="346"/>
      <c r="DD28" s="346"/>
      <c r="DE28" s="346"/>
      <c r="DF28" s="346"/>
      <c r="DG28" s="346"/>
      <c r="DH28" s="346"/>
      <c r="DI28" s="347"/>
    </row>
    <row r="29" spans="1:113" ht="18.75" customHeight="1">
      <c r="A29" s="2"/>
      <c r="B29" s="465"/>
      <c r="C29" s="381"/>
      <c r="D29" s="382"/>
      <c r="E29" s="472" t="s">
        <v>275</v>
      </c>
      <c r="F29" s="473"/>
      <c r="G29" s="473"/>
      <c r="H29" s="473"/>
      <c r="I29" s="473"/>
      <c r="J29" s="473"/>
      <c r="K29" s="474"/>
      <c r="L29" s="475">
        <v>16</v>
      </c>
      <c r="M29" s="476"/>
      <c r="N29" s="476"/>
      <c r="O29" s="476"/>
      <c r="P29" s="477"/>
      <c r="Q29" s="475">
        <v>2410</v>
      </c>
      <c r="R29" s="476"/>
      <c r="S29" s="476"/>
      <c r="T29" s="476"/>
      <c r="U29" s="476"/>
      <c r="V29" s="477"/>
      <c r="W29" s="383"/>
      <c r="X29" s="384"/>
      <c r="Y29" s="385"/>
      <c r="Z29" s="472" t="s">
        <v>277</v>
      </c>
      <c r="AA29" s="473"/>
      <c r="AB29" s="473"/>
      <c r="AC29" s="473"/>
      <c r="AD29" s="473"/>
      <c r="AE29" s="473"/>
      <c r="AF29" s="473"/>
      <c r="AG29" s="474"/>
      <c r="AH29" s="475">
        <v>173</v>
      </c>
      <c r="AI29" s="476"/>
      <c r="AJ29" s="476"/>
      <c r="AK29" s="476"/>
      <c r="AL29" s="477"/>
      <c r="AM29" s="475">
        <v>520730</v>
      </c>
      <c r="AN29" s="476"/>
      <c r="AO29" s="476"/>
      <c r="AP29" s="476"/>
      <c r="AQ29" s="476"/>
      <c r="AR29" s="477"/>
      <c r="AS29" s="475">
        <v>3010</v>
      </c>
      <c r="AT29" s="476"/>
      <c r="AU29" s="476"/>
      <c r="AV29" s="476"/>
      <c r="AW29" s="476"/>
      <c r="AX29" s="478"/>
      <c r="AY29" s="351"/>
      <c r="AZ29" s="352"/>
      <c r="BA29" s="352"/>
      <c r="BB29" s="353"/>
      <c r="BC29" s="479" t="s">
        <v>278</v>
      </c>
      <c r="BD29" s="480"/>
      <c r="BE29" s="480"/>
      <c r="BF29" s="480"/>
      <c r="BG29" s="480"/>
      <c r="BH29" s="480"/>
      <c r="BI29" s="480"/>
      <c r="BJ29" s="480"/>
      <c r="BK29" s="480"/>
      <c r="BL29" s="480"/>
      <c r="BM29" s="481"/>
      <c r="BN29" s="482">
        <v>412291</v>
      </c>
      <c r="BO29" s="483"/>
      <c r="BP29" s="483"/>
      <c r="BQ29" s="483"/>
      <c r="BR29" s="483"/>
      <c r="BS29" s="483"/>
      <c r="BT29" s="483"/>
      <c r="BU29" s="484"/>
      <c r="BV29" s="482">
        <v>481054</v>
      </c>
      <c r="BW29" s="483"/>
      <c r="BX29" s="483"/>
      <c r="BY29" s="483"/>
      <c r="BZ29" s="483"/>
      <c r="CA29" s="483"/>
      <c r="CB29" s="483"/>
      <c r="CC29" s="484"/>
      <c r="CD29" s="16"/>
      <c r="CE29" s="343"/>
      <c r="CF29" s="343"/>
      <c r="CG29" s="343"/>
      <c r="CH29" s="343"/>
      <c r="CI29" s="343"/>
      <c r="CJ29" s="343"/>
      <c r="CK29" s="343"/>
      <c r="CL29" s="343"/>
      <c r="CM29" s="343"/>
      <c r="CN29" s="343"/>
      <c r="CO29" s="343"/>
      <c r="CP29" s="343"/>
      <c r="CQ29" s="343"/>
      <c r="CR29" s="343"/>
      <c r="CS29" s="344"/>
      <c r="CT29" s="345"/>
      <c r="CU29" s="346"/>
      <c r="CV29" s="346"/>
      <c r="CW29" s="346"/>
      <c r="CX29" s="346"/>
      <c r="CY29" s="346"/>
      <c r="CZ29" s="346"/>
      <c r="DA29" s="347"/>
      <c r="DB29" s="345"/>
      <c r="DC29" s="346"/>
      <c r="DD29" s="346"/>
      <c r="DE29" s="346"/>
      <c r="DF29" s="346"/>
      <c r="DG29" s="346"/>
      <c r="DH29" s="346"/>
      <c r="DI29" s="347"/>
    </row>
    <row r="30" spans="1:113" ht="18.75" customHeight="1">
      <c r="A30" s="2"/>
      <c r="B30" s="466"/>
      <c r="C30" s="467"/>
      <c r="D30" s="468"/>
      <c r="E30" s="445"/>
      <c r="F30" s="446"/>
      <c r="G30" s="446"/>
      <c r="H30" s="446"/>
      <c r="I30" s="446"/>
      <c r="J30" s="446"/>
      <c r="K30" s="447"/>
      <c r="L30" s="448"/>
      <c r="M30" s="449"/>
      <c r="N30" s="449"/>
      <c r="O30" s="449"/>
      <c r="P30" s="450"/>
      <c r="Q30" s="448"/>
      <c r="R30" s="449"/>
      <c r="S30" s="449"/>
      <c r="T30" s="449"/>
      <c r="U30" s="449"/>
      <c r="V30" s="450"/>
      <c r="W30" s="451" t="s">
        <v>280</v>
      </c>
      <c r="X30" s="452"/>
      <c r="Y30" s="452"/>
      <c r="Z30" s="452"/>
      <c r="AA30" s="452"/>
      <c r="AB30" s="452"/>
      <c r="AC30" s="452"/>
      <c r="AD30" s="452"/>
      <c r="AE30" s="452"/>
      <c r="AF30" s="452"/>
      <c r="AG30" s="453"/>
      <c r="AH30" s="454">
        <v>96</v>
      </c>
      <c r="AI30" s="455"/>
      <c r="AJ30" s="455"/>
      <c r="AK30" s="455"/>
      <c r="AL30" s="455"/>
      <c r="AM30" s="455"/>
      <c r="AN30" s="455"/>
      <c r="AO30" s="455"/>
      <c r="AP30" s="455"/>
      <c r="AQ30" s="455"/>
      <c r="AR30" s="455"/>
      <c r="AS30" s="455"/>
      <c r="AT30" s="455"/>
      <c r="AU30" s="455"/>
      <c r="AV30" s="455"/>
      <c r="AW30" s="455"/>
      <c r="AX30" s="456"/>
      <c r="AY30" s="354"/>
      <c r="AZ30" s="355"/>
      <c r="BA30" s="355"/>
      <c r="BB30" s="356"/>
      <c r="BC30" s="457" t="s">
        <v>73</v>
      </c>
      <c r="BD30" s="458"/>
      <c r="BE30" s="458"/>
      <c r="BF30" s="458"/>
      <c r="BG30" s="458"/>
      <c r="BH30" s="458"/>
      <c r="BI30" s="458"/>
      <c r="BJ30" s="458"/>
      <c r="BK30" s="458"/>
      <c r="BL30" s="458"/>
      <c r="BM30" s="459"/>
      <c r="BN30" s="460">
        <v>1581916</v>
      </c>
      <c r="BO30" s="461"/>
      <c r="BP30" s="461"/>
      <c r="BQ30" s="461"/>
      <c r="BR30" s="461"/>
      <c r="BS30" s="461"/>
      <c r="BT30" s="461"/>
      <c r="BU30" s="462"/>
      <c r="BV30" s="460">
        <v>1710088</v>
      </c>
      <c r="BW30" s="461"/>
      <c r="BX30" s="461"/>
      <c r="BY30" s="461"/>
      <c r="BZ30" s="461"/>
      <c r="CA30" s="461"/>
      <c r="CB30" s="461"/>
      <c r="CC30" s="462"/>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c r="A31" s="2"/>
      <c r="B31" s="4"/>
      <c r="DI31" s="35"/>
    </row>
    <row r="32" spans="1:113" ht="13.5" customHeight="1">
      <c r="A32" s="2"/>
      <c r="B32" s="5"/>
      <c r="C32" s="463" t="s">
        <v>188</v>
      </c>
      <c r="D32" s="463"/>
      <c r="E32" s="463"/>
      <c r="F32" s="463"/>
      <c r="G32" s="463"/>
      <c r="H32" s="463"/>
      <c r="I32" s="463"/>
      <c r="J32" s="463"/>
      <c r="K32" s="463"/>
      <c r="L32" s="463"/>
      <c r="M32" s="463"/>
      <c r="N32" s="463"/>
      <c r="O32" s="463"/>
      <c r="P32" s="463"/>
      <c r="Q32" s="463"/>
      <c r="R32" s="463"/>
      <c r="S32" s="463"/>
      <c r="U32" s="444" t="s">
        <v>98</v>
      </c>
      <c r="V32" s="444"/>
      <c r="W32" s="444"/>
      <c r="X32" s="444"/>
      <c r="Y32" s="444"/>
      <c r="Z32" s="444"/>
      <c r="AA32" s="444"/>
      <c r="AB32" s="444"/>
      <c r="AC32" s="444"/>
      <c r="AD32" s="444"/>
      <c r="AE32" s="444"/>
      <c r="AF32" s="444"/>
      <c r="AG32" s="444"/>
      <c r="AH32" s="444"/>
      <c r="AI32" s="444"/>
      <c r="AJ32" s="444"/>
      <c r="AK32" s="444"/>
      <c r="AM32" s="444" t="s">
        <v>282</v>
      </c>
      <c r="AN32" s="444"/>
      <c r="AO32" s="444"/>
      <c r="AP32" s="444"/>
      <c r="AQ32" s="444"/>
      <c r="AR32" s="444"/>
      <c r="AS32" s="444"/>
      <c r="AT32" s="444"/>
      <c r="AU32" s="444"/>
      <c r="AV32" s="444"/>
      <c r="AW32" s="444"/>
      <c r="AX32" s="444"/>
      <c r="AY32" s="444"/>
      <c r="AZ32" s="444"/>
      <c r="BA32" s="444"/>
      <c r="BB32" s="444"/>
      <c r="BC32" s="444"/>
      <c r="BE32" s="444" t="s">
        <v>283</v>
      </c>
      <c r="BF32" s="444"/>
      <c r="BG32" s="444"/>
      <c r="BH32" s="444"/>
      <c r="BI32" s="444"/>
      <c r="BJ32" s="444"/>
      <c r="BK32" s="444"/>
      <c r="BL32" s="444"/>
      <c r="BM32" s="444"/>
      <c r="BN32" s="444"/>
      <c r="BO32" s="444"/>
      <c r="BP32" s="444"/>
      <c r="BQ32" s="444"/>
      <c r="BR32" s="444"/>
      <c r="BS32" s="444"/>
      <c r="BT32" s="444"/>
      <c r="BU32" s="444"/>
      <c r="BW32" s="444" t="s">
        <v>284</v>
      </c>
      <c r="BX32" s="444"/>
      <c r="BY32" s="444"/>
      <c r="BZ32" s="444"/>
      <c r="CA32" s="444"/>
      <c r="CB32" s="444"/>
      <c r="CC32" s="444"/>
      <c r="CD32" s="444"/>
      <c r="CE32" s="444"/>
      <c r="CF32" s="444"/>
      <c r="CG32" s="444"/>
      <c r="CH32" s="444"/>
      <c r="CI32" s="444"/>
      <c r="CJ32" s="444"/>
      <c r="CK32" s="444"/>
      <c r="CL32" s="444"/>
      <c r="CM32" s="444"/>
      <c r="CO32" s="444" t="s">
        <v>166</v>
      </c>
      <c r="CP32" s="444"/>
      <c r="CQ32" s="444"/>
      <c r="CR32" s="444"/>
      <c r="CS32" s="444"/>
      <c r="CT32" s="444"/>
      <c r="CU32" s="444"/>
      <c r="CV32" s="444"/>
      <c r="CW32" s="444"/>
      <c r="CX32" s="444"/>
      <c r="CY32" s="444"/>
      <c r="CZ32" s="444"/>
      <c r="DA32" s="444"/>
      <c r="DB32" s="444"/>
      <c r="DC32" s="444"/>
      <c r="DD32" s="444"/>
      <c r="DE32" s="444"/>
      <c r="DI32" s="35"/>
    </row>
    <row r="33" spans="1:113" ht="13.5" customHeight="1">
      <c r="A33" s="2"/>
      <c r="B33" s="5"/>
      <c r="C33" s="423" t="s">
        <v>63</v>
      </c>
      <c r="D33" s="423"/>
      <c r="E33" s="403" t="s">
        <v>286</v>
      </c>
      <c r="F33" s="403"/>
      <c r="G33" s="403"/>
      <c r="H33" s="403"/>
      <c r="I33" s="403"/>
      <c r="J33" s="403"/>
      <c r="K33" s="403"/>
      <c r="L33" s="403"/>
      <c r="M33" s="403"/>
      <c r="N33" s="403"/>
      <c r="O33" s="403"/>
      <c r="P33" s="403"/>
      <c r="Q33" s="403"/>
      <c r="R33" s="403"/>
      <c r="S33" s="403"/>
      <c r="T33" s="11"/>
      <c r="U33" s="423" t="s">
        <v>63</v>
      </c>
      <c r="V33" s="423"/>
      <c r="W33" s="403" t="s">
        <v>286</v>
      </c>
      <c r="X33" s="403"/>
      <c r="Y33" s="403"/>
      <c r="Z33" s="403"/>
      <c r="AA33" s="403"/>
      <c r="AB33" s="403"/>
      <c r="AC33" s="403"/>
      <c r="AD33" s="403"/>
      <c r="AE33" s="403"/>
      <c r="AF33" s="403"/>
      <c r="AG33" s="403"/>
      <c r="AH33" s="403"/>
      <c r="AI33" s="403"/>
      <c r="AJ33" s="403"/>
      <c r="AK33" s="403"/>
      <c r="AL33" s="11"/>
      <c r="AM33" s="423" t="s">
        <v>63</v>
      </c>
      <c r="AN33" s="423"/>
      <c r="AO33" s="403" t="s">
        <v>286</v>
      </c>
      <c r="AP33" s="403"/>
      <c r="AQ33" s="403"/>
      <c r="AR33" s="403"/>
      <c r="AS33" s="403"/>
      <c r="AT33" s="403"/>
      <c r="AU33" s="403"/>
      <c r="AV33" s="403"/>
      <c r="AW33" s="403"/>
      <c r="AX33" s="403"/>
      <c r="AY33" s="403"/>
      <c r="AZ33" s="403"/>
      <c r="BA33" s="403"/>
      <c r="BB33" s="403"/>
      <c r="BC33" s="403"/>
      <c r="BD33" s="7"/>
      <c r="BE33" s="403" t="s">
        <v>287</v>
      </c>
      <c r="BF33" s="403"/>
      <c r="BG33" s="403" t="s">
        <v>169</v>
      </c>
      <c r="BH33" s="403"/>
      <c r="BI33" s="403"/>
      <c r="BJ33" s="403"/>
      <c r="BK33" s="403"/>
      <c r="BL33" s="403"/>
      <c r="BM33" s="403"/>
      <c r="BN33" s="403"/>
      <c r="BO33" s="403"/>
      <c r="BP33" s="403"/>
      <c r="BQ33" s="403"/>
      <c r="BR33" s="403"/>
      <c r="BS33" s="403"/>
      <c r="BT33" s="403"/>
      <c r="BU33" s="403"/>
      <c r="BV33" s="7"/>
      <c r="BW33" s="423" t="s">
        <v>287</v>
      </c>
      <c r="BX33" s="423"/>
      <c r="BY33" s="403" t="s">
        <v>114</v>
      </c>
      <c r="BZ33" s="403"/>
      <c r="CA33" s="403"/>
      <c r="CB33" s="403"/>
      <c r="CC33" s="403"/>
      <c r="CD33" s="403"/>
      <c r="CE33" s="403"/>
      <c r="CF33" s="403"/>
      <c r="CG33" s="403"/>
      <c r="CH33" s="403"/>
      <c r="CI33" s="403"/>
      <c r="CJ33" s="403"/>
      <c r="CK33" s="403"/>
      <c r="CL33" s="403"/>
      <c r="CM33" s="403"/>
      <c r="CN33" s="11"/>
      <c r="CO33" s="423" t="s">
        <v>63</v>
      </c>
      <c r="CP33" s="423"/>
      <c r="CQ33" s="403" t="s">
        <v>289</v>
      </c>
      <c r="CR33" s="403"/>
      <c r="CS33" s="403"/>
      <c r="CT33" s="403"/>
      <c r="CU33" s="403"/>
      <c r="CV33" s="403"/>
      <c r="CW33" s="403"/>
      <c r="CX33" s="403"/>
      <c r="CY33" s="403"/>
      <c r="CZ33" s="403"/>
      <c r="DA33" s="403"/>
      <c r="DB33" s="403"/>
      <c r="DC33" s="403"/>
      <c r="DD33" s="403"/>
      <c r="DE33" s="403"/>
      <c r="DF33" s="11"/>
      <c r="DG33" s="443" t="s">
        <v>85</v>
      </c>
      <c r="DH33" s="443"/>
      <c r="DI33" s="18"/>
    </row>
    <row r="34" spans="1:113" ht="32.25" customHeight="1">
      <c r="A34" s="2"/>
      <c r="B34" s="5"/>
      <c r="C34" s="441">
        <f>IF(E34="","",1)</f>
        <v>1</v>
      </c>
      <c r="D34" s="441"/>
      <c r="E34" s="440" t="str">
        <f>IF('各会計、関係団体の財政状況及び健全化判断比率'!B7="","",'各会計、関係団体の財政状況及び健全化判断比率'!B7)</f>
        <v>一般会計</v>
      </c>
      <c r="F34" s="440"/>
      <c r="G34" s="440"/>
      <c r="H34" s="440"/>
      <c r="I34" s="440"/>
      <c r="J34" s="440"/>
      <c r="K34" s="440"/>
      <c r="L34" s="440"/>
      <c r="M34" s="440"/>
      <c r="N34" s="440"/>
      <c r="O34" s="440"/>
      <c r="P34" s="440"/>
      <c r="Q34" s="440"/>
      <c r="R34" s="440"/>
      <c r="S34" s="440"/>
      <c r="T34" s="2"/>
      <c r="U34" s="441">
        <f>IF(W34="","",MAX(C34:D43)+1)</f>
        <v>2</v>
      </c>
      <c r="V34" s="441"/>
      <c r="W34" s="440" t="str">
        <f>IF('各会計、関係団体の財政状況及び健全化判断比率'!B28="","",'各会計、関係団体の財政状況及び健全化判断比率'!B28)</f>
        <v>国民健康保険事業勘定特別会計</v>
      </c>
      <c r="X34" s="440"/>
      <c r="Y34" s="440"/>
      <c r="Z34" s="440"/>
      <c r="AA34" s="440"/>
      <c r="AB34" s="440"/>
      <c r="AC34" s="440"/>
      <c r="AD34" s="440"/>
      <c r="AE34" s="440"/>
      <c r="AF34" s="440"/>
      <c r="AG34" s="440"/>
      <c r="AH34" s="440"/>
      <c r="AI34" s="440"/>
      <c r="AJ34" s="440"/>
      <c r="AK34" s="440"/>
      <c r="AL34" s="2"/>
      <c r="AM34" s="441">
        <f>IF(AO34="","",MAX(C34:D43,U34:V43)+1)</f>
        <v>6</v>
      </c>
      <c r="AN34" s="441"/>
      <c r="AO34" s="440" t="str">
        <f>IF('各会計、関係団体の財政状況及び健全化判断比率'!B32="","",'各会計、関係団体の財政状況及び健全化判断比率'!B32)</f>
        <v>三種町水道事業会計</v>
      </c>
      <c r="AP34" s="440"/>
      <c r="AQ34" s="440"/>
      <c r="AR34" s="440"/>
      <c r="AS34" s="440"/>
      <c r="AT34" s="440"/>
      <c r="AU34" s="440"/>
      <c r="AV34" s="440"/>
      <c r="AW34" s="440"/>
      <c r="AX34" s="440"/>
      <c r="AY34" s="440"/>
      <c r="AZ34" s="440"/>
      <c r="BA34" s="440"/>
      <c r="BB34" s="440"/>
      <c r="BC34" s="440"/>
      <c r="BD34" s="2"/>
      <c r="BE34" s="441">
        <f>IF(BG34="","",MAX(C34:D43,U34:V43,AM34:AN43)+1)</f>
        <v>8</v>
      </c>
      <c r="BF34" s="441"/>
      <c r="BG34" s="440" t="str">
        <f>IF('各会計、関係団体の財政状況及び健全化判断比率'!B34="","",'各会計、関係団体の財政状況及び健全化判断比率'!B34)</f>
        <v>三種町温泉事業特別会計</v>
      </c>
      <c r="BH34" s="440"/>
      <c r="BI34" s="440"/>
      <c r="BJ34" s="440"/>
      <c r="BK34" s="440"/>
      <c r="BL34" s="440"/>
      <c r="BM34" s="440"/>
      <c r="BN34" s="440"/>
      <c r="BO34" s="440"/>
      <c r="BP34" s="440"/>
      <c r="BQ34" s="440"/>
      <c r="BR34" s="440"/>
      <c r="BS34" s="440"/>
      <c r="BT34" s="440"/>
      <c r="BU34" s="440"/>
      <c r="BV34" s="2"/>
      <c r="BW34" s="441">
        <f>IF(BY34="","",MAX(C34:D43,U34:V43,AM34:AN43,BE34:BF43)+1)</f>
        <v>9</v>
      </c>
      <c r="BX34" s="441"/>
      <c r="BY34" s="440" t="str">
        <f>IF('各会計、関係団体の財政状況及び健全化判断比率'!B68="","",'各会計、関係団体の財政状況及び健全化判断比率'!B68)</f>
        <v>秋田県市町村総合事務組合（一般会計）</v>
      </c>
      <c r="BZ34" s="440"/>
      <c r="CA34" s="440"/>
      <c r="CB34" s="440"/>
      <c r="CC34" s="440"/>
      <c r="CD34" s="440"/>
      <c r="CE34" s="440"/>
      <c r="CF34" s="440"/>
      <c r="CG34" s="440"/>
      <c r="CH34" s="440"/>
      <c r="CI34" s="440"/>
      <c r="CJ34" s="440"/>
      <c r="CK34" s="440"/>
      <c r="CL34" s="440"/>
      <c r="CM34" s="440"/>
      <c r="CN34" s="2"/>
      <c r="CO34" s="441">
        <f>IF(CQ34="","",MAX(C34:D43,U34:V43,AM34:AN43,BE34:BF43,BW34:BX43)+1)</f>
        <v>19</v>
      </c>
      <c r="CP34" s="441"/>
      <c r="CQ34" s="440" t="str">
        <f>IF('各会計、関係団体の財政状況及び健全化判断比率'!BS7="","",'各会計、関係団体の財政状況及び健全化判断比率'!BS7)</f>
        <v>（株）ゆめろん</v>
      </c>
      <c r="CR34" s="440"/>
      <c r="CS34" s="440"/>
      <c r="CT34" s="440"/>
      <c r="CU34" s="440"/>
      <c r="CV34" s="440"/>
      <c r="CW34" s="440"/>
      <c r="CX34" s="440"/>
      <c r="CY34" s="440"/>
      <c r="CZ34" s="440"/>
      <c r="DA34" s="440"/>
      <c r="DB34" s="440"/>
      <c r="DC34" s="440"/>
      <c r="DD34" s="440"/>
      <c r="DE34" s="440"/>
      <c r="DG34" s="442" t="str">
        <f>IF('各会計、関係団体の財政状況及び健全化判断比率'!BR7="","",'各会計、関係団体の財政状況及び健全化判断比率'!BR7)</f>
        <v/>
      </c>
      <c r="DH34" s="442"/>
      <c r="DI34" s="18"/>
    </row>
    <row r="35" spans="1:113" ht="32.25" customHeight="1">
      <c r="A35" s="2"/>
      <c r="B35" s="5"/>
      <c r="C35" s="441" t="str">
        <f t="shared" ref="C35:C43" si="0">IF(E35="","",C34+1)</f>
        <v/>
      </c>
      <c r="D35" s="441"/>
      <c r="E35" s="440" t="str">
        <f>IF('各会計、関係団体の財政状況及び健全化判断比率'!B8="","",'各会計、関係団体の財政状況及び健全化判断比率'!B8)</f>
        <v/>
      </c>
      <c r="F35" s="440"/>
      <c r="G35" s="440"/>
      <c r="H35" s="440"/>
      <c r="I35" s="440"/>
      <c r="J35" s="440"/>
      <c r="K35" s="440"/>
      <c r="L35" s="440"/>
      <c r="M35" s="440"/>
      <c r="N35" s="440"/>
      <c r="O35" s="440"/>
      <c r="P35" s="440"/>
      <c r="Q35" s="440"/>
      <c r="R35" s="440"/>
      <c r="S35" s="440"/>
      <c r="T35" s="2"/>
      <c r="U35" s="441">
        <f t="shared" ref="U35:U43" si="1">IF(W35="","",U34+1)</f>
        <v>3</v>
      </c>
      <c r="V35" s="441"/>
      <c r="W35" s="440" t="str">
        <f>IF('各会計、関係団体の財政状況及び健全化判断比率'!B29="","",'各会計、関係団体の財政状況及び健全化判断比率'!B29)</f>
        <v>後期高齢者医療特別会計</v>
      </c>
      <c r="X35" s="440"/>
      <c r="Y35" s="440"/>
      <c r="Z35" s="440"/>
      <c r="AA35" s="440"/>
      <c r="AB35" s="440"/>
      <c r="AC35" s="440"/>
      <c r="AD35" s="440"/>
      <c r="AE35" s="440"/>
      <c r="AF35" s="440"/>
      <c r="AG35" s="440"/>
      <c r="AH35" s="440"/>
      <c r="AI35" s="440"/>
      <c r="AJ35" s="440"/>
      <c r="AK35" s="440"/>
      <c r="AL35" s="2"/>
      <c r="AM35" s="441">
        <f t="shared" ref="AM35:AM43" si="2">IF(AO35="","",AM34+1)</f>
        <v>7</v>
      </c>
      <c r="AN35" s="441"/>
      <c r="AO35" s="440" t="str">
        <f>IF('各会計、関係団体の財政状況及び健全化判断比率'!B33="","",'各会計、関係団体の財政状況及び健全化判断比率'!B33)</f>
        <v>三種町下水道事業会計</v>
      </c>
      <c r="AP35" s="440"/>
      <c r="AQ35" s="440"/>
      <c r="AR35" s="440"/>
      <c r="AS35" s="440"/>
      <c r="AT35" s="440"/>
      <c r="AU35" s="440"/>
      <c r="AV35" s="440"/>
      <c r="AW35" s="440"/>
      <c r="AX35" s="440"/>
      <c r="AY35" s="440"/>
      <c r="AZ35" s="440"/>
      <c r="BA35" s="440"/>
      <c r="BB35" s="440"/>
      <c r="BC35" s="440"/>
      <c r="BD35" s="2"/>
      <c r="BE35" s="441" t="str">
        <f t="shared" ref="BE35:BE43" si="3">IF(BG35="","",BE34+1)</f>
        <v/>
      </c>
      <c r="BF35" s="441"/>
      <c r="BG35" s="440"/>
      <c r="BH35" s="440"/>
      <c r="BI35" s="440"/>
      <c r="BJ35" s="440"/>
      <c r="BK35" s="440"/>
      <c r="BL35" s="440"/>
      <c r="BM35" s="440"/>
      <c r="BN35" s="440"/>
      <c r="BO35" s="440"/>
      <c r="BP35" s="440"/>
      <c r="BQ35" s="440"/>
      <c r="BR35" s="440"/>
      <c r="BS35" s="440"/>
      <c r="BT35" s="440"/>
      <c r="BU35" s="440"/>
      <c r="BV35" s="2"/>
      <c r="BW35" s="441">
        <f t="shared" ref="BW35:BW43" si="4">IF(BY35="","",BW34+1)</f>
        <v>10</v>
      </c>
      <c r="BX35" s="441"/>
      <c r="BY35" s="440" t="str">
        <f>IF('各会計、関係団体の財政状況及び健全化判断比率'!B69="","",'各会計、関係団体の財政状況及び健全化判断比率'!B69)</f>
        <v>秋田県市町村総合事務組合（交通災害共済事業等特別会計）</v>
      </c>
      <c r="BZ35" s="440"/>
      <c r="CA35" s="440"/>
      <c r="CB35" s="440"/>
      <c r="CC35" s="440"/>
      <c r="CD35" s="440"/>
      <c r="CE35" s="440"/>
      <c r="CF35" s="440"/>
      <c r="CG35" s="440"/>
      <c r="CH35" s="440"/>
      <c r="CI35" s="440"/>
      <c r="CJ35" s="440"/>
      <c r="CK35" s="440"/>
      <c r="CL35" s="440"/>
      <c r="CM35" s="440"/>
      <c r="CN35" s="2"/>
      <c r="CO35" s="441">
        <f t="shared" ref="CO35:CO43" si="5">IF(CQ35="","",CO34+1)</f>
        <v>20</v>
      </c>
      <c r="CP35" s="441"/>
      <c r="CQ35" s="440" t="str">
        <f>IF('各会計、関係団体の財政状況及び健全化判断比率'!BS8="","",'各会計、関係団体の財政状況及び健全化判断比率'!BS8)</f>
        <v>三種町農業公社</v>
      </c>
      <c r="CR35" s="440"/>
      <c r="CS35" s="440"/>
      <c r="CT35" s="440"/>
      <c r="CU35" s="440"/>
      <c r="CV35" s="440"/>
      <c r="CW35" s="440"/>
      <c r="CX35" s="440"/>
      <c r="CY35" s="440"/>
      <c r="CZ35" s="440"/>
      <c r="DA35" s="440"/>
      <c r="DB35" s="440"/>
      <c r="DC35" s="440"/>
      <c r="DD35" s="440"/>
      <c r="DE35" s="440"/>
      <c r="DG35" s="442" t="str">
        <f>IF('各会計、関係団体の財政状況及び健全化判断比率'!BR8="","",'各会計、関係団体の財政状況及び健全化判断比率'!BR8)</f>
        <v/>
      </c>
      <c r="DH35" s="442"/>
      <c r="DI35" s="18"/>
    </row>
    <row r="36" spans="1:113" ht="32.25" customHeight="1">
      <c r="A36" s="2"/>
      <c r="B36" s="5"/>
      <c r="C36" s="441" t="str">
        <f t="shared" si="0"/>
        <v/>
      </c>
      <c r="D36" s="441"/>
      <c r="E36" s="440" t="str">
        <f>IF('各会計、関係団体の財政状況及び健全化判断比率'!B9="","",'各会計、関係団体の財政状況及び健全化判断比率'!B9)</f>
        <v/>
      </c>
      <c r="F36" s="440"/>
      <c r="G36" s="440"/>
      <c r="H36" s="440"/>
      <c r="I36" s="440"/>
      <c r="J36" s="440"/>
      <c r="K36" s="440"/>
      <c r="L36" s="440"/>
      <c r="M36" s="440"/>
      <c r="N36" s="440"/>
      <c r="O36" s="440"/>
      <c r="P36" s="440"/>
      <c r="Q36" s="440"/>
      <c r="R36" s="440"/>
      <c r="S36" s="440"/>
      <c r="T36" s="2"/>
      <c r="U36" s="441">
        <f t="shared" si="1"/>
        <v>4</v>
      </c>
      <c r="V36" s="441"/>
      <c r="W36" s="440" t="str">
        <f>IF('各会計、関係団体の財政状況及び健全化判断比率'!B30="","",'各会計、関係団体の財政状況及び健全化判断比率'!B30)</f>
        <v>介護保険事業勘定特別会計</v>
      </c>
      <c r="X36" s="440"/>
      <c r="Y36" s="440"/>
      <c r="Z36" s="440"/>
      <c r="AA36" s="440"/>
      <c r="AB36" s="440"/>
      <c r="AC36" s="440"/>
      <c r="AD36" s="440"/>
      <c r="AE36" s="440"/>
      <c r="AF36" s="440"/>
      <c r="AG36" s="440"/>
      <c r="AH36" s="440"/>
      <c r="AI36" s="440"/>
      <c r="AJ36" s="440"/>
      <c r="AK36" s="440"/>
      <c r="AL36" s="2"/>
      <c r="AM36" s="441" t="str">
        <f t="shared" si="2"/>
        <v/>
      </c>
      <c r="AN36" s="441"/>
      <c r="AO36" s="440"/>
      <c r="AP36" s="440"/>
      <c r="AQ36" s="440"/>
      <c r="AR36" s="440"/>
      <c r="AS36" s="440"/>
      <c r="AT36" s="440"/>
      <c r="AU36" s="440"/>
      <c r="AV36" s="440"/>
      <c r="AW36" s="440"/>
      <c r="AX36" s="440"/>
      <c r="AY36" s="440"/>
      <c r="AZ36" s="440"/>
      <c r="BA36" s="440"/>
      <c r="BB36" s="440"/>
      <c r="BC36" s="440"/>
      <c r="BD36" s="2"/>
      <c r="BE36" s="441" t="str">
        <f t="shared" si="3"/>
        <v/>
      </c>
      <c r="BF36" s="441"/>
      <c r="BG36" s="440"/>
      <c r="BH36" s="440"/>
      <c r="BI36" s="440"/>
      <c r="BJ36" s="440"/>
      <c r="BK36" s="440"/>
      <c r="BL36" s="440"/>
      <c r="BM36" s="440"/>
      <c r="BN36" s="440"/>
      <c r="BO36" s="440"/>
      <c r="BP36" s="440"/>
      <c r="BQ36" s="440"/>
      <c r="BR36" s="440"/>
      <c r="BS36" s="440"/>
      <c r="BT36" s="440"/>
      <c r="BU36" s="440"/>
      <c r="BV36" s="2"/>
      <c r="BW36" s="441">
        <f t="shared" si="4"/>
        <v>11</v>
      </c>
      <c r="BX36" s="441"/>
      <c r="BY36" s="440" t="str">
        <f>IF('各会計、関係団体の財政状況及び健全化判断比率'!B70="","",'各会計、関係団体の財政状況及び健全化判断比率'!B70)</f>
        <v>秋田県市町村会館管理組合（一般会計）</v>
      </c>
      <c r="BZ36" s="440"/>
      <c r="CA36" s="440"/>
      <c r="CB36" s="440"/>
      <c r="CC36" s="440"/>
      <c r="CD36" s="440"/>
      <c r="CE36" s="440"/>
      <c r="CF36" s="440"/>
      <c r="CG36" s="440"/>
      <c r="CH36" s="440"/>
      <c r="CI36" s="440"/>
      <c r="CJ36" s="440"/>
      <c r="CK36" s="440"/>
      <c r="CL36" s="440"/>
      <c r="CM36" s="440"/>
      <c r="CN36" s="2"/>
      <c r="CO36" s="441">
        <f t="shared" si="5"/>
        <v>21</v>
      </c>
      <c r="CP36" s="441"/>
      <c r="CQ36" s="440" t="str">
        <f>IF('各会計、関係団体の財政状況及び健全化判断比率'!BS9="","",'各会計、関係団体の財政状況及び健全化判断比率'!BS9)</f>
        <v>（株）さんばりお</v>
      </c>
      <c r="CR36" s="440"/>
      <c r="CS36" s="440"/>
      <c r="CT36" s="440"/>
      <c r="CU36" s="440"/>
      <c r="CV36" s="440"/>
      <c r="CW36" s="440"/>
      <c r="CX36" s="440"/>
      <c r="CY36" s="440"/>
      <c r="CZ36" s="440"/>
      <c r="DA36" s="440"/>
      <c r="DB36" s="440"/>
      <c r="DC36" s="440"/>
      <c r="DD36" s="440"/>
      <c r="DE36" s="440"/>
      <c r="DG36" s="442" t="str">
        <f>IF('各会計、関係団体の財政状況及び健全化判断比率'!BR9="","",'各会計、関係団体の財政状況及び健全化判断比率'!BR9)</f>
        <v/>
      </c>
      <c r="DH36" s="442"/>
      <c r="DI36" s="18"/>
    </row>
    <row r="37" spans="1:113" ht="32.25" customHeight="1">
      <c r="A37" s="2"/>
      <c r="B37" s="5"/>
      <c r="C37" s="441" t="str">
        <f t="shared" si="0"/>
        <v/>
      </c>
      <c r="D37" s="441"/>
      <c r="E37" s="440" t="str">
        <f>IF('各会計、関係団体の財政状況及び健全化判断比率'!B10="","",'各会計、関係団体の財政状況及び健全化判断比率'!B10)</f>
        <v/>
      </c>
      <c r="F37" s="440"/>
      <c r="G37" s="440"/>
      <c r="H37" s="440"/>
      <c r="I37" s="440"/>
      <c r="J37" s="440"/>
      <c r="K37" s="440"/>
      <c r="L37" s="440"/>
      <c r="M37" s="440"/>
      <c r="N37" s="440"/>
      <c r="O37" s="440"/>
      <c r="P37" s="440"/>
      <c r="Q37" s="440"/>
      <c r="R37" s="440"/>
      <c r="S37" s="440"/>
      <c r="T37" s="2"/>
      <c r="U37" s="441">
        <f t="shared" si="1"/>
        <v>5</v>
      </c>
      <c r="V37" s="441"/>
      <c r="W37" s="440" t="str">
        <f>IF('各会計、関係団体の財政状況及び健全化判断比率'!B31="","",'各会計、関係団体の財政状況及び健全化判断比率'!B31)</f>
        <v>介護サービス事業勘定特別会計</v>
      </c>
      <c r="X37" s="440"/>
      <c r="Y37" s="440"/>
      <c r="Z37" s="440"/>
      <c r="AA37" s="440"/>
      <c r="AB37" s="440"/>
      <c r="AC37" s="440"/>
      <c r="AD37" s="440"/>
      <c r="AE37" s="440"/>
      <c r="AF37" s="440"/>
      <c r="AG37" s="440"/>
      <c r="AH37" s="440"/>
      <c r="AI37" s="440"/>
      <c r="AJ37" s="440"/>
      <c r="AK37" s="440"/>
      <c r="AL37" s="2"/>
      <c r="AM37" s="441" t="str">
        <f t="shared" si="2"/>
        <v/>
      </c>
      <c r="AN37" s="441"/>
      <c r="AO37" s="440"/>
      <c r="AP37" s="440"/>
      <c r="AQ37" s="440"/>
      <c r="AR37" s="440"/>
      <c r="AS37" s="440"/>
      <c r="AT37" s="440"/>
      <c r="AU37" s="440"/>
      <c r="AV37" s="440"/>
      <c r="AW37" s="440"/>
      <c r="AX37" s="440"/>
      <c r="AY37" s="440"/>
      <c r="AZ37" s="440"/>
      <c r="BA37" s="440"/>
      <c r="BB37" s="440"/>
      <c r="BC37" s="440"/>
      <c r="BD37" s="2"/>
      <c r="BE37" s="441" t="str">
        <f t="shared" si="3"/>
        <v/>
      </c>
      <c r="BF37" s="441"/>
      <c r="BG37" s="440"/>
      <c r="BH37" s="440"/>
      <c r="BI37" s="440"/>
      <c r="BJ37" s="440"/>
      <c r="BK37" s="440"/>
      <c r="BL37" s="440"/>
      <c r="BM37" s="440"/>
      <c r="BN37" s="440"/>
      <c r="BO37" s="440"/>
      <c r="BP37" s="440"/>
      <c r="BQ37" s="440"/>
      <c r="BR37" s="440"/>
      <c r="BS37" s="440"/>
      <c r="BT37" s="440"/>
      <c r="BU37" s="440"/>
      <c r="BV37" s="2"/>
      <c r="BW37" s="441">
        <f t="shared" si="4"/>
        <v>12</v>
      </c>
      <c r="BX37" s="441"/>
      <c r="BY37" s="440" t="str">
        <f>IF('各会計、関係団体の財政状況及び健全化判断比率'!B71="","",'各会計、関係団体の財政状況及び健全化判断比率'!B71)</f>
        <v>秋田県後期高齢者医療広域連合（一般会計）</v>
      </c>
      <c r="BZ37" s="440"/>
      <c r="CA37" s="440"/>
      <c r="CB37" s="440"/>
      <c r="CC37" s="440"/>
      <c r="CD37" s="440"/>
      <c r="CE37" s="440"/>
      <c r="CF37" s="440"/>
      <c r="CG37" s="440"/>
      <c r="CH37" s="440"/>
      <c r="CI37" s="440"/>
      <c r="CJ37" s="440"/>
      <c r="CK37" s="440"/>
      <c r="CL37" s="440"/>
      <c r="CM37" s="440"/>
      <c r="CN37" s="2"/>
      <c r="CO37" s="441">
        <f t="shared" si="5"/>
        <v>22</v>
      </c>
      <c r="CP37" s="441"/>
      <c r="CQ37" s="440" t="str">
        <f>IF('各会計、関係団体の財政状況及び健全化判断比率'!BS10="","",'各会計、関係団体の財政状況及び健全化判断比率'!BS10)</f>
        <v>（株）ゆうぱる</v>
      </c>
      <c r="CR37" s="440"/>
      <c r="CS37" s="440"/>
      <c r="CT37" s="440"/>
      <c r="CU37" s="440"/>
      <c r="CV37" s="440"/>
      <c r="CW37" s="440"/>
      <c r="CX37" s="440"/>
      <c r="CY37" s="440"/>
      <c r="CZ37" s="440"/>
      <c r="DA37" s="440"/>
      <c r="DB37" s="440"/>
      <c r="DC37" s="440"/>
      <c r="DD37" s="440"/>
      <c r="DE37" s="440"/>
      <c r="DG37" s="442" t="str">
        <f>IF('各会計、関係団体の財政状況及び健全化判断比率'!BR10="","",'各会計、関係団体の財政状況及び健全化判断比率'!BR10)</f>
        <v/>
      </c>
      <c r="DH37" s="442"/>
      <c r="DI37" s="18"/>
    </row>
    <row r="38" spans="1:113" ht="32.25" customHeight="1">
      <c r="A38" s="2"/>
      <c r="B38" s="5"/>
      <c r="C38" s="441" t="str">
        <f t="shared" si="0"/>
        <v/>
      </c>
      <c r="D38" s="441"/>
      <c r="E38" s="440" t="str">
        <f>IF('各会計、関係団体の財政状況及び健全化判断比率'!B11="","",'各会計、関係団体の財政状況及び健全化判断比率'!B11)</f>
        <v/>
      </c>
      <c r="F38" s="440"/>
      <c r="G38" s="440"/>
      <c r="H38" s="440"/>
      <c r="I38" s="440"/>
      <c r="J38" s="440"/>
      <c r="K38" s="440"/>
      <c r="L38" s="440"/>
      <c r="M38" s="440"/>
      <c r="N38" s="440"/>
      <c r="O38" s="440"/>
      <c r="P38" s="440"/>
      <c r="Q38" s="440"/>
      <c r="R38" s="440"/>
      <c r="S38" s="440"/>
      <c r="T38" s="2"/>
      <c r="U38" s="441" t="str">
        <f t="shared" si="1"/>
        <v/>
      </c>
      <c r="V38" s="441"/>
      <c r="W38" s="440"/>
      <c r="X38" s="440"/>
      <c r="Y38" s="440"/>
      <c r="Z38" s="440"/>
      <c r="AA38" s="440"/>
      <c r="AB38" s="440"/>
      <c r="AC38" s="440"/>
      <c r="AD38" s="440"/>
      <c r="AE38" s="440"/>
      <c r="AF38" s="440"/>
      <c r="AG38" s="440"/>
      <c r="AH38" s="440"/>
      <c r="AI38" s="440"/>
      <c r="AJ38" s="440"/>
      <c r="AK38" s="440"/>
      <c r="AL38" s="2"/>
      <c r="AM38" s="441" t="str">
        <f t="shared" si="2"/>
        <v/>
      </c>
      <c r="AN38" s="441"/>
      <c r="AO38" s="440"/>
      <c r="AP38" s="440"/>
      <c r="AQ38" s="440"/>
      <c r="AR38" s="440"/>
      <c r="AS38" s="440"/>
      <c r="AT38" s="440"/>
      <c r="AU38" s="440"/>
      <c r="AV38" s="440"/>
      <c r="AW38" s="440"/>
      <c r="AX38" s="440"/>
      <c r="AY38" s="440"/>
      <c r="AZ38" s="440"/>
      <c r="BA38" s="440"/>
      <c r="BB38" s="440"/>
      <c r="BC38" s="440"/>
      <c r="BD38" s="2"/>
      <c r="BE38" s="441" t="str">
        <f t="shared" si="3"/>
        <v/>
      </c>
      <c r="BF38" s="441"/>
      <c r="BG38" s="440"/>
      <c r="BH38" s="440"/>
      <c r="BI38" s="440"/>
      <c r="BJ38" s="440"/>
      <c r="BK38" s="440"/>
      <c r="BL38" s="440"/>
      <c r="BM38" s="440"/>
      <c r="BN38" s="440"/>
      <c r="BO38" s="440"/>
      <c r="BP38" s="440"/>
      <c r="BQ38" s="440"/>
      <c r="BR38" s="440"/>
      <c r="BS38" s="440"/>
      <c r="BT38" s="440"/>
      <c r="BU38" s="440"/>
      <c r="BV38" s="2"/>
      <c r="BW38" s="441">
        <f t="shared" si="4"/>
        <v>13</v>
      </c>
      <c r="BX38" s="441"/>
      <c r="BY38" s="440" t="str">
        <f>IF('各会計、関係団体の財政状況及び健全化判断比率'!B72="","",'各会計、関係団体の財政状況及び健全化判断比率'!B72)</f>
        <v>秋田県後期高齢者医療広域連合（後期高齢者医療特別会計）</v>
      </c>
      <c r="BZ38" s="440"/>
      <c r="CA38" s="440"/>
      <c r="CB38" s="440"/>
      <c r="CC38" s="440"/>
      <c r="CD38" s="440"/>
      <c r="CE38" s="440"/>
      <c r="CF38" s="440"/>
      <c r="CG38" s="440"/>
      <c r="CH38" s="440"/>
      <c r="CI38" s="440"/>
      <c r="CJ38" s="440"/>
      <c r="CK38" s="440"/>
      <c r="CL38" s="440"/>
      <c r="CM38" s="440"/>
      <c r="CN38" s="2"/>
      <c r="CO38" s="441" t="str">
        <f t="shared" si="5"/>
        <v/>
      </c>
      <c r="CP38" s="441"/>
      <c r="CQ38" s="440" t="str">
        <f>IF('各会計、関係団体の財政状況及び健全化判断比率'!BS11="","",'各会計、関係団体の財政状況及び健全化判断比率'!BS11)</f>
        <v/>
      </c>
      <c r="CR38" s="440"/>
      <c r="CS38" s="440"/>
      <c r="CT38" s="440"/>
      <c r="CU38" s="440"/>
      <c r="CV38" s="440"/>
      <c r="CW38" s="440"/>
      <c r="CX38" s="440"/>
      <c r="CY38" s="440"/>
      <c r="CZ38" s="440"/>
      <c r="DA38" s="440"/>
      <c r="DB38" s="440"/>
      <c r="DC38" s="440"/>
      <c r="DD38" s="440"/>
      <c r="DE38" s="440"/>
      <c r="DG38" s="442" t="str">
        <f>IF('各会計、関係団体の財政状況及び健全化判断比率'!BR11="","",'各会計、関係団体の財政状況及び健全化判断比率'!BR11)</f>
        <v/>
      </c>
      <c r="DH38" s="442"/>
      <c r="DI38" s="18"/>
    </row>
    <row r="39" spans="1:113" ht="32.25" customHeight="1">
      <c r="A39" s="2"/>
      <c r="B39" s="5"/>
      <c r="C39" s="441" t="str">
        <f t="shared" si="0"/>
        <v/>
      </c>
      <c r="D39" s="441"/>
      <c r="E39" s="440" t="str">
        <f>IF('各会計、関係団体の財政状況及び健全化判断比率'!B12="","",'各会計、関係団体の財政状況及び健全化判断比率'!B12)</f>
        <v/>
      </c>
      <c r="F39" s="440"/>
      <c r="G39" s="440"/>
      <c r="H39" s="440"/>
      <c r="I39" s="440"/>
      <c r="J39" s="440"/>
      <c r="K39" s="440"/>
      <c r="L39" s="440"/>
      <c r="M39" s="440"/>
      <c r="N39" s="440"/>
      <c r="O39" s="440"/>
      <c r="P39" s="440"/>
      <c r="Q39" s="440"/>
      <c r="R39" s="440"/>
      <c r="S39" s="440"/>
      <c r="T39" s="2"/>
      <c r="U39" s="441" t="str">
        <f t="shared" si="1"/>
        <v/>
      </c>
      <c r="V39" s="441"/>
      <c r="W39" s="440"/>
      <c r="X39" s="440"/>
      <c r="Y39" s="440"/>
      <c r="Z39" s="440"/>
      <c r="AA39" s="440"/>
      <c r="AB39" s="440"/>
      <c r="AC39" s="440"/>
      <c r="AD39" s="440"/>
      <c r="AE39" s="440"/>
      <c r="AF39" s="440"/>
      <c r="AG39" s="440"/>
      <c r="AH39" s="440"/>
      <c r="AI39" s="440"/>
      <c r="AJ39" s="440"/>
      <c r="AK39" s="440"/>
      <c r="AL39" s="2"/>
      <c r="AM39" s="441" t="str">
        <f t="shared" si="2"/>
        <v/>
      </c>
      <c r="AN39" s="441"/>
      <c r="AO39" s="440"/>
      <c r="AP39" s="440"/>
      <c r="AQ39" s="440"/>
      <c r="AR39" s="440"/>
      <c r="AS39" s="440"/>
      <c r="AT39" s="440"/>
      <c r="AU39" s="440"/>
      <c r="AV39" s="440"/>
      <c r="AW39" s="440"/>
      <c r="AX39" s="440"/>
      <c r="AY39" s="440"/>
      <c r="AZ39" s="440"/>
      <c r="BA39" s="440"/>
      <c r="BB39" s="440"/>
      <c r="BC39" s="440"/>
      <c r="BD39" s="2"/>
      <c r="BE39" s="441" t="str">
        <f t="shared" si="3"/>
        <v/>
      </c>
      <c r="BF39" s="441"/>
      <c r="BG39" s="440"/>
      <c r="BH39" s="440"/>
      <c r="BI39" s="440"/>
      <c r="BJ39" s="440"/>
      <c r="BK39" s="440"/>
      <c r="BL39" s="440"/>
      <c r="BM39" s="440"/>
      <c r="BN39" s="440"/>
      <c r="BO39" s="440"/>
      <c r="BP39" s="440"/>
      <c r="BQ39" s="440"/>
      <c r="BR39" s="440"/>
      <c r="BS39" s="440"/>
      <c r="BT39" s="440"/>
      <c r="BU39" s="440"/>
      <c r="BV39" s="2"/>
      <c r="BW39" s="441">
        <f t="shared" si="4"/>
        <v>14</v>
      </c>
      <c r="BX39" s="441"/>
      <c r="BY39" s="440" t="str">
        <f>IF('各会計、関係団体の財政状況及び健全化判断比率'!B73="","",'各会計、関係団体の財政状況及び健全化判断比率'!B73)</f>
        <v>秋田県町村電算システム共同事業組合（一般会計）</v>
      </c>
      <c r="BZ39" s="440"/>
      <c r="CA39" s="440"/>
      <c r="CB39" s="440"/>
      <c r="CC39" s="440"/>
      <c r="CD39" s="440"/>
      <c r="CE39" s="440"/>
      <c r="CF39" s="440"/>
      <c r="CG39" s="440"/>
      <c r="CH39" s="440"/>
      <c r="CI39" s="440"/>
      <c r="CJ39" s="440"/>
      <c r="CK39" s="440"/>
      <c r="CL39" s="440"/>
      <c r="CM39" s="440"/>
      <c r="CN39" s="2"/>
      <c r="CO39" s="441" t="str">
        <f t="shared" si="5"/>
        <v/>
      </c>
      <c r="CP39" s="441"/>
      <c r="CQ39" s="440" t="str">
        <f>IF('各会計、関係団体の財政状況及び健全化判断比率'!BS12="","",'各会計、関係団体の財政状況及び健全化判断比率'!BS12)</f>
        <v/>
      </c>
      <c r="CR39" s="440"/>
      <c r="CS39" s="440"/>
      <c r="CT39" s="440"/>
      <c r="CU39" s="440"/>
      <c r="CV39" s="440"/>
      <c r="CW39" s="440"/>
      <c r="CX39" s="440"/>
      <c r="CY39" s="440"/>
      <c r="CZ39" s="440"/>
      <c r="DA39" s="440"/>
      <c r="DB39" s="440"/>
      <c r="DC39" s="440"/>
      <c r="DD39" s="440"/>
      <c r="DE39" s="440"/>
      <c r="DG39" s="442" t="str">
        <f>IF('各会計、関係団体の財政状況及び健全化判断比率'!BR12="","",'各会計、関係団体の財政状況及び健全化判断比率'!BR12)</f>
        <v/>
      </c>
      <c r="DH39" s="442"/>
      <c r="DI39" s="18"/>
    </row>
    <row r="40" spans="1:113" ht="32.25" customHeight="1">
      <c r="A40" s="2"/>
      <c r="B40" s="5"/>
      <c r="C40" s="441" t="str">
        <f t="shared" si="0"/>
        <v/>
      </c>
      <c r="D40" s="441"/>
      <c r="E40" s="440" t="str">
        <f>IF('各会計、関係団体の財政状況及び健全化判断比率'!B13="","",'各会計、関係団体の財政状況及び健全化判断比率'!B13)</f>
        <v/>
      </c>
      <c r="F40" s="440"/>
      <c r="G40" s="440"/>
      <c r="H40" s="440"/>
      <c r="I40" s="440"/>
      <c r="J40" s="440"/>
      <c r="K40" s="440"/>
      <c r="L40" s="440"/>
      <c r="M40" s="440"/>
      <c r="N40" s="440"/>
      <c r="O40" s="440"/>
      <c r="P40" s="440"/>
      <c r="Q40" s="440"/>
      <c r="R40" s="440"/>
      <c r="S40" s="440"/>
      <c r="T40" s="2"/>
      <c r="U40" s="441" t="str">
        <f t="shared" si="1"/>
        <v/>
      </c>
      <c r="V40" s="441"/>
      <c r="W40" s="440"/>
      <c r="X40" s="440"/>
      <c r="Y40" s="440"/>
      <c r="Z40" s="440"/>
      <c r="AA40" s="440"/>
      <c r="AB40" s="440"/>
      <c r="AC40" s="440"/>
      <c r="AD40" s="440"/>
      <c r="AE40" s="440"/>
      <c r="AF40" s="440"/>
      <c r="AG40" s="440"/>
      <c r="AH40" s="440"/>
      <c r="AI40" s="440"/>
      <c r="AJ40" s="440"/>
      <c r="AK40" s="440"/>
      <c r="AL40" s="2"/>
      <c r="AM40" s="441" t="str">
        <f t="shared" si="2"/>
        <v/>
      </c>
      <c r="AN40" s="441"/>
      <c r="AO40" s="440"/>
      <c r="AP40" s="440"/>
      <c r="AQ40" s="440"/>
      <c r="AR40" s="440"/>
      <c r="AS40" s="440"/>
      <c r="AT40" s="440"/>
      <c r="AU40" s="440"/>
      <c r="AV40" s="440"/>
      <c r="AW40" s="440"/>
      <c r="AX40" s="440"/>
      <c r="AY40" s="440"/>
      <c r="AZ40" s="440"/>
      <c r="BA40" s="440"/>
      <c r="BB40" s="440"/>
      <c r="BC40" s="440"/>
      <c r="BD40" s="2"/>
      <c r="BE40" s="441" t="str">
        <f t="shared" si="3"/>
        <v/>
      </c>
      <c r="BF40" s="441"/>
      <c r="BG40" s="440"/>
      <c r="BH40" s="440"/>
      <c r="BI40" s="440"/>
      <c r="BJ40" s="440"/>
      <c r="BK40" s="440"/>
      <c r="BL40" s="440"/>
      <c r="BM40" s="440"/>
      <c r="BN40" s="440"/>
      <c r="BO40" s="440"/>
      <c r="BP40" s="440"/>
      <c r="BQ40" s="440"/>
      <c r="BR40" s="440"/>
      <c r="BS40" s="440"/>
      <c r="BT40" s="440"/>
      <c r="BU40" s="440"/>
      <c r="BV40" s="2"/>
      <c r="BW40" s="441">
        <f t="shared" si="4"/>
        <v>15</v>
      </c>
      <c r="BX40" s="441"/>
      <c r="BY40" s="440" t="str">
        <f>IF('各会計、関係団体の財政状況及び健全化判断比率'!B74="","",'各会計、関係団体の財政状況及び健全化判断比率'!B74)</f>
        <v>能代山本広域市町村圏組合（一般会計）</v>
      </c>
      <c r="BZ40" s="440"/>
      <c r="CA40" s="440"/>
      <c r="CB40" s="440"/>
      <c r="CC40" s="440"/>
      <c r="CD40" s="440"/>
      <c r="CE40" s="440"/>
      <c r="CF40" s="440"/>
      <c r="CG40" s="440"/>
      <c r="CH40" s="440"/>
      <c r="CI40" s="440"/>
      <c r="CJ40" s="440"/>
      <c r="CK40" s="440"/>
      <c r="CL40" s="440"/>
      <c r="CM40" s="440"/>
      <c r="CN40" s="2"/>
      <c r="CO40" s="441" t="str">
        <f t="shared" si="5"/>
        <v/>
      </c>
      <c r="CP40" s="441"/>
      <c r="CQ40" s="440" t="str">
        <f>IF('各会計、関係団体の財政状況及び健全化判断比率'!BS13="","",'各会計、関係団体の財政状況及び健全化判断比率'!BS13)</f>
        <v/>
      </c>
      <c r="CR40" s="440"/>
      <c r="CS40" s="440"/>
      <c r="CT40" s="440"/>
      <c r="CU40" s="440"/>
      <c r="CV40" s="440"/>
      <c r="CW40" s="440"/>
      <c r="CX40" s="440"/>
      <c r="CY40" s="440"/>
      <c r="CZ40" s="440"/>
      <c r="DA40" s="440"/>
      <c r="DB40" s="440"/>
      <c r="DC40" s="440"/>
      <c r="DD40" s="440"/>
      <c r="DE40" s="440"/>
      <c r="DG40" s="442" t="str">
        <f>IF('各会計、関係団体の財政状況及び健全化判断比率'!BR13="","",'各会計、関係団体の財政状況及び健全化判断比率'!BR13)</f>
        <v/>
      </c>
      <c r="DH40" s="442"/>
      <c r="DI40" s="18"/>
    </row>
    <row r="41" spans="1:113" ht="32.25" customHeight="1">
      <c r="A41" s="2"/>
      <c r="B41" s="5"/>
      <c r="C41" s="441" t="str">
        <f t="shared" si="0"/>
        <v/>
      </c>
      <c r="D41" s="441"/>
      <c r="E41" s="440" t="str">
        <f>IF('各会計、関係団体の財政状況及び健全化判断比率'!B14="","",'各会計、関係団体の財政状況及び健全化判断比率'!B14)</f>
        <v/>
      </c>
      <c r="F41" s="440"/>
      <c r="G41" s="440"/>
      <c r="H41" s="440"/>
      <c r="I41" s="440"/>
      <c r="J41" s="440"/>
      <c r="K41" s="440"/>
      <c r="L41" s="440"/>
      <c r="M41" s="440"/>
      <c r="N41" s="440"/>
      <c r="O41" s="440"/>
      <c r="P41" s="440"/>
      <c r="Q41" s="440"/>
      <c r="R41" s="440"/>
      <c r="S41" s="440"/>
      <c r="T41" s="2"/>
      <c r="U41" s="441" t="str">
        <f t="shared" si="1"/>
        <v/>
      </c>
      <c r="V41" s="441"/>
      <c r="W41" s="440"/>
      <c r="X41" s="440"/>
      <c r="Y41" s="440"/>
      <c r="Z41" s="440"/>
      <c r="AA41" s="440"/>
      <c r="AB41" s="440"/>
      <c r="AC41" s="440"/>
      <c r="AD41" s="440"/>
      <c r="AE41" s="440"/>
      <c r="AF41" s="440"/>
      <c r="AG41" s="440"/>
      <c r="AH41" s="440"/>
      <c r="AI41" s="440"/>
      <c r="AJ41" s="440"/>
      <c r="AK41" s="440"/>
      <c r="AL41" s="2"/>
      <c r="AM41" s="441" t="str">
        <f t="shared" si="2"/>
        <v/>
      </c>
      <c r="AN41" s="441"/>
      <c r="AO41" s="440"/>
      <c r="AP41" s="440"/>
      <c r="AQ41" s="440"/>
      <c r="AR41" s="440"/>
      <c r="AS41" s="440"/>
      <c r="AT41" s="440"/>
      <c r="AU41" s="440"/>
      <c r="AV41" s="440"/>
      <c r="AW41" s="440"/>
      <c r="AX41" s="440"/>
      <c r="AY41" s="440"/>
      <c r="AZ41" s="440"/>
      <c r="BA41" s="440"/>
      <c r="BB41" s="440"/>
      <c r="BC41" s="440"/>
      <c r="BD41" s="2"/>
      <c r="BE41" s="441" t="str">
        <f t="shared" si="3"/>
        <v/>
      </c>
      <c r="BF41" s="441"/>
      <c r="BG41" s="440"/>
      <c r="BH41" s="440"/>
      <c r="BI41" s="440"/>
      <c r="BJ41" s="440"/>
      <c r="BK41" s="440"/>
      <c r="BL41" s="440"/>
      <c r="BM41" s="440"/>
      <c r="BN41" s="440"/>
      <c r="BO41" s="440"/>
      <c r="BP41" s="440"/>
      <c r="BQ41" s="440"/>
      <c r="BR41" s="440"/>
      <c r="BS41" s="440"/>
      <c r="BT41" s="440"/>
      <c r="BU41" s="440"/>
      <c r="BV41" s="2"/>
      <c r="BW41" s="441">
        <f t="shared" si="4"/>
        <v>16</v>
      </c>
      <c r="BX41" s="441"/>
      <c r="BY41" s="440" t="str">
        <f>IF('各会計、関係団体の財政状況及び健全化判断比率'!B75="","",'各会計、関係団体の財政状況及び健全化判断比率'!B75)</f>
        <v>能代山本広域市町村圏組合（特別養護老人ホーム運営事業特別会計）</v>
      </c>
      <c r="BZ41" s="440"/>
      <c r="CA41" s="440"/>
      <c r="CB41" s="440"/>
      <c r="CC41" s="440"/>
      <c r="CD41" s="440"/>
      <c r="CE41" s="440"/>
      <c r="CF41" s="440"/>
      <c r="CG41" s="440"/>
      <c r="CH41" s="440"/>
      <c r="CI41" s="440"/>
      <c r="CJ41" s="440"/>
      <c r="CK41" s="440"/>
      <c r="CL41" s="440"/>
      <c r="CM41" s="440"/>
      <c r="CN41" s="2"/>
      <c r="CO41" s="441" t="str">
        <f t="shared" si="5"/>
        <v/>
      </c>
      <c r="CP41" s="441"/>
      <c r="CQ41" s="440" t="str">
        <f>IF('各会計、関係団体の財政状況及び健全化判断比率'!BS14="","",'各会計、関係団体の財政状況及び健全化判断比率'!BS14)</f>
        <v/>
      </c>
      <c r="CR41" s="440"/>
      <c r="CS41" s="440"/>
      <c r="CT41" s="440"/>
      <c r="CU41" s="440"/>
      <c r="CV41" s="440"/>
      <c r="CW41" s="440"/>
      <c r="CX41" s="440"/>
      <c r="CY41" s="440"/>
      <c r="CZ41" s="440"/>
      <c r="DA41" s="440"/>
      <c r="DB41" s="440"/>
      <c r="DC41" s="440"/>
      <c r="DD41" s="440"/>
      <c r="DE41" s="440"/>
      <c r="DG41" s="442" t="str">
        <f>IF('各会計、関係団体の財政状況及び健全化判断比率'!BR14="","",'各会計、関係団体の財政状況及び健全化判断比率'!BR14)</f>
        <v/>
      </c>
      <c r="DH41" s="442"/>
      <c r="DI41" s="18"/>
    </row>
    <row r="42" spans="1:113" ht="32.25" customHeight="1">
      <c r="B42" s="5"/>
      <c r="C42" s="441" t="str">
        <f t="shared" si="0"/>
        <v/>
      </c>
      <c r="D42" s="441"/>
      <c r="E42" s="440" t="str">
        <f>IF('各会計、関係団体の財政状況及び健全化判断比率'!B15="","",'各会計、関係団体の財政状況及び健全化判断比率'!B15)</f>
        <v/>
      </c>
      <c r="F42" s="440"/>
      <c r="G42" s="440"/>
      <c r="H42" s="440"/>
      <c r="I42" s="440"/>
      <c r="J42" s="440"/>
      <c r="K42" s="440"/>
      <c r="L42" s="440"/>
      <c r="M42" s="440"/>
      <c r="N42" s="440"/>
      <c r="O42" s="440"/>
      <c r="P42" s="440"/>
      <c r="Q42" s="440"/>
      <c r="R42" s="440"/>
      <c r="S42" s="440"/>
      <c r="T42" s="2"/>
      <c r="U42" s="441" t="str">
        <f t="shared" si="1"/>
        <v/>
      </c>
      <c r="V42" s="441"/>
      <c r="W42" s="440"/>
      <c r="X42" s="440"/>
      <c r="Y42" s="440"/>
      <c r="Z42" s="440"/>
      <c r="AA42" s="440"/>
      <c r="AB42" s="440"/>
      <c r="AC42" s="440"/>
      <c r="AD42" s="440"/>
      <c r="AE42" s="440"/>
      <c r="AF42" s="440"/>
      <c r="AG42" s="440"/>
      <c r="AH42" s="440"/>
      <c r="AI42" s="440"/>
      <c r="AJ42" s="440"/>
      <c r="AK42" s="440"/>
      <c r="AL42" s="2"/>
      <c r="AM42" s="441" t="str">
        <f t="shared" si="2"/>
        <v/>
      </c>
      <c r="AN42" s="441"/>
      <c r="AO42" s="440"/>
      <c r="AP42" s="440"/>
      <c r="AQ42" s="440"/>
      <c r="AR42" s="440"/>
      <c r="AS42" s="440"/>
      <c r="AT42" s="440"/>
      <c r="AU42" s="440"/>
      <c r="AV42" s="440"/>
      <c r="AW42" s="440"/>
      <c r="AX42" s="440"/>
      <c r="AY42" s="440"/>
      <c r="AZ42" s="440"/>
      <c r="BA42" s="440"/>
      <c r="BB42" s="440"/>
      <c r="BC42" s="440"/>
      <c r="BD42" s="2"/>
      <c r="BE42" s="441" t="str">
        <f t="shared" si="3"/>
        <v/>
      </c>
      <c r="BF42" s="441"/>
      <c r="BG42" s="440"/>
      <c r="BH42" s="440"/>
      <c r="BI42" s="440"/>
      <c r="BJ42" s="440"/>
      <c r="BK42" s="440"/>
      <c r="BL42" s="440"/>
      <c r="BM42" s="440"/>
      <c r="BN42" s="440"/>
      <c r="BO42" s="440"/>
      <c r="BP42" s="440"/>
      <c r="BQ42" s="440"/>
      <c r="BR42" s="440"/>
      <c r="BS42" s="440"/>
      <c r="BT42" s="440"/>
      <c r="BU42" s="440"/>
      <c r="BV42" s="2"/>
      <c r="BW42" s="441">
        <f t="shared" si="4"/>
        <v>17</v>
      </c>
      <c r="BX42" s="441"/>
      <c r="BY42" s="440" t="str">
        <f>IF('各会計、関係団体の財政状況及び健全化判断比率'!B76="","",'各会計、関係団体の財政状況及び健全化判断比率'!B76)</f>
        <v>能代山本広域市町村圏組合（能代山本ふるさと市町村圏基金特別会計）</v>
      </c>
      <c r="BZ42" s="440"/>
      <c r="CA42" s="440"/>
      <c r="CB42" s="440"/>
      <c r="CC42" s="440"/>
      <c r="CD42" s="440"/>
      <c r="CE42" s="440"/>
      <c r="CF42" s="440"/>
      <c r="CG42" s="440"/>
      <c r="CH42" s="440"/>
      <c r="CI42" s="440"/>
      <c r="CJ42" s="440"/>
      <c r="CK42" s="440"/>
      <c r="CL42" s="440"/>
      <c r="CM42" s="440"/>
      <c r="CN42" s="2"/>
      <c r="CO42" s="441" t="str">
        <f t="shared" si="5"/>
        <v/>
      </c>
      <c r="CP42" s="441"/>
      <c r="CQ42" s="440" t="str">
        <f>IF('各会計、関係団体の財政状況及び健全化判断比率'!BS15="","",'各会計、関係団体の財政状況及び健全化判断比率'!BS15)</f>
        <v/>
      </c>
      <c r="CR42" s="440"/>
      <c r="CS42" s="440"/>
      <c r="CT42" s="440"/>
      <c r="CU42" s="440"/>
      <c r="CV42" s="440"/>
      <c r="CW42" s="440"/>
      <c r="CX42" s="440"/>
      <c r="CY42" s="440"/>
      <c r="CZ42" s="440"/>
      <c r="DA42" s="440"/>
      <c r="DB42" s="440"/>
      <c r="DC42" s="440"/>
      <c r="DD42" s="440"/>
      <c r="DE42" s="440"/>
      <c r="DG42" s="442" t="str">
        <f>IF('各会計、関係団体の財政状況及び健全化判断比率'!BR15="","",'各会計、関係団体の財政状況及び健全化判断比率'!BR15)</f>
        <v/>
      </c>
      <c r="DH42" s="442"/>
      <c r="DI42" s="18"/>
    </row>
    <row r="43" spans="1:113" ht="32.25" customHeight="1">
      <c r="B43" s="5"/>
      <c r="C43" s="441" t="str">
        <f t="shared" si="0"/>
        <v/>
      </c>
      <c r="D43" s="441"/>
      <c r="E43" s="440" t="str">
        <f>IF('各会計、関係団体の財政状況及び健全化判断比率'!B16="","",'各会計、関係団体の財政状況及び健全化判断比率'!B16)</f>
        <v/>
      </c>
      <c r="F43" s="440"/>
      <c r="G43" s="440"/>
      <c r="H43" s="440"/>
      <c r="I43" s="440"/>
      <c r="J43" s="440"/>
      <c r="K43" s="440"/>
      <c r="L43" s="440"/>
      <c r="M43" s="440"/>
      <c r="N43" s="440"/>
      <c r="O43" s="440"/>
      <c r="P43" s="440"/>
      <c r="Q43" s="440"/>
      <c r="R43" s="440"/>
      <c r="S43" s="440"/>
      <c r="T43" s="2"/>
      <c r="U43" s="441" t="str">
        <f t="shared" si="1"/>
        <v/>
      </c>
      <c r="V43" s="441"/>
      <c r="W43" s="440"/>
      <c r="X43" s="440"/>
      <c r="Y43" s="440"/>
      <c r="Z43" s="440"/>
      <c r="AA43" s="440"/>
      <c r="AB43" s="440"/>
      <c r="AC43" s="440"/>
      <c r="AD43" s="440"/>
      <c r="AE43" s="440"/>
      <c r="AF43" s="440"/>
      <c r="AG43" s="440"/>
      <c r="AH43" s="440"/>
      <c r="AI43" s="440"/>
      <c r="AJ43" s="440"/>
      <c r="AK43" s="440"/>
      <c r="AL43" s="2"/>
      <c r="AM43" s="441" t="str">
        <f t="shared" si="2"/>
        <v/>
      </c>
      <c r="AN43" s="441"/>
      <c r="AO43" s="440"/>
      <c r="AP43" s="440"/>
      <c r="AQ43" s="440"/>
      <c r="AR43" s="440"/>
      <c r="AS43" s="440"/>
      <c r="AT43" s="440"/>
      <c r="AU43" s="440"/>
      <c r="AV43" s="440"/>
      <c r="AW43" s="440"/>
      <c r="AX43" s="440"/>
      <c r="AY43" s="440"/>
      <c r="AZ43" s="440"/>
      <c r="BA43" s="440"/>
      <c r="BB43" s="440"/>
      <c r="BC43" s="440"/>
      <c r="BD43" s="2"/>
      <c r="BE43" s="441" t="str">
        <f t="shared" si="3"/>
        <v/>
      </c>
      <c r="BF43" s="441"/>
      <c r="BG43" s="440"/>
      <c r="BH43" s="440"/>
      <c r="BI43" s="440"/>
      <c r="BJ43" s="440"/>
      <c r="BK43" s="440"/>
      <c r="BL43" s="440"/>
      <c r="BM43" s="440"/>
      <c r="BN43" s="440"/>
      <c r="BO43" s="440"/>
      <c r="BP43" s="440"/>
      <c r="BQ43" s="440"/>
      <c r="BR43" s="440"/>
      <c r="BS43" s="440"/>
      <c r="BT43" s="440"/>
      <c r="BU43" s="440"/>
      <c r="BV43" s="2"/>
      <c r="BW43" s="441">
        <f t="shared" si="4"/>
        <v>18</v>
      </c>
      <c r="BX43" s="441"/>
      <c r="BY43" s="440" t="str">
        <f>IF('各会計、関係団体の財政状況及び健全化判断比率'!B77="","",'各会計、関係団体の財政状況及び健全化判断比率'!B77)</f>
        <v>三種・八峰養護老人ホーム組合（一般会計）</v>
      </c>
      <c r="BZ43" s="440"/>
      <c r="CA43" s="440"/>
      <c r="CB43" s="440"/>
      <c r="CC43" s="440"/>
      <c r="CD43" s="440"/>
      <c r="CE43" s="440"/>
      <c r="CF43" s="440"/>
      <c r="CG43" s="440"/>
      <c r="CH43" s="440"/>
      <c r="CI43" s="440"/>
      <c r="CJ43" s="440"/>
      <c r="CK43" s="440"/>
      <c r="CL43" s="440"/>
      <c r="CM43" s="440"/>
      <c r="CN43" s="2"/>
      <c r="CO43" s="441" t="str">
        <f t="shared" si="5"/>
        <v/>
      </c>
      <c r="CP43" s="441"/>
      <c r="CQ43" s="440" t="str">
        <f>IF('各会計、関係団体の財政状況及び健全化判断比率'!BS16="","",'各会計、関係団体の財政状況及び健全化判断比率'!BS16)</f>
        <v/>
      </c>
      <c r="CR43" s="440"/>
      <c r="CS43" s="440"/>
      <c r="CT43" s="440"/>
      <c r="CU43" s="440"/>
      <c r="CV43" s="440"/>
      <c r="CW43" s="440"/>
      <c r="CX43" s="440"/>
      <c r="CY43" s="440"/>
      <c r="CZ43" s="440"/>
      <c r="DA43" s="440"/>
      <c r="DB43" s="440"/>
      <c r="DC43" s="440"/>
      <c r="DD43" s="440"/>
      <c r="DE43" s="440"/>
      <c r="DG43" s="442" t="str">
        <f>IF('各会計、関係団体の財政状況及び健全化判断比率'!BR16="","",'各会計、関係団体の財政状況及び健全化判断比率'!BR16)</f>
        <v/>
      </c>
      <c r="DH43" s="442"/>
      <c r="DI43" s="18"/>
    </row>
    <row r="44" spans="1:113" ht="13.5" customHeight="1">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row r="46" spans="1:113" ht="13.5">
      <c r="B46" s="1" t="s">
        <v>135</v>
      </c>
      <c r="E46" s="386" t="s">
        <v>290</v>
      </c>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row>
    <row r="47" spans="1:113" ht="13.5">
      <c r="E47" s="386" t="s">
        <v>294</v>
      </c>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row>
    <row r="48" spans="1:113" ht="13.5">
      <c r="E48" s="386" t="s">
        <v>296</v>
      </c>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row>
    <row r="49" spans="5:113" ht="13.5">
      <c r="E49" s="386" t="s">
        <v>298</v>
      </c>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row>
    <row r="50" spans="5:113" ht="13.5">
      <c r="E50" s="386" t="s">
        <v>200</v>
      </c>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row>
    <row r="51" spans="5:113" ht="13.5">
      <c r="E51" s="386" t="s">
        <v>300</v>
      </c>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row>
    <row r="52" spans="5:113" ht="13.5">
      <c r="E52" s="386" t="s">
        <v>302</v>
      </c>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row>
    <row r="53" spans="5:113">
      <c r="E53" s="1" t="s">
        <v>362</v>
      </c>
    </row>
    <row r="54" spans="5:113"/>
    <row r="55" spans="5:113"/>
    <row r="56" spans="5:113"/>
  </sheetData>
  <sheetProtection algorithmName="SHA-512" hashValue="gq1RZxxzAYVhPEuorh/Gfss2Qe7zM5azvIHDU2plKjK35yq5S9IZivfT3hgeRx5A2z+wth+3aIPCtd78oXhOMg==" saltValue="/td/Pne1e2HH7HNYuiRWy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190"/>
      <c r="B1" s="190"/>
      <c r="C1" s="190"/>
      <c r="D1" s="190"/>
      <c r="E1" s="190"/>
      <c r="F1" s="190"/>
      <c r="G1" s="190"/>
      <c r="H1" s="190"/>
      <c r="I1" s="190"/>
      <c r="J1" s="190"/>
      <c r="K1" s="190"/>
      <c r="L1" s="190"/>
      <c r="M1" s="190"/>
      <c r="N1" s="190"/>
      <c r="O1" s="190"/>
      <c r="P1" s="190"/>
    </row>
    <row r="2" spans="1:16" ht="16.5" customHeight="1">
      <c r="A2" s="190"/>
      <c r="B2" s="190"/>
      <c r="C2" s="190"/>
      <c r="D2" s="190"/>
      <c r="E2" s="190"/>
      <c r="F2" s="190"/>
      <c r="G2" s="190"/>
      <c r="H2" s="190"/>
      <c r="I2" s="190"/>
      <c r="J2" s="190"/>
      <c r="K2" s="190"/>
      <c r="L2" s="190"/>
      <c r="M2" s="190"/>
      <c r="N2" s="190"/>
      <c r="O2" s="190"/>
      <c r="P2" s="190"/>
    </row>
    <row r="3" spans="1:16" ht="16.5" customHeight="1">
      <c r="A3" s="190"/>
      <c r="B3" s="190"/>
      <c r="C3" s="190"/>
      <c r="D3" s="190"/>
      <c r="E3" s="190"/>
      <c r="F3" s="190"/>
      <c r="G3" s="190"/>
      <c r="H3" s="190"/>
      <c r="I3" s="190"/>
      <c r="J3" s="190"/>
      <c r="K3" s="190"/>
      <c r="L3" s="190"/>
      <c r="M3" s="190"/>
      <c r="N3" s="190"/>
      <c r="O3" s="190"/>
      <c r="P3" s="190"/>
    </row>
    <row r="4" spans="1:16" ht="16.5" customHeight="1">
      <c r="A4" s="190"/>
      <c r="B4" s="190"/>
      <c r="C4" s="190"/>
      <c r="D4" s="190"/>
      <c r="E4" s="190"/>
      <c r="F4" s="190"/>
      <c r="G4" s="190"/>
      <c r="H4" s="190"/>
      <c r="I4" s="190"/>
      <c r="J4" s="190"/>
      <c r="K4" s="190"/>
      <c r="L4" s="190"/>
      <c r="M4" s="190"/>
      <c r="N4" s="190"/>
      <c r="O4" s="190"/>
      <c r="P4" s="190"/>
    </row>
    <row r="5" spans="1:16" ht="16.5" customHeight="1">
      <c r="A5" s="190"/>
      <c r="B5" s="190"/>
      <c r="C5" s="190"/>
      <c r="D5" s="190"/>
      <c r="E5" s="190"/>
      <c r="F5" s="190"/>
      <c r="G5" s="190"/>
      <c r="H5" s="190"/>
      <c r="I5" s="190"/>
      <c r="J5" s="190"/>
      <c r="K5" s="190"/>
      <c r="L5" s="190"/>
      <c r="M5" s="190"/>
      <c r="N5" s="190"/>
      <c r="O5" s="190"/>
      <c r="P5" s="190"/>
    </row>
    <row r="6" spans="1:16" ht="16.5" customHeight="1">
      <c r="A6" s="190"/>
      <c r="B6" s="190"/>
      <c r="C6" s="190"/>
      <c r="D6" s="190"/>
      <c r="E6" s="190"/>
      <c r="F6" s="190"/>
      <c r="G6" s="190"/>
      <c r="H6" s="190"/>
      <c r="I6" s="190"/>
      <c r="J6" s="190"/>
      <c r="K6" s="190"/>
      <c r="L6" s="190"/>
      <c r="M6" s="190"/>
      <c r="N6" s="190"/>
      <c r="O6" s="190"/>
      <c r="P6" s="190"/>
    </row>
    <row r="7" spans="1:16" ht="16.5" customHeight="1">
      <c r="A7" s="190"/>
      <c r="B7" s="190"/>
      <c r="C7" s="190"/>
      <c r="D7" s="190"/>
      <c r="E7" s="190"/>
      <c r="F7" s="190"/>
      <c r="G7" s="190"/>
      <c r="H7" s="190"/>
      <c r="I7" s="190"/>
      <c r="J7" s="190"/>
      <c r="K7" s="190"/>
      <c r="L7" s="190"/>
      <c r="M7" s="190"/>
      <c r="N7" s="190"/>
      <c r="O7" s="190"/>
      <c r="P7" s="190"/>
    </row>
    <row r="8" spans="1:16" ht="16.5" customHeight="1">
      <c r="A8" s="190"/>
      <c r="B8" s="190"/>
      <c r="C8" s="190"/>
      <c r="D8" s="190"/>
      <c r="E8" s="190"/>
      <c r="F8" s="190"/>
      <c r="G8" s="190"/>
      <c r="H8" s="190"/>
      <c r="I8" s="190"/>
      <c r="J8" s="190"/>
      <c r="K8" s="190"/>
      <c r="L8" s="190"/>
      <c r="M8" s="190"/>
      <c r="N8" s="190"/>
      <c r="O8" s="190"/>
      <c r="P8" s="190"/>
    </row>
    <row r="9" spans="1:16" ht="16.5" customHeight="1">
      <c r="A9" s="190"/>
      <c r="B9" s="190"/>
      <c r="C9" s="190"/>
      <c r="D9" s="190"/>
      <c r="E9" s="190"/>
      <c r="F9" s="190"/>
      <c r="G9" s="190"/>
      <c r="H9" s="190"/>
      <c r="I9" s="190"/>
      <c r="J9" s="190"/>
      <c r="K9" s="190"/>
      <c r="L9" s="190"/>
      <c r="M9" s="190"/>
      <c r="N9" s="190"/>
      <c r="O9" s="190"/>
      <c r="P9" s="190"/>
    </row>
    <row r="10" spans="1:16" ht="16.5" customHeight="1">
      <c r="A10" s="190"/>
      <c r="B10" s="190"/>
      <c r="C10" s="190"/>
      <c r="D10" s="190"/>
      <c r="E10" s="190"/>
      <c r="F10" s="190"/>
      <c r="G10" s="190"/>
      <c r="H10" s="190"/>
      <c r="I10" s="190"/>
      <c r="J10" s="190"/>
      <c r="K10" s="190"/>
      <c r="L10" s="190"/>
      <c r="M10" s="190"/>
      <c r="N10" s="190"/>
      <c r="O10" s="190"/>
      <c r="P10" s="190"/>
    </row>
    <row r="11" spans="1:16" ht="16.5" customHeight="1">
      <c r="A11" s="190"/>
      <c r="B11" s="190"/>
      <c r="C11" s="190"/>
      <c r="D11" s="190"/>
      <c r="E11" s="190"/>
      <c r="F11" s="190"/>
      <c r="G11" s="190"/>
      <c r="H11" s="190"/>
      <c r="I11" s="190"/>
      <c r="J11" s="190"/>
      <c r="K11" s="190"/>
      <c r="L11" s="190"/>
      <c r="M11" s="190"/>
      <c r="N11" s="190"/>
      <c r="O11" s="190"/>
      <c r="P11" s="190"/>
    </row>
    <row r="12" spans="1:16" ht="16.5" customHeight="1">
      <c r="A12" s="190"/>
      <c r="B12" s="190"/>
      <c r="C12" s="190"/>
      <c r="D12" s="190"/>
      <c r="E12" s="190"/>
      <c r="F12" s="190"/>
      <c r="G12" s="190"/>
      <c r="H12" s="190"/>
      <c r="I12" s="190"/>
      <c r="J12" s="190"/>
      <c r="K12" s="190"/>
      <c r="L12" s="190"/>
      <c r="M12" s="190"/>
      <c r="N12" s="190"/>
      <c r="O12" s="190"/>
      <c r="P12" s="190"/>
    </row>
    <row r="13" spans="1:16" ht="16.5" customHeight="1">
      <c r="A13" s="190"/>
      <c r="B13" s="190"/>
      <c r="C13" s="190"/>
      <c r="D13" s="190"/>
      <c r="E13" s="190"/>
      <c r="F13" s="190"/>
      <c r="G13" s="190"/>
      <c r="H13" s="190"/>
      <c r="I13" s="190"/>
      <c r="J13" s="190"/>
      <c r="K13" s="190"/>
      <c r="L13" s="190"/>
      <c r="M13" s="190"/>
      <c r="N13" s="190"/>
      <c r="O13" s="190"/>
      <c r="P13" s="190"/>
    </row>
    <row r="14" spans="1:16" ht="16.5" customHeight="1">
      <c r="A14" s="190"/>
      <c r="B14" s="190"/>
      <c r="C14" s="190"/>
      <c r="D14" s="190"/>
      <c r="E14" s="190"/>
      <c r="F14" s="190"/>
      <c r="G14" s="190"/>
      <c r="H14" s="190"/>
      <c r="I14" s="190"/>
      <c r="J14" s="190"/>
      <c r="K14" s="190"/>
      <c r="L14" s="190"/>
      <c r="M14" s="190"/>
      <c r="N14" s="190"/>
      <c r="O14" s="190"/>
      <c r="P14" s="190"/>
    </row>
    <row r="15" spans="1:16" ht="16.5" customHeight="1">
      <c r="A15" s="190"/>
      <c r="B15" s="190"/>
      <c r="C15" s="190"/>
      <c r="D15" s="190"/>
      <c r="E15" s="190"/>
      <c r="F15" s="190"/>
      <c r="G15" s="190"/>
      <c r="H15" s="190"/>
      <c r="I15" s="190"/>
      <c r="J15" s="190"/>
      <c r="K15" s="190"/>
      <c r="L15" s="190"/>
      <c r="M15" s="190"/>
      <c r="N15" s="190"/>
      <c r="O15" s="190"/>
      <c r="P15" s="190"/>
    </row>
    <row r="16" spans="1:16" ht="16.5" customHeight="1">
      <c r="A16" s="190"/>
      <c r="B16" s="190"/>
      <c r="C16" s="190"/>
      <c r="D16" s="190"/>
      <c r="E16" s="190"/>
      <c r="F16" s="190"/>
      <c r="G16" s="190"/>
      <c r="H16" s="190"/>
      <c r="I16" s="190"/>
      <c r="J16" s="190"/>
      <c r="K16" s="190"/>
      <c r="L16" s="190"/>
      <c r="M16" s="190"/>
      <c r="N16" s="190"/>
      <c r="O16" s="190"/>
      <c r="P16" s="190"/>
    </row>
    <row r="17" spans="1:16" ht="16.5" customHeight="1">
      <c r="A17" s="190"/>
      <c r="B17" s="190"/>
      <c r="C17" s="190"/>
      <c r="D17" s="190"/>
      <c r="E17" s="190"/>
      <c r="F17" s="190"/>
      <c r="G17" s="190"/>
      <c r="H17" s="190"/>
      <c r="I17" s="190"/>
      <c r="J17" s="190"/>
      <c r="K17" s="190"/>
      <c r="L17" s="190"/>
      <c r="M17" s="190"/>
      <c r="N17" s="190"/>
      <c r="O17" s="190"/>
      <c r="P17" s="190"/>
    </row>
    <row r="18" spans="1:16" ht="16.5" customHeight="1">
      <c r="A18" s="190"/>
      <c r="B18" s="190"/>
      <c r="C18" s="190"/>
      <c r="D18" s="190"/>
      <c r="E18" s="190"/>
      <c r="F18" s="190"/>
      <c r="G18" s="190"/>
      <c r="H18" s="190"/>
      <c r="I18" s="190"/>
      <c r="J18" s="190"/>
      <c r="K18" s="190"/>
      <c r="L18" s="190"/>
      <c r="M18" s="190"/>
      <c r="N18" s="190"/>
      <c r="O18" s="190"/>
      <c r="P18" s="190"/>
    </row>
    <row r="19" spans="1:16" ht="16.5" customHeight="1">
      <c r="A19" s="190"/>
      <c r="B19" s="190"/>
      <c r="C19" s="190"/>
      <c r="D19" s="190"/>
      <c r="E19" s="190"/>
      <c r="F19" s="190"/>
      <c r="G19" s="190"/>
      <c r="H19" s="190"/>
      <c r="I19" s="190"/>
      <c r="J19" s="190"/>
      <c r="K19" s="190"/>
      <c r="L19" s="190"/>
      <c r="M19" s="190"/>
      <c r="N19" s="190"/>
      <c r="O19" s="190"/>
      <c r="P19" s="190"/>
    </row>
    <row r="20" spans="1:16" ht="16.5" customHeight="1">
      <c r="A20" s="190"/>
      <c r="B20" s="190"/>
      <c r="C20" s="190"/>
      <c r="D20" s="190"/>
      <c r="E20" s="190"/>
      <c r="F20" s="190"/>
      <c r="G20" s="190"/>
      <c r="H20" s="190"/>
      <c r="I20" s="190"/>
      <c r="J20" s="190"/>
      <c r="K20" s="190"/>
      <c r="L20" s="190"/>
      <c r="M20" s="190"/>
      <c r="N20" s="190"/>
      <c r="O20" s="190"/>
      <c r="P20" s="190"/>
    </row>
    <row r="21" spans="1:16" ht="16.5" customHeight="1">
      <c r="A21" s="190"/>
      <c r="B21" s="190"/>
      <c r="C21" s="190"/>
      <c r="D21" s="190"/>
      <c r="E21" s="190"/>
      <c r="F21" s="190"/>
      <c r="G21" s="190"/>
      <c r="H21" s="190"/>
      <c r="I21" s="190"/>
      <c r="J21" s="190"/>
      <c r="K21" s="190"/>
      <c r="L21" s="190"/>
      <c r="M21" s="190"/>
      <c r="N21" s="190"/>
      <c r="O21" s="190"/>
      <c r="P21" s="190"/>
    </row>
    <row r="22" spans="1:16" ht="16.5" customHeight="1">
      <c r="A22" s="190"/>
      <c r="B22" s="190"/>
      <c r="C22" s="190"/>
      <c r="D22" s="190"/>
      <c r="E22" s="190"/>
      <c r="F22" s="190"/>
      <c r="G22" s="190"/>
      <c r="H22" s="190"/>
      <c r="I22" s="190"/>
      <c r="J22" s="190"/>
      <c r="K22" s="190"/>
      <c r="L22" s="190"/>
      <c r="M22" s="190"/>
      <c r="N22" s="190"/>
      <c r="O22" s="190"/>
      <c r="P22" s="190"/>
    </row>
    <row r="23" spans="1:16" ht="16.5" customHeight="1">
      <c r="A23" s="190"/>
      <c r="B23" s="190"/>
      <c r="C23" s="190"/>
      <c r="D23" s="190"/>
      <c r="E23" s="190"/>
      <c r="F23" s="190"/>
      <c r="G23" s="190"/>
      <c r="H23" s="190"/>
      <c r="I23" s="190"/>
      <c r="J23" s="190"/>
      <c r="K23" s="190"/>
      <c r="L23" s="190"/>
      <c r="M23" s="190"/>
      <c r="N23" s="190"/>
      <c r="O23" s="190"/>
      <c r="P23" s="190"/>
    </row>
    <row r="24" spans="1:16" ht="16.5" customHeight="1">
      <c r="A24" s="190"/>
      <c r="B24" s="190"/>
      <c r="C24" s="190"/>
      <c r="D24" s="190"/>
      <c r="E24" s="190"/>
      <c r="F24" s="190"/>
      <c r="G24" s="190"/>
      <c r="H24" s="190"/>
      <c r="I24" s="190"/>
      <c r="J24" s="190"/>
      <c r="K24" s="190"/>
      <c r="L24" s="190"/>
      <c r="M24" s="190"/>
      <c r="N24" s="190"/>
      <c r="O24" s="190"/>
      <c r="P24" s="190"/>
    </row>
    <row r="25" spans="1:16" ht="16.5" customHeight="1">
      <c r="A25" s="190"/>
      <c r="B25" s="190"/>
      <c r="C25" s="190"/>
      <c r="D25" s="190"/>
      <c r="E25" s="190"/>
      <c r="F25" s="190"/>
      <c r="G25" s="190"/>
      <c r="H25" s="190"/>
      <c r="I25" s="190"/>
      <c r="J25" s="190"/>
      <c r="K25" s="190"/>
      <c r="L25" s="190"/>
      <c r="M25" s="190"/>
      <c r="N25" s="190"/>
      <c r="O25" s="190"/>
      <c r="P25" s="190"/>
    </row>
    <row r="26" spans="1:16" ht="16.5" customHeight="1">
      <c r="A26" s="190"/>
      <c r="B26" s="190"/>
      <c r="C26" s="190"/>
      <c r="D26" s="190"/>
      <c r="E26" s="190"/>
      <c r="F26" s="190"/>
      <c r="G26" s="190"/>
      <c r="H26" s="190"/>
      <c r="I26" s="190"/>
      <c r="J26" s="190"/>
      <c r="K26" s="190"/>
      <c r="L26" s="190"/>
      <c r="M26" s="190"/>
      <c r="N26" s="190"/>
      <c r="O26" s="190"/>
      <c r="P26" s="190"/>
    </row>
    <row r="27" spans="1:16" ht="16.5" customHeight="1">
      <c r="A27" s="190"/>
      <c r="B27" s="190"/>
      <c r="C27" s="190"/>
      <c r="D27" s="190"/>
      <c r="E27" s="190"/>
      <c r="F27" s="190"/>
      <c r="G27" s="190"/>
      <c r="H27" s="190"/>
      <c r="I27" s="190"/>
      <c r="J27" s="190"/>
      <c r="K27" s="190"/>
      <c r="L27" s="190"/>
      <c r="M27" s="190"/>
      <c r="N27" s="190"/>
      <c r="O27" s="190"/>
      <c r="P27" s="190"/>
    </row>
    <row r="28" spans="1:16" ht="16.5" customHeight="1">
      <c r="A28" s="190"/>
      <c r="B28" s="190"/>
      <c r="C28" s="190"/>
      <c r="D28" s="190"/>
      <c r="E28" s="190"/>
      <c r="F28" s="190"/>
      <c r="G28" s="190"/>
      <c r="H28" s="190"/>
      <c r="I28" s="190"/>
      <c r="J28" s="190"/>
      <c r="K28" s="190"/>
      <c r="L28" s="190"/>
      <c r="M28" s="190"/>
      <c r="N28" s="190"/>
      <c r="O28" s="190"/>
      <c r="P28" s="190"/>
    </row>
    <row r="29" spans="1:16" ht="16.5" customHeight="1">
      <c r="A29" s="190"/>
      <c r="B29" s="190"/>
      <c r="C29" s="190"/>
      <c r="D29" s="190"/>
      <c r="E29" s="190"/>
      <c r="F29" s="190"/>
      <c r="G29" s="190"/>
      <c r="H29" s="190"/>
      <c r="I29" s="190"/>
      <c r="J29" s="190"/>
      <c r="K29" s="190"/>
      <c r="L29" s="190"/>
      <c r="M29" s="190"/>
      <c r="N29" s="190"/>
      <c r="O29" s="190"/>
      <c r="P29" s="190"/>
    </row>
    <row r="30" spans="1:16" ht="16.5" customHeight="1">
      <c r="A30" s="190"/>
      <c r="B30" s="190"/>
      <c r="C30" s="190"/>
      <c r="D30" s="190"/>
      <c r="E30" s="190"/>
      <c r="F30" s="190"/>
      <c r="G30" s="190"/>
      <c r="H30" s="190"/>
      <c r="I30" s="190"/>
      <c r="J30" s="190"/>
      <c r="K30" s="190"/>
      <c r="L30" s="190"/>
      <c r="M30" s="190"/>
      <c r="N30" s="190"/>
      <c r="O30" s="190"/>
      <c r="P30" s="190"/>
    </row>
    <row r="31" spans="1:16" ht="16.5" customHeight="1">
      <c r="A31" s="190"/>
      <c r="B31" s="190"/>
      <c r="C31" s="190"/>
      <c r="D31" s="190"/>
      <c r="E31" s="190"/>
      <c r="F31" s="190"/>
      <c r="G31" s="190"/>
      <c r="H31" s="190"/>
      <c r="I31" s="190"/>
      <c r="J31" s="190"/>
      <c r="K31" s="190"/>
      <c r="L31" s="190"/>
      <c r="M31" s="190"/>
      <c r="N31" s="190"/>
      <c r="O31" s="190"/>
      <c r="P31" s="190"/>
    </row>
    <row r="32" spans="1:16" ht="31.5" customHeight="1">
      <c r="A32" s="190"/>
      <c r="B32" s="190"/>
      <c r="C32" s="190"/>
      <c r="D32" s="190"/>
      <c r="E32" s="190"/>
      <c r="F32" s="190"/>
      <c r="G32" s="190"/>
      <c r="H32" s="190"/>
      <c r="I32" s="190"/>
      <c r="J32" s="185" t="s">
        <v>4</v>
      </c>
      <c r="K32" s="190"/>
      <c r="L32" s="190"/>
      <c r="M32" s="190"/>
      <c r="N32" s="190"/>
      <c r="O32" s="190"/>
      <c r="P32" s="190"/>
    </row>
    <row r="33" spans="1:16" ht="39" customHeight="1">
      <c r="A33" s="190"/>
      <c r="B33" s="191" t="s">
        <v>13</v>
      </c>
      <c r="C33" s="197"/>
      <c r="D33" s="197"/>
      <c r="E33" s="199" t="s">
        <v>17</v>
      </c>
      <c r="F33" s="200" t="s">
        <v>451</v>
      </c>
      <c r="G33" s="205" t="s">
        <v>532</v>
      </c>
      <c r="H33" s="205" t="s">
        <v>533</v>
      </c>
      <c r="I33" s="205" t="s">
        <v>534</v>
      </c>
      <c r="J33" s="209" t="s">
        <v>535</v>
      </c>
      <c r="K33" s="190"/>
      <c r="L33" s="190"/>
      <c r="M33" s="190"/>
      <c r="N33" s="190"/>
      <c r="O33" s="190"/>
      <c r="P33" s="190"/>
    </row>
    <row r="34" spans="1:16" ht="39" customHeight="1">
      <c r="A34" s="190"/>
      <c r="B34" s="192"/>
      <c r="C34" s="1060" t="s">
        <v>456</v>
      </c>
      <c r="D34" s="1060"/>
      <c r="E34" s="1061"/>
      <c r="F34" s="201">
        <v>2.71</v>
      </c>
      <c r="G34" s="206">
        <v>3.39</v>
      </c>
      <c r="H34" s="206">
        <v>2.54</v>
      </c>
      <c r="I34" s="206">
        <v>2.69</v>
      </c>
      <c r="J34" s="210">
        <v>2.66</v>
      </c>
      <c r="K34" s="190"/>
      <c r="L34" s="190"/>
      <c r="M34" s="190"/>
      <c r="N34" s="190"/>
      <c r="O34" s="190"/>
      <c r="P34" s="190"/>
    </row>
    <row r="35" spans="1:16" ht="39" customHeight="1">
      <c r="A35" s="190"/>
      <c r="B35" s="193"/>
      <c r="C35" s="1056" t="s">
        <v>493</v>
      </c>
      <c r="D35" s="1056"/>
      <c r="E35" s="1057"/>
      <c r="F35" s="202">
        <v>1.64</v>
      </c>
      <c r="G35" s="207">
        <v>1.1499999999999999</v>
      </c>
      <c r="H35" s="207">
        <v>1.65</v>
      </c>
      <c r="I35" s="207">
        <v>2.21</v>
      </c>
      <c r="J35" s="211">
        <v>2.63</v>
      </c>
      <c r="K35" s="190"/>
      <c r="L35" s="190"/>
      <c r="M35" s="190"/>
      <c r="N35" s="190"/>
      <c r="O35" s="190"/>
      <c r="P35" s="190"/>
    </row>
    <row r="36" spans="1:16" ht="39" customHeight="1">
      <c r="A36" s="190"/>
      <c r="B36" s="193"/>
      <c r="C36" s="1056" t="s">
        <v>491</v>
      </c>
      <c r="D36" s="1056"/>
      <c r="E36" s="1057"/>
      <c r="F36" s="202" t="s">
        <v>204</v>
      </c>
      <c r="G36" s="207" t="s">
        <v>204</v>
      </c>
      <c r="H36" s="207" t="s">
        <v>204</v>
      </c>
      <c r="I36" s="207">
        <v>0.79</v>
      </c>
      <c r="J36" s="211">
        <v>1.38</v>
      </c>
      <c r="K36" s="190"/>
      <c r="L36" s="190"/>
      <c r="M36" s="190"/>
      <c r="N36" s="190"/>
      <c r="O36" s="190"/>
      <c r="P36" s="190"/>
    </row>
    <row r="37" spans="1:16" ht="39" customHeight="1">
      <c r="A37" s="190"/>
      <c r="B37" s="193"/>
      <c r="C37" s="1056" t="s">
        <v>497</v>
      </c>
      <c r="D37" s="1056"/>
      <c r="E37" s="1057"/>
      <c r="F37" s="202">
        <v>0.93</v>
      </c>
      <c r="G37" s="207">
        <v>0.99</v>
      </c>
      <c r="H37" s="207">
        <v>0.24</v>
      </c>
      <c r="I37" s="207">
        <v>0.55000000000000004</v>
      </c>
      <c r="J37" s="211">
        <v>1.27</v>
      </c>
      <c r="K37" s="190"/>
      <c r="L37" s="190"/>
      <c r="M37" s="190"/>
      <c r="N37" s="190"/>
      <c r="O37" s="190"/>
      <c r="P37" s="190"/>
    </row>
    <row r="38" spans="1:16" ht="39" customHeight="1">
      <c r="A38" s="190"/>
      <c r="B38" s="193"/>
      <c r="C38" s="1056" t="s">
        <v>536</v>
      </c>
      <c r="D38" s="1056"/>
      <c r="E38" s="1057"/>
      <c r="F38" s="202">
        <v>1.1100000000000001</v>
      </c>
      <c r="G38" s="207">
        <v>1.19</v>
      </c>
      <c r="H38" s="207">
        <v>0.94</v>
      </c>
      <c r="I38" s="207">
        <v>0.57999999999999996</v>
      </c>
      <c r="J38" s="211">
        <v>0.56999999999999995</v>
      </c>
      <c r="K38" s="190"/>
      <c r="L38" s="190"/>
      <c r="M38" s="190"/>
      <c r="N38" s="190"/>
      <c r="O38" s="190"/>
      <c r="P38" s="190"/>
    </row>
    <row r="39" spans="1:16" ht="39" customHeight="1">
      <c r="A39" s="190"/>
      <c r="B39" s="193"/>
      <c r="C39" s="1056" t="s">
        <v>537</v>
      </c>
      <c r="D39" s="1056"/>
      <c r="E39" s="1057"/>
      <c r="F39" s="202">
        <v>0.11</v>
      </c>
      <c r="G39" s="207">
        <v>0.03</v>
      </c>
      <c r="H39" s="207">
        <v>0.03</v>
      </c>
      <c r="I39" s="207">
        <v>7.0000000000000007E-2</v>
      </c>
      <c r="J39" s="211">
        <v>0.13</v>
      </c>
      <c r="K39" s="190"/>
      <c r="L39" s="190"/>
      <c r="M39" s="190"/>
      <c r="N39" s="190"/>
      <c r="O39" s="190"/>
      <c r="P39" s="190"/>
    </row>
    <row r="40" spans="1:16" ht="39" customHeight="1">
      <c r="A40" s="190"/>
      <c r="B40" s="193"/>
      <c r="C40" s="1056" t="s">
        <v>177</v>
      </c>
      <c r="D40" s="1056"/>
      <c r="E40" s="1057"/>
      <c r="F40" s="202">
        <v>0.02</v>
      </c>
      <c r="G40" s="207">
        <v>0.02</v>
      </c>
      <c r="H40" s="207">
        <v>0.02</v>
      </c>
      <c r="I40" s="207">
        <v>0.02</v>
      </c>
      <c r="J40" s="211">
        <v>0.02</v>
      </c>
      <c r="K40" s="190"/>
      <c r="L40" s="190"/>
      <c r="M40" s="190"/>
      <c r="N40" s="190"/>
      <c r="O40" s="190"/>
      <c r="P40" s="190"/>
    </row>
    <row r="41" spans="1:16" ht="39" customHeight="1">
      <c r="A41" s="190"/>
      <c r="B41" s="193"/>
      <c r="C41" s="1056" t="s">
        <v>538</v>
      </c>
      <c r="D41" s="1056"/>
      <c r="E41" s="1057"/>
      <c r="F41" s="202">
        <v>0</v>
      </c>
      <c r="G41" s="207">
        <v>0</v>
      </c>
      <c r="H41" s="207">
        <v>0.01</v>
      </c>
      <c r="I41" s="207">
        <v>0</v>
      </c>
      <c r="J41" s="211">
        <v>0</v>
      </c>
      <c r="K41" s="190"/>
      <c r="L41" s="190"/>
      <c r="M41" s="190"/>
      <c r="N41" s="190"/>
      <c r="O41" s="190"/>
      <c r="P41" s="190"/>
    </row>
    <row r="42" spans="1:16" ht="39" customHeight="1">
      <c r="A42" s="190"/>
      <c r="B42" s="194"/>
      <c r="C42" s="1056" t="s">
        <v>539</v>
      </c>
      <c r="D42" s="1056"/>
      <c r="E42" s="1057"/>
      <c r="F42" s="202" t="s">
        <v>204</v>
      </c>
      <c r="G42" s="207" t="s">
        <v>204</v>
      </c>
      <c r="H42" s="207" t="s">
        <v>204</v>
      </c>
      <c r="I42" s="207" t="s">
        <v>204</v>
      </c>
      <c r="J42" s="211" t="s">
        <v>204</v>
      </c>
      <c r="K42" s="190"/>
      <c r="L42" s="190"/>
      <c r="M42" s="190"/>
      <c r="N42" s="190"/>
      <c r="O42" s="190"/>
      <c r="P42" s="190"/>
    </row>
    <row r="43" spans="1:16" ht="39" customHeight="1">
      <c r="A43" s="190"/>
      <c r="B43" s="195"/>
      <c r="C43" s="1058" t="s">
        <v>494</v>
      </c>
      <c r="D43" s="1058"/>
      <c r="E43" s="1059"/>
      <c r="F43" s="203">
        <v>0.23</v>
      </c>
      <c r="G43" s="208">
        <v>0.14000000000000001</v>
      </c>
      <c r="H43" s="208">
        <v>0.4</v>
      </c>
      <c r="I43" s="208" t="s">
        <v>204</v>
      </c>
      <c r="J43" s="212" t="s">
        <v>204</v>
      </c>
      <c r="K43" s="190"/>
      <c r="L43" s="190"/>
      <c r="M43" s="190"/>
      <c r="N43" s="190"/>
      <c r="O43" s="190"/>
      <c r="P43" s="190"/>
    </row>
    <row r="44" spans="1:16" ht="39" customHeight="1">
      <c r="A44" s="190"/>
      <c r="B44" s="196" t="s">
        <v>19</v>
      </c>
      <c r="C44" s="198"/>
      <c r="D44" s="198"/>
      <c r="E44" s="198"/>
      <c r="F44" s="204"/>
      <c r="G44" s="204"/>
      <c r="H44" s="204"/>
      <c r="I44" s="204"/>
      <c r="J44" s="204"/>
      <c r="K44" s="190"/>
      <c r="L44" s="190"/>
      <c r="M44" s="190"/>
      <c r="N44" s="190"/>
      <c r="O44" s="190"/>
      <c r="P44" s="190"/>
    </row>
    <row r="45" spans="1:16" ht="17.25">
      <c r="A45" s="190"/>
      <c r="B45" s="190"/>
      <c r="C45" s="190"/>
      <c r="D45" s="190"/>
      <c r="E45" s="190"/>
      <c r="F45" s="190"/>
      <c r="G45" s="190"/>
      <c r="H45" s="190"/>
      <c r="I45" s="190"/>
      <c r="J45" s="190"/>
      <c r="K45" s="190"/>
      <c r="L45" s="190"/>
      <c r="M45" s="190"/>
      <c r="N45" s="190"/>
      <c r="O45" s="190"/>
      <c r="P45" s="190"/>
    </row>
  </sheetData>
  <sheetProtection algorithmName="SHA-512" hashValue="qp2hngpIkLnjAT0BaZHJNZhnVMiSChte/O6rzfH9JlCwHAVSRTbaL+ohD9J5Q/LWElWIyc1Q4NJdPQ/Ty3ytNg==" saltValue="ybK853/y4kfBi/+NA/4qb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89"/>
      <c r="B1" s="89"/>
      <c r="C1" s="89"/>
      <c r="D1" s="89"/>
      <c r="E1" s="89"/>
      <c r="F1" s="89"/>
      <c r="G1" s="89"/>
      <c r="H1" s="89"/>
      <c r="I1" s="89"/>
      <c r="J1" s="89"/>
      <c r="K1" s="89"/>
      <c r="L1" s="89"/>
      <c r="M1" s="89"/>
      <c r="N1" s="89"/>
      <c r="O1" s="89"/>
      <c r="P1" s="89"/>
      <c r="Q1" s="89"/>
      <c r="R1" s="89"/>
      <c r="S1" s="89"/>
      <c r="T1" s="89"/>
      <c r="U1" s="89"/>
    </row>
    <row r="2" spans="1:21" ht="13.5" customHeight="1">
      <c r="A2" s="89"/>
      <c r="B2" s="89"/>
      <c r="C2" s="89"/>
      <c r="D2" s="89"/>
      <c r="E2" s="89"/>
      <c r="F2" s="89"/>
      <c r="G2" s="89"/>
      <c r="H2" s="89"/>
      <c r="I2" s="89"/>
      <c r="J2" s="89"/>
      <c r="K2" s="89"/>
      <c r="L2" s="89"/>
      <c r="M2" s="89"/>
      <c r="N2" s="89"/>
      <c r="O2" s="89"/>
      <c r="P2" s="89"/>
      <c r="Q2" s="89"/>
      <c r="R2" s="89"/>
      <c r="S2" s="89"/>
      <c r="T2" s="89"/>
      <c r="U2" s="89"/>
    </row>
    <row r="3" spans="1:21" ht="13.5" customHeight="1">
      <c r="A3" s="89"/>
      <c r="B3" s="89"/>
      <c r="C3" s="89"/>
      <c r="D3" s="89"/>
      <c r="E3" s="89"/>
      <c r="F3" s="89"/>
      <c r="G3" s="89"/>
      <c r="H3" s="89"/>
      <c r="I3" s="89"/>
      <c r="J3" s="89"/>
      <c r="K3" s="89"/>
      <c r="L3" s="89"/>
      <c r="M3" s="89"/>
      <c r="N3" s="89"/>
      <c r="O3" s="89"/>
      <c r="P3" s="89"/>
      <c r="Q3" s="89"/>
      <c r="R3" s="89"/>
      <c r="S3" s="89"/>
      <c r="T3" s="89"/>
      <c r="U3" s="89"/>
    </row>
    <row r="4" spans="1:21" ht="13.5" customHeight="1">
      <c r="A4" s="89"/>
      <c r="B4" s="89"/>
      <c r="C4" s="89"/>
      <c r="D4" s="89"/>
      <c r="E4" s="89"/>
      <c r="F4" s="89"/>
      <c r="G4" s="89"/>
      <c r="H4" s="89"/>
      <c r="I4" s="89"/>
      <c r="J4" s="89"/>
      <c r="K4" s="89"/>
      <c r="L4" s="89"/>
      <c r="M4" s="89"/>
      <c r="N4" s="89"/>
      <c r="O4" s="89"/>
      <c r="P4" s="89"/>
      <c r="Q4" s="89"/>
      <c r="R4" s="89"/>
      <c r="S4" s="89"/>
      <c r="T4" s="89"/>
      <c r="U4" s="89"/>
    </row>
    <row r="5" spans="1:21" ht="13.5" customHeight="1">
      <c r="A5" s="89"/>
      <c r="B5" s="89"/>
      <c r="C5" s="89"/>
      <c r="D5" s="89"/>
      <c r="E5" s="89"/>
      <c r="F5" s="89"/>
      <c r="G5" s="89"/>
      <c r="H5" s="89"/>
      <c r="I5" s="89"/>
      <c r="J5" s="89"/>
      <c r="K5" s="89"/>
      <c r="L5" s="89"/>
      <c r="M5" s="89"/>
      <c r="N5" s="89"/>
      <c r="O5" s="89"/>
      <c r="P5" s="89"/>
      <c r="Q5" s="89"/>
      <c r="R5" s="89"/>
      <c r="S5" s="89"/>
      <c r="T5" s="89"/>
      <c r="U5" s="89"/>
    </row>
    <row r="6" spans="1:21" ht="13.5" customHeight="1">
      <c r="A6" s="89"/>
      <c r="B6" s="89"/>
      <c r="C6" s="89"/>
      <c r="D6" s="89"/>
      <c r="E6" s="89"/>
      <c r="F6" s="89"/>
      <c r="G6" s="89"/>
      <c r="H6" s="89"/>
      <c r="I6" s="89"/>
      <c r="J6" s="89"/>
      <c r="K6" s="89"/>
      <c r="L6" s="89"/>
      <c r="M6" s="89"/>
      <c r="N6" s="89"/>
      <c r="O6" s="89"/>
      <c r="P6" s="89"/>
      <c r="Q6" s="89"/>
      <c r="R6" s="89"/>
      <c r="S6" s="89"/>
      <c r="T6" s="89"/>
      <c r="U6" s="89"/>
    </row>
    <row r="7" spans="1:21" ht="13.5" customHeight="1">
      <c r="A7" s="89"/>
      <c r="B7" s="89"/>
      <c r="C7" s="89"/>
      <c r="D7" s="89"/>
      <c r="E7" s="89"/>
      <c r="F7" s="89"/>
      <c r="G7" s="89"/>
      <c r="H7" s="89"/>
      <c r="I7" s="89"/>
      <c r="J7" s="89"/>
      <c r="K7" s="89"/>
      <c r="L7" s="89"/>
      <c r="M7" s="89"/>
      <c r="N7" s="89"/>
      <c r="O7" s="89"/>
      <c r="P7" s="89"/>
      <c r="Q7" s="89"/>
      <c r="R7" s="89"/>
      <c r="S7" s="89"/>
      <c r="T7" s="89"/>
      <c r="U7" s="89"/>
    </row>
    <row r="8" spans="1:21" ht="13.5" customHeight="1">
      <c r="A8" s="89"/>
      <c r="B8" s="89"/>
      <c r="C8" s="89"/>
      <c r="D8" s="89"/>
      <c r="E8" s="89"/>
      <c r="F8" s="89"/>
      <c r="G8" s="89"/>
      <c r="H8" s="89"/>
      <c r="I8" s="89"/>
      <c r="J8" s="89"/>
      <c r="K8" s="89"/>
      <c r="L8" s="89"/>
      <c r="M8" s="89"/>
      <c r="N8" s="89"/>
      <c r="O8" s="89"/>
      <c r="P8" s="89"/>
      <c r="Q8" s="89"/>
      <c r="R8" s="89"/>
      <c r="S8" s="89"/>
      <c r="T8" s="89"/>
      <c r="U8" s="89"/>
    </row>
    <row r="9" spans="1:21" ht="13.5" customHeight="1">
      <c r="A9" s="89"/>
      <c r="B9" s="89"/>
      <c r="C9" s="89"/>
      <c r="D9" s="89"/>
      <c r="E9" s="89"/>
      <c r="F9" s="89"/>
      <c r="G9" s="89"/>
      <c r="H9" s="89"/>
      <c r="I9" s="89"/>
      <c r="J9" s="89"/>
      <c r="K9" s="89"/>
      <c r="L9" s="89"/>
      <c r="M9" s="89"/>
      <c r="N9" s="89"/>
      <c r="O9" s="89"/>
      <c r="P9" s="89"/>
      <c r="Q9" s="89"/>
      <c r="R9" s="89"/>
      <c r="S9" s="89"/>
      <c r="T9" s="89"/>
      <c r="U9" s="89"/>
    </row>
    <row r="10" spans="1:21" ht="13.5" customHeight="1">
      <c r="A10" s="89"/>
      <c r="B10" s="89"/>
      <c r="C10" s="89"/>
      <c r="D10" s="89"/>
      <c r="E10" s="89"/>
      <c r="F10" s="89"/>
      <c r="G10" s="89"/>
      <c r="H10" s="89"/>
      <c r="I10" s="89"/>
      <c r="J10" s="89"/>
      <c r="K10" s="89"/>
      <c r="L10" s="89"/>
      <c r="M10" s="89"/>
      <c r="N10" s="89"/>
      <c r="O10" s="89"/>
      <c r="P10" s="89"/>
      <c r="Q10" s="89"/>
      <c r="R10" s="89"/>
      <c r="S10" s="89"/>
      <c r="T10" s="89"/>
      <c r="U10" s="89"/>
    </row>
    <row r="11" spans="1:21" ht="13.5" customHeight="1">
      <c r="A11" s="89"/>
      <c r="B11" s="89"/>
      <c r="C11" s="89"/>
      <c r="D11" s="89"/>
      <c r="E11" s="89"/>
      <c r="F11" s="89"/>
      <c r="G11" s="89"/>
      <c r="H11" s="89"/>
      <c r="I11" s="89"/>
      <c r="J11" s="89"/>
      <c r="K11" s="89"/>
      <c r="L11" s="89"/>
      <c r="M11" s="89"/>
      <c r="N11" s="89"/>
      <c r="O11" s="89"/>
      <c r="P11" s="89"/>
      <c r="Q11" s="89"/>
      <c r="R11" s="89"/>
      <c r="S11" s="89"/>
      <c r="T11" s="89"/>
      <c r="U11" s="89"/>
    </row>
    <row r="12" spans="1:21" ht="13.5" customHeight="1">
      <c r="A12" s="89"/>
      <c r="B12" s="89"/>
      <c r="C12" s="89"/>
      <c r="D12" s="89"/>
      <c r="E12" s="89"/>
      <c r="F12" s="89"/>
      <c r="G12" s="89"/>
      <c r="H12" s="89"/>
      <c r="I12" s="89"/>
      <c r="J12" s="89"/>
      <c r="K12" s="89"/>
      <c r="L12" s="89"/>
      <c r="M12" s="89"/>
      <c r="N12" s="89"/>
      <c r="O12" s="89"/>
      <c r="P12" s="89"/>
      <c r="Q12" s="89"/>
      <c r="R12" s="89"/>
      <c r="S12" s="89"/>
      <c r="T12" s="89"/>
      <c r="U12" s="89"/>
    </row>
    <row r="13" spans="1:21" ht="13.5" customHeight="1">
      <c r="A13" s="89"/>
      <c r="B13" s="89"/>
      <c r="C13" s="89"/>
      <c r="D13" s="89"/>
      <c r="E13" s="89"/>
      <c r="F13" s="89"/>
      <c r="G13" s="89"/>
      <c r="H13" s="89"/>
      <c r="I13" s="89"/>
      <c r="J13" s="89"/>
      <c r="K13" s="89"/>
      <c r="L13" s="89"/>
      <c r="M13" s="89"/>
      <c r="N13" s="89"/>
      <c r="O13" s="89"/>
      <c r="P13" s="89"/>
      <c r="Q13" s="89"/>
      <c r="R13" s="89"/>
      <c r="S13" s="89"/>
      <c r="T13" s="89"/>
      <c r="U13" s="89"/>
    </row>
    <row r="14" spans="1:21" ht="13.5" customHeight="1">
      <c r="A14" s="89"/>
      <c r="B14" s="89"/>
      <c r="C14" s="89"/>
      <c r="D14" s="89"/>
      <c r="E14" s="89"/>
      <c r="F14" s="89"/>
      <c r="G14" s="89"/>
      <c r="H14" s="89"/>
      <c r="I14" s="89"/>
      <c r="J14" s="89"/>
      <c r="K14" s="89"/>
      <c r="L14" s="89"/>
      <c r="M14" s="89"/>
      <c r="N14" s="89"/>
      <c r="O14" s="89"/>
      <c r="P14" s="89"/>
      <c r="Q14" s="89"/>
      <c r="R14" s="89"/>
      <c r="S14" s="89"/>
      <c r="T14" s="89"/>
      <c r="U14" s="89"/>
    </row>
    <row r="15" spans="1:21" ht="13.5" customHeight="1">
      <c r="A15" s="89"/>
      <c r="B15" s="89"/>
      <c r="C15" s="89"/>
      <c r="D15" s="89"/>
      <c r="E15" s="89"/>
      <c r="F15" s="89"/>
      <c r="G15" s="89"/>
      <c r="H15" s="89"/>
      <c r="I15" s="89"/>
      <c r="J15" s="89"/>
      <c r="K15" s="89"/>
      <c r="L15" s="89"/>
      <c r="M15" s="89"/>
      <c r="N15" s="89"/>
      <c r="O15" s="89"/>
      <c r="P15" s="89"/>
      <c r="Q15" s="89"/>
      <c r="R15" s="89"/>
      <c r="S15" s="89"/>
      <c r="T15" s="89"/>
      <c r="U15" s="89"/>
    </row>
    <row r="16" spans="1:21" ht="13.5" customHeight="1">
      <c r="A16" s="89"/>
      <c r="B16" s="89"/>
      <c r="C16" s="89"/>
      <c r="D16" s="89"/>
      <c r="E16" s="89"/>
      <c r="F16" s="89"/>
      <c r="G16" s="89"/>
      <c r="H16" s="89"/>
      <c r="I16" s="89"/>
      <c r="J16" s="89"/>
      <c r="K16" s="89"/>
      <c r="L16" s="89"/>
      <c r="M16" s="89"/>
      <c r="N16" s="89"/>
      <c r="O16" s="89"/>
      <c r="P16" s="89"/>
      <c r="Q16" s="89"/>
      <c r="R16" s="89"/>
      <c r="S16" s="89"/>
      <c r="T16" s="89"/>
      <c r="U16" s="89"/>
    </row>
    <row r="17" spans="1:21" ht="13.5" customHeight="1">
      <c r="A17" s="89"/>
      <c r="B17" s="89"/>
      <c r="C17" s="89"/>
      <c r="D17" s="89"/>
      <c r="E17" s="89"/>
      <c r="F17" s="89"/>
      <c r="G17" s="89"/>
      <c r="H17" s="89"/>
      <c r="I17" s="89"/>
      <c r="J17" s="89"/>
      <c r="K17" s="89"/>
      <c r="L17" s="89"/>
      <c r="M17" s="89"/>
      <c r="N17" s="89"/>
      <c r="O17" s="89"/>
      <c r="P17" s="89"/>
      <c r="Q17" s="89"/>
      <c r="R17" s="89"/>
      <c r="S17" s="89"/>
      <c r="T17" s="89"/>
      <c r="U17" s="89"/>
    </row>
    <row r="18" spans="1:21" ht="13.5" customHeight="1">
      <c r="A18" s="89"/>
      <c r="B18" s="89"/>
      <c r="C18" s="89"/>
      <c r="D18" s="89"/>
      <c r="E18" s="89"/>
      <c r="F18" s="89"/>
      <c r="G18" s="89"/>
      <c r="H18" s="89"/>
      <c r="I18" s="89"/>
      <c r="J18" s="89"/>
      <c r="K18" s="89"/>
      <c r="L18" s="89"/>
      <c r="M18" s="89"/>
      <c r="N18" s="89"/>
      <c r="O18" s="89"/>
      <c r="P18" s="89"/>
      <c r="Q18" s="89"/>
      <c r="R18" s="89"/>
      <c r="S18" s="89"/>
      <c r="T18" s="89"/>
      <c r="U18" s="89"/>
    </row>
    <row r="19" spans="1:21" ht="13.5" customHeight="1">
      <c r="A19" s="89"/>
      <c r="B19" s="89"/>
      <c r="C19" s="89"/>
      <c r="D19" s="89"/>
      <c r="E19" s="89"/>
      <c r="F19" s="89"/>
      <c r="G19" s="89"/>
      <c r="H19" s="89"/>
      <c r="I19" s="89"/>
      <c r="J19" s="89"/>
      <c r="K19" s="89"/>
      <c r="L19" s="89"/>
      <c r="M19" s="89"/>
      <c r="N19" s="89"/>
      <c r="O19" s="89"/>
      <c r="P19" s="89"/>
      <c r="Q19" s="89"/>
      <c r="R19" s="89"/>
      <c r="S19" s="89"/>
      <c r="T19" s="89"/>
      <c r="U19" s="89"/>
    </row>
    <row r="20" spans="1:21" ht="13.5" customHeight="1">
      <c r="A20" s="89"/>
      <c r="B20" s="89"/>
      <c r="C20" s="89"/>
      <c r="D20" s="89"/>
      <c r="E20" s="89"/>
      <c r="F20" s="89"/>
      <c r="G20" s="89"/>
      <c r="H20" s="89"/>
      <c r="I20" s="89"/>
      <c r="J20" s="89"/>
      <c r="K20" s="89"/>
      <c r="L20" s="89"/>
      <c r="M20" s="89"/>
      <c r="N20" s="89"/>
      <c r="O20" s="89"/>
      <c r="P20" s="89"/>
      <c r="Q20" s="89"/>
      <c r="R20" s="89"/>
      <c r="S20" s="89"/>
      <c r="T20" s="89"/>
      <c r="U20" s="89"/>
    </row>
    <row r="21" spans="1:21" ht="13.5" customHeight="1">
      <c r="A21" s="89"/>
      <c r="B21" s="89"/>
      <c r="C21" s="89"/>
      <c r="D21" s="89"/>
      <c r="E21" s="89"/>
      <c r="F21" s="89"/>
      <c r="G21" s="89"/>
      <c r="H21" s="89"/>
      <c r="I21" s="89"/>
      <c r="J21" s="89"/>
      <c r="K21" s="89"/>
      <c r="L21" s="89"/>
      <c r="M21" s="89"/>
      <c r="N21" s="89"/>
      <c r="O21" s="89"/>
      <c r="P21" s="89"/>
      <c r="Q21" s="89"/>
      <c r="R21" s="89"/>
      <c r="S21" s="89"/>
      <c r="T21" s="89"/>
      <c r="U21" s="89"/>
    </row>
    <row r="22" spans="1:21" ht="13.5" customHeight="1">
      <c r="A22" s="89"/>
      <c r="B22" s="89"/>
      <c r="C22" s="89"/>
      <c r="D22" s="89"/>
      <c r="E22" s="89"/>
      <c r="F22" s="89"/>
      <c r="G22" s="89"/>
      <c r="H22" s="89"/>
      <c r="I22" s="89"/>
      <c r="J22" s="89"/>
      <c r="K22" s="89"/>
      <c r="L22" s="89"/>
      <c r="M22" s="89"/>
      <c r="N22" s="89"/>
      <c r="O22" s="89"/>
      <c r="P22" s="89"/>
      <c r="Q22" s="89"/>
      <c r="R22" s="89"/>
      <c r="S22" s="89"/>
      <c r="T22" s="89"/>
      <c r="U22" s="89"/>
    </row>
    <row r="23" spans="1:21" ht="13.5" customHeight="1">
      <c r="A23" s="89"/>
      <c r="B23" s="89"/>
      <c r="C23" s="89"/>
      <c r="D23" s="89"/>
      <c r="E23" s="89"/>
      <c r="F23" s="89"/>
      <c r="G23" s="89"/>
      <c r="H23" s="89"/>
      <c r="I23" s="89"/>
      <c r="J23" s="89"/>
      <c r="K23" s="89"/>
      <c r="L23" s="89"/>
      <c r="M23" s="89"/>
      <c r="N23" s="89"/>
      <c r="O23" s="89"/>
      <c r="P23" s="89"/>
      <c r="Q23" s="89"/>
      <c r="R23" s="89"/>
      <c r="S23" s="89"/>
      <c r="T23" s="89"/>
      <c r="U23" s="89"/>
    </row>
    <row r="24" spans="1:21" ht="13.5" customHeight="1">
      <c r="A24" s="89"/>
      <c r="B24" s="89"/>
      <c r="C24" s="89"/>
      <c r="D24" s="89"/>
      <c r="E24" s="89"/>
      <c r="F24" s="89"/>
      <c r="G24" s="89"/>
      <c r="H24" s="89"/>
      <c r="I24" s="89"/>
      <c r="J24" s="89"/>
      <c r="K24" s="89"/>
      <c r="L24" s="89"/>
      <c r="M24" s="89"/>
      <c r="N24" s="89"/>
      <c r="O24" s="89"/>
      <c r="P24" s="89"/>
      <c r="Q24" s="89"/>
      <c r="R24" s="89"/>
      <c r="S24" s="89"/>
      <c r="T24" s="89"/>
      <c r="U24" s="89"/>
    </row>
    <row r="25" spans="1:21" ht="13.5" customHeight="1">
      <c r="A25" s="89"/>
      <c r="B25" s="89"/>
      <c r="C25" s="89"/>
      <c r="D25" s="89"/>
      <c r="E25" s="89"/>
      <c r="F25" s="89"/>
      <c r="G25" s="89"/>
      <c r="H25" s="89"/>
      <c r="I25" s="89"/>
      <c r="J25" s="89"/>
      <c r="K25" s="89"/>
      <c r="L25" s="89"/>
      <c r="M25" s="89"/>
      <c r="N25" s="89"/>
      <c r="O25" s="89"/>
      <c r="P25" s="89"/>
      <c r="Q25" s="89"/>
      <c r="R25" s="89"/>
      <c r="S25" s="89"/>
      <c r="T25" s="89"/>
      <c r="U25" s="89"/>
    </row>
    <row r="26" spans="1:21" ht="13.5" customHeight="1">
      <c r="A26" s="89"/>
      <c r="B26" s="89"/>
      <c r="C26" s="89"/>
      <c r="D26" s="89"/>
      <c r="E26" s="89"/>
      <c r="F26" s="89"/>
      <c r="G26" s="89"/>
      <c r="H26" s="89"/>
      <c r="I26" s="89"/>
      <c r="J26" s="89"/>
      <c r="K26" s="89"/>
      <c r="L26" s="89"/>
      <c r="M26" s="89"/>
      <c r="N26" s="89"/>
      <c r="O26" s="89"/>
      <c r="P26" s="89"/>
      <c r="Q26" s="89"/>
      <c r="R26" s="89"/>
      <c r="S26" s="89"/>
      <c r="T26" s="89"/>
      <c r="U26" s="89"/>
    </row>
    <row r="27" spans="1:21" ht="13.5" customHeight="1">
      <c r="A27" s="89"/>
      <c r="B27" s="89"/>
      <c r="C27" s="89"/>
      <c r="D27" s="89"/>
      <c r="E27" s="89"/>
      <c r="F27" s="89"/>
      <c r="G27" s="89"/>
      <c r="H27" s="89"/>
      <c r="I27" s="89"/>
      <c r="J27" s="89"/>
      <c r="K27" s="89"/>
      <c r="L27" s="89"/>
      <c r="M27" s="89"/>
      <c r="N27" s="89"/>
      <c r="O27" s="89"/>
      <c r="P27" s="89"/>
      <c r="Q27" s="89"/>
      <c r="R27" s="89"/>
      <c r="S27" s="89"/>
      <c r="T27" s="89"/>
      <c r="U27" s="89"/>
    </row>
    <row r="28" spans="1:21" ht="13.5" customHeight="1">
      <c r="A28" s="89"/>
      <c r="B28" s="89"/>
      <c r="C28" s="89"/>
      <c r="D28" s="89"/>
      <c r="E28" s="89"/>
      <c r="F28" s="89"/>
      <c r="G28" s="89"/>
      <c r="H28" s="89"/>
      <c r="I28" s="89"/>
      <c r="J28" s="89"/>
      <c r="K28" s="89"/>
      <c r="L28" s="89"/>
      <c r="M28" s="89"/>
      <c r="N28" s="89"/>
      <c r="O28" s="89"/>
      <c r="P28" s="89"/>
      <c r="Q28" s="89"/>
      <c r="R28" s="89"/>
      <c r="S28" s="89"/>
      <c r="T28" s="89"/>
      <c r="U28" s="89"/>
    </row>
    <row r="29" spans="1:21" ht="13.5" customHeight="1">
      <c r="A29" s="89"/>
      <c r="B29" s="89"/>
      <c r="C29" s="89"/>
      <c r="D29" s="89"/>
      <c r="E29" s="89"/>
      <c r="F29" s="89"/>
      <c r="G29" s="89"/>
      <c r="H29" s="89"/>
      <c r="I29" s="89"/>
      <c r="J29" s="89"/>
      <c r="K29" s="89"/>
      <c r="L29" s="89"/>
      <c r="M29" s="89"/>
      <c r="N29" s="89"/>
      <c r="O29" s="89"/>
      <c r="P29" s="89"/>
      <c r="Q29" s="89"/>
      <c r="R29" s="89"/>
      <c r="S29" s="89"/>
      <c r="T29" s="89"/>
      <c r="U29" s="89"/>
    </row>
    <row r="30" spans="1:21" ht="13.5" customHeight="1">
      <c r="A30" s="89"/>
      <c r="B30" s="89"/>
      <c r="C30" s="89"/>
      <c r="D30" s="89"/>
      <c r="E30" s="89"/>
      <c r="F30" s="89"/>
      <c r="G30" s="89"/>
      <c r="H30" s="89"/>
      <c r="I30" s="89"/>
      <c r="J30" s="89"/>
      <c r="K30" s="89"/>
      <c r="L30" s="89"/>
      <c r="M30" s="89"/>
      <c r="N30" s="89"/>
      <c r="O30" s="89"/>
      <c r="P30" s="89"/>
      <c r="Q30" s="89"/>
      <c r="R30" s="89"/>
      <c r="S30" s="89"/>
      <c r="T30" s="89"/>
      <c r="U30" s="89"/>
    </row>
    <row r="31" spans="1:21" ht="13.5" customHeight="1">
      <c r="A31" s="89"/>
      <c r="B31" s="89"/>
      <c r="C31" s="89"/>
      <c r="D31" s="89"/>
      <c r="E31" s="89"/>
      <c r="F31" s="89"/>
      <c r="G31" s="89"/>
      <c r="H31" s="89"/>
      <c r="I31" s="89"/>
      <c r="J31" s="89"/>
      <c r="K31" s="89"/>
      <c r="L31" s="89"/>
      <c r="M31" s="89"/>
      <c r="N31" s="89"/>
      <c r="O31" s="89"/>
      <c r="P31" s="89"/>
      <c r="Q31" s="89"/>
      <c r="R31" s="89"/>
      <c r="S31" s="89"/>
      <c r="T31" s="89"/>
      <c r="U31" s="89"/>
    </row>
    <row r="32" spans="1:21" ht="13.5" customHeight="1">
      <c r="A32" s="89"/>
      <c r="B32" s="89"/>
      <c r="C32" s="89"/>
      <c r="D32" s="89"/>
      <c r="E32" s="89"/>
      <c r="F32" s="89"/>
      <c r="G32" s="89"/>
      <c r="H32" s="89"/>
      <c r="I32" s="89"/>
      <c r="J32" s="89"/>
      <c r="K32" s="89"/>
      <c r="L32" s="89"/>
      <c r="M32" s="89"/>
      <c r="N32" s="89"/>
      <c r="O32" s="89"/>
      <c r="P32" s="89"/>
      <c r="Q32" s="89"/>
      <c r="R32" s="89"/>
      <c r="S32" s="89"/>
      <c r="T32" s="89"/>
      <c r="U32" s="89"/>
    </row>
    <row r="33" spans="1:21" ht="13.5" customHeight="1">
      <c r="A33" s="89"/>
      <c r="B33" s="89"/>
      <c r="C33" s="89"/>
      <c r="D33" s="89"/>
      <c r="E33" s="89"/>
      <c r="F33" s="89"/>
      <c r="G33" s="89"/>
      <c r="H33" s="89"/>
      <c r="I33" s="89"/>
      <c r="J33" s="89"/>
      <c r="K33" s="89"/>
      <c r="L33" s="89"/>
      <c r="M33" s="89"/>
      <c r="N33" s="89"/>
      <c r="O33" s="89"/>
      <c r="P33" s="89"/>
      <c r="Q33" s="89"/>
      <c r="R33" s="89"/>
      <c r="S33" s="89"/>
      <c r="T33" s="89"/>
      <c r="U33" s="89"/>
    </row>
    <row r="34" spans="1:21" ht="13.5" customHeight="1">
      <c r="A34" s="89"/>
      <c r="B34" s="89"/>
      <c r="C34" s="89"/>
      <c r="D34" s="89"/>
      <c r="E34" s="89"/>
      <c r="F34" s="89"/>
      <c r="G34" s="89"/>
      <c r="H34" s="89"/>
      <c r="I34" s="89"/>
      <c r="J34" s="89"/>
      <c r="K34" s="89"/>
      <c r="L34" s="89"/>
      <c r="M34" s="89"/>
      <c r="N34" s="89"/>
      <c r="O34" s="89"/>
      <c r="P34" s="89"/>
      <c r="Q34" s="89"/>
      <c r="R34" s="89"/>
      <c r="S34" s="89"/>
      <c r="T34" s="89"/>
      <c r="U34" s="89"/>
    </row>
    <row r="35" spans="1:21" ht="13.5" customHeight="1">
      <c r="A35" s="89"/>
      <c r="B35" s="89"/>
      <c r="C35" s="89"/>
      <c r="D35" s="89"/>
      <c r="E35" s="89"/>
      <c r="F35" s="89"/>
      <c r="G35" s="89"/>
      <c r="H35" s="89"/>
      <c r="I35" s="89"/>
      <c r="J35" s="89"/>
      <c r="K35" s="89"/>
      <c r="L35" s="89"/>
      <c r="M35" s="89"/>
      <c r="N35" s="89"/>
      <c r="O35" s="89"/>
      <c r="P35" s="89"/>
      <c r="Q35" s="89"/>
      <c r="R35" s="89"/>
      <c r="S35" s="89"/>
      <c r="T35" s="89"/>
      <c r="U35" s="89"/>
    </row>
    <row r="36" spans="1:21" ht="13.5" customHeight="1">
      <c r="A36" s="89"/>
      <c r="B36" s="89"/>
      <c r="C36" s="89"/>
      <c r="D36" s="89"/>
      <c r="E36" s="89"/>
      <c r="F36" s="89"/>
      <c r="G36" s="89"/>
      <c r="H36" s="89"/>
      <c r="I36" s="89"/>
      <c r="J36" s="89"/>
      <c r="K36" s="89"/>
      <c r="L36" s="89"/>
      <c r="M36" s="89"/>
      <c r="N36" s="89"/>
      <c r="O36" s="89"/>
      <c r="P36" s="89"/>
      <c r="Q36" s="89"/>
      <c r="R36" s="89"/>
      <c r="S36" s="89"/>
      <c r="T36" s="89"/>
      <c r="U36" s="89"/>
    </row>
    <row r="37" spans="1:21" ht="13.5" customHeight="1">
      <c r="A37" s="89"/>
      <c r="B37" s="89"/>
      <c r="C37" s="89"/>
      <c r="D37" s="89"/>
      <c r="E37" s="89"/>
      <c r="F37" s="89"/>
      <c r="G37" s="89"/>
      <c r="H37" s="89"/>
      <c r="I37" s="89"/>
      <c r="J37" s="89"/>
      <c r="K37" s="89"/>
      <c r="L37" s="89"/>
      <c r="M37" s="89"/>
      <c r="N37" s="89"/>
      <c r="O37" s="89"/>
      <c r="P37" s="89"/>
      <c r="Q37" s="89"/>
      <c r="R37" s="89"/>
      <c r="S37" s="89"/>
      <c r="T37" s="89"/>
      <c r="U37" s="89"/>
    </row>
    <row r="38" spans="1:21" ht="13.5" customHeight="1">
      <c r="A38" s="89"/>
      <c r="B38" s="89"/>
      <c r="C38" s="89"/>
      <c r="D38" s="89"/>
      <c r="E38" s="89"/>
      <c r="F38" s="89"/>
      <c r="G38" s="89"/>
      <c r="H38" s="89"/>
      <c r="I38" s="89"/>
      <c r="J38" s="89"/>
      <c r="K38" s="89"/>
      <c r="L38" s="89"/>
      <c r="M38" s="89"/>
      <c r="N38" s="89"/>
      <c r="O38" s="89"/>
      <c r="P38" s="89"/>
      <c r="Q38" s="89"/>
      <c r="R38" s="89"/>
      <c r="S38" s="89"/>
      <c r="T38" s="89"/>
      <c r="U38" s="89"/>
    </row>
    <row r="39" spans="1:21" ht="13.5" customHeight="1">
      <c r="A39" s="89"/>
      <c r="B39" s="89"/>
      <c r="C39" s="89"/>
      <c r="D39" s="89"/>
      <c r="E39" s="89"/>
      <c r="F39" s="89"/>
      <c r="G39" s="89"/>
      <c r="H39" s="89"/>
      <c r="I39" s="89"/>
      <c r="J39" s="89"/>
      <c r="K39" s="89"/>
      <c r="L39" s="89"/>
      <c r="M39" s="89"/>
      <c r="N39" s="89"/>
      <c r="O39" s="89"/>
      <c r="P39" s="89"/>
      <c r="Q39" s="89"/>
      <c r="R39" s="89"/>
      <c r="S39" s="89"/>
      <c r="T39" s="89"/>
      <c r="U39" s="89"/>
    </row>
    <row r="40" spans="1:21" ht="13.5" customHeight="1">
      <c r="A40" s="89"/>
      <c r="B40" s="89"/>
      <c r="C40" s="89"/>
      <c r="D40" s="89"/>
      <c r="E40" s="89"/>
      <c r="F40" s="89"/>
      <c r="G40" s="89"/>
      <c r="H40" s="89"/>
      <c r="I40" s="89"/>
      <c r="J40" s="89"/>
      <c r="K40" s="89"/>
      <c r="L40" s="89"/>
      <c r="M40" s="89"/>
      <c r="N40" s="89"/>
      <c r="O40" s="89"/>
      <c r="P40" s="89"/>
      <c r="Q40" s="89"/>
      <c r="R40" s="89"/>
      <c r="S40" s="89"/>
      <c r="T40" s="89"/>
      <c r="U40" s="89"/>
    </row>
    <row r="41" spans="1:21" ht="13.5" customHeight="1">
      <c r="A41" s="89"/>
      <c r="B41" s="89"/>
      <c r="C41" s="89"/>
      <c r="D41" s="89"/>
      <c r="E41" s="89"/>
      <c r="F41" s="89"/>
      <c r="G41" s="89"/>
      <c r="H41" s="89"/>
      <c r="I41" s="89"/>
      <c r="J41" s="89"/>
      <c r="K41" s="89"/>
      <c r="L41" s="89"/>
      <c r="M41" s="89"/>
      <c r="N41" s="89"/>
      <c r="O41" s="89"/>
      <c r="P41" s="89"/>
      <c r="Q41" s="89"/>
      <c r="R41" s="89"/>
      <c r="S41" s="89"/>
      <c r="T41" s="89"/>
      <c r="U41" s="89"/>
    </row>
    <row r="42" spans="1:21" ht="13.5" customHeight="1">
      <c r="A42" s="89"/>
      <c r="B42" s="89"/>
      <c r="C42" s="89"/>
      <c r="D42" s="89"/>
      <c r="E42" s="89"/>
      <c r="F42" s="89"/>
      <c r="G42" s="89"/>
      <c r="H42" s="89"/>
      <c r="I42" s="89"/>
      <c r="J42" s="89"/>
      <c r="K42" s="89"/>
      <c r="L42" s="89"/>
      <c r="M42" s="89"/>
      <c r="N42" s="89"/>
      <c r="O42" s="89"/>
      <c r="P42" s="89"/>
      <c r="Q42" s="89"/>
      <c r="R42" s="89"/>
      <c r="S42" s="89"/>
      <c r="T42" s="89"/>
      <c r="U42" s="89"/>
    </row>
    <row r="43" spans="1:21" ht="30.75" customHeight="1">
      <c r="A43" s="89"/>
      <c r="B43" s="89"/>
      <c r="C43" s="89"/>
      <c r="D43" s="89"/>
      <c r="E43" s="89"/>
      <c r="F43" s="89"/>
      <c r="G43" s="89"/>
      <c r="H43" s="89"/>
      <c r="I43" s="89"/>
      <c r="J43" s="89"/>
      <c r="K43" s="89"/>
      <c r="L43" s="89"/>
      <c r="M43" s="89"/>
      <c r="N43" s="89"/>
      <c r="O43" s="247" t="s">
        <v>22</v>
      </c>
      <c r="P43" s="89"/>
      <c r="Q43" s="89"/>
      <c r="R43" s="89"/>
      <c r="S43" s="89"/>
      <c r="T43" s="89"/>
      <c r="U43" s="89"/>
    </row>
    <row r="44" spans="1:21" ht="30.75" customHeight="1">
      <c r="A44" s="89"/>
      <c r="B44" s="213" t="s">
        <v>23</v>
      </c>
      <c r="C44" s="219"/>
      <c r="D44" s="219"/>
      <c r="E44" s="227"/>
      <c r="F44" s="227"/>
      <c r="G44" s="227"/>
      <c r="H44" s="227"/>
      <c r="I44" s="227"/>
      <c r="J44" s="230" t="s">
        <v>17</v>
      </c>
      <c r="K44" s="232" t="s">
        <v>451</v>
      </c>
      <c r="L44" s="240" t="s">
        <v>532</v>
      </c>
      <c r="M44" s="240" t="s">
        <v>533</v>
      </c>
      <c r="N44" s="240" t="s">
        <v>534</v>
      </c>
      <c r="O44" s="248" t="s">
        <v>535</v>
      </c>
      <c r="P44" s="89"/>
      <c r="Q44" s="89"/>
      <c r="R44" s="89"/>
      <c r="S44" s="89"/>
      <c r="T44" s="89"/>
      <c r="U44" s="89"/>
    </row>
    <row r="45" spans="1:21" ht="30.75" customHeight="1">
      <c r="A45" s="89"/>
      <c r="B45" s="1072" t="s">
        <v>27</v>
      </c>
      <c r="C45" s="1073"/>
      <c r="D45" s="222"/>
      <c r="E45" s="1086" t="s">
        <v>25</v>
      </c>
      <c r="F45" s="1086"/>
      <c r="G45" s="1086"/>
      <c r="H45" s="1086"/>
      <c r="I45" s="1086"/>
      <c r="J45" s="1087"/>
      <c r="K45" s="233">
        <v>1137</v>
      </c>
      <c r="L45" s="241">
        <v>1141</v>
      </c>
      <c r="M45" s="241">
        <v>1070</v>
      </c>
      <c r="N45" s="241">
        <v>1081</v>
      </c>
      <c r="O45" s="249">
        <v>1172</v>
      </c>
      <c r="P45" s="89"/>
      <c r="Q45" s="89"/>
      <c r="R45" s="89"/>
      <c r="S45" s="89"/>
      <c r="T45" s="89"/>
      <c r="U45" s="89"/>
    </row>
    <row r="46" spans="1:21" ht="30.75" customHeight="1">
      <c r="A46" s="89"/>
      <c r="B46" s="1074"/>
      <c r="C46" s="1075"/>
      <c r="D46" s="223"/>
      <c r="E46" s="1078" t="s">
        <v>30</v>
      </c>
      <c r="F46" s="1078"/>
      <c r="G46" s="1078"/>
      <c r="H46" s="1078"/>
      <c r="I46" s="1078"/>
      <c r="J46" s="1079"/>
      <c r="K46" s="234" t="s">
        <v>204</v>
      </c>
      <c r="L46" s="242" t="s">
        <v>204</v>
      </c>
      <c r="M46" s="242" t="s">
        <v>204</v>
      </c>
      <c r="N46" s="242" t="s">
        <v>204</v>
      </c>
      <c r="O46" s="250" t="s">
        <v>204</v>
      </c>
      <c r="P46" s="89"/>
      <c r="Q46" s="89"/>
      <c r="R46" s="89"/>
      <c r="S46" s="89"/>
      <c r="T46" s="89"/>
      <c r="U46" s="89"/>
    </row>
    <row r="47" spans="1:21" ht="30.75" customHeight="1">
      <c r="A47" s="89"/>
      <c r="B47" s="1074"/>
      <c r="C47" s="1075"/>
      <c r="D47" s="223"/>
      <c r="E47" s="1078" t="s">
        <v>34</v>
      </c>
      <c r="F47" s="1078"/>
      <c r="G47" s="1078"/>
      <c r="H47" s="1078"/>
      <c r="I47" s="1078"/>
      <c r="J47" s="1079"/>
      <c r="K47" s="234" t="s">
        <v>204</v>
      </c>
      <c r="L47" s="242" t="s">
        <v>204</v>
      </c>
      <c r="M47" s="242" t="s">
        <v>204</v>
      </c>
      <c r="N47" s="242" t="s">
        <v>204</v>
      </c>
      <c r="O47" s="250" t="s">
        <v>204</v>
      </c>
      <c r="P47" s="89"/>
      <c r="Q47" s="89"/>
      <c r="R47" s="89"/>
      <c r="S47" s="89"/>
      <c r="T47" s="89"/>
      <c r="U47" s="89"/>
    </row>
    <row r="48" spans="1:21" ht="30.75" customHeight="1">
      <c r="A48" s="89"/>
      <c r="B48" s="1074"/>
      <c r="C48" s="1075"/>
      <c r="D48" s="223"/>
      <c r="E48" s="1078" t="s">
        <v>37</v>
      </c>
      <c r="F48" s="1078"/>
      <c r="G48" s="1078"/>
      <c r="H48" s="1078"/>
      <c r="I48" s="1078"/>
      <c r="J48" s="1079"/>
      <c r="K48" s="234">
        <v>465</v>
      </c>
      <c r="L48" s="242">
        <v>468</v>
      </c>
      <c r="M48" s="242">
        <v>475</v>
      </c>
      <c r="N48" s="242">
        <v>460</v>
      </c>
      <c r="O48" s="250">
        <v>407</v>
      </c>
      <c r="P48" s="89"/>
      <c r="Q48" s="89"/>
      <c r="R48" s="89"/>
      <c r="S48" s="89"/>
      <c r="T48" s="89"/>
      <c r="U48" s="89"/>
    </row>
    <row r="49" spans="1:21" ht="30.75" customHeight="1">
      <c r="A49" s="89"/>
      <c r="B49" s="1074"/>
      <c r="C49" s="1075"/>
      <c r="D49" s="223"/>
      <c r="E49" s="1078" t="s">
        <v>2</v>
      </c>
      <c r="F49" s="1078"/>
      <c r="G49" s="1078"/>
      <c r="H49" s="1078"/>
      <c r="I49" s="1078"/>
      <c r="J49" s="1079"/>
      <c r="K49" s="234">
        <v>5</v>
      </c>
      <c r="L49" s="242">
        <v>5</v>
      </c>
      <c r="M49" s="242">
        <v>5</v>
      </c>
      <c r="N49" s="242">
        <v>0</v>
      </c>
      <c r="O49" s="250">
        <v>0</v>
      </c>
      <c r="P49" s="89"/>
      <c r="Q49" s="89"/>
      <c r="R49" s="89"/>
      <c r="S49" s="89"/>
      <c r="T49" s="89"/>
      <c r="U49" s="89"/>
    </row>
    <row r="50" spans="1:21" ht="30.75" customHeight="1">
      <c r="A50" s="89"/>
      <c r="B50" s="1074"/>
      <c r="C50" s="1075"/>
      <c r="D50" s="223"/>
      <c r="E50" s="1078" t="s">
        <v>42</v>
      </c>
      <c r="F50" s="1078"/>
      <c r="G50" s="1078"/>
      <c r="H50" s="1078"/>
      <c r="I50" s="1078"/>
      <c r="J50" s="1079"/>
      <c r="K50" s="234">
        <v>13</v>
      </c>
      <c r="L50" s="242">
        <v>10</v>
      </c>
      <c r="M50" s="242">
        <v>5</v>
      </c>
      <c r="N50" s="242">
        <v>2</v>
      </c>
      <c r="O50" s="250">
        <v>2</v>
      </c>
      <c r="P50" s="89"/>
      <c r="Q50" s="89"/>
      <c r="R50" s="89"/>
      <c r="S50" s="89"/>
      <c r="T50" s="89"/>
      <c r="U50" s="89"/>
    </row>
    <row r="51" spans="1:21" ht="30.75" customHeight="1">
      <c r="A51" s="89"/>
      <c r="B51" s="1076"/>
      <c r="C51" s="1077"/>
      <c r="D51" s="224"/>
      <c r="E51" s="1078" t="s">
        <v>44</v>
      </c>
      <c r="F51" s="1078"/>
      <c r="G51" s="1078"/>
      <c r="H51" s="1078"/>
      <c r="I51" s="1078"/>
      <c r="J51" s="1079"/>
      <c r="K51" s="234" t="s">
        <v>204</v>
      </c>
      <c r="L51" s="242" t="s">
        <v>204</v>
      </c>
      <c r="M51" s="242" t="s">
        <v>204</v>
      </c>
      <c r="N51" s="242" t="s">
        <v>204</v>
      </c>
      <c r="O51" s="250" t="s">
        <v>204</v>
      </c>
      <c r="P51" s="89"/>
      <c r="Q51" s="89"/>
      <c r="R51" s="89"/>
      <c r="S51" s="89"/>
      <c r="T51" s="89"/>
      <c r="U51" s="89"/>
    </row>
    <row r="52" spans="1:21" ht="30.75" customHeight="1">
      <c r="A52" s="89"/>
      <c r="B52" s="1080" t="s">
        <v>50</v>
      </c>
      <c r="C52" s="1081"/>
      <c r="D52" s="224"/>
      <c r="E52" s="1078" t="s">
        <v>52</v>
      </c>
      <c r="F52" s="1078"/>
      <c r="G52" s="1078"/>
      <c r="H52" s="1078"/>
      <c r="I52" s="1078"/>
      <c r="J52" s="1079"/>
      <c r="K52" s="234">
        <v>1181</v>
      </c>
      <c r="L52" s="242">
        <v>1172</v>
      </c>
      <c r="M52" s="242">
        <v>1150</v>
      </c>
      <c r="N52" s="242">
        <v>1151</v>
      </c>
      <c r="O52" s="250">
        <v>1195</v>
      </c>
      <c r="P52" s="89"/>
      <c r="Q52" s="89"/>
      <c r="R52" s="89"/>
      <c r="S52" s="89"/>
      <c r="T52" s="89"/>
      <c r="U52" s="89"/>
    </row>
    <row r="53" spans="1:21" ht="30.75" customHeight="1">
      <c r="A53" s="89"/>
      <c r="B53" s="1082" t="s">
        <v>54</v>
      </c>
      <c r="C53" s="1083"/>
      <c r="D53" s="225"/>
      <c r="E53" s="1084" t="s">
        <v>57</v>
      </c>
      <c r="F53" s="1084"/>
      <c r="G53" s="1084"/>
      <c r="H53" s="1084"/>
      <c r="I53" s="1084"/>
      <c r="J53" s="1085"/>
      <c r="K53" s="235">
        <v>439</v>
      </c>
      <c r="L53" s="243">
        <v>452</v>
      </c>
      <c r="M53" s="243">
        <v>405</v>
      </c>
      <c r="N53" s="243">
        <v>392</v>
      </c>
      <c r="O53" s="251">
        <v>386</v>
      </c>
      <c r="P53" s="89"/>
      <c r="Q53" s="89"/>
      <c r="R53" s="89"/>
      <c r="S53" s="89"/>
      <c r="T53" s="89"/>
      <c r="U53" s="89"/>
    </row>
    <row r="54" spans="1:21" ht="24" customHeight="1">
      <c r="A54" s="89"/>
      <c r="B54" s="214" t="s">
        <v>58</v>
      </c>
      <c r="C54" s="89"/>
      <c r="D54" s="89"/>
      <c r="E54" s="89"/>
      <c r="F54" s="89"/>
      <c r="G54" s="89"/>
      <c r="H54" s="89"/>
      <c r="I54" s="89"/>
      <c r="J54" s="89"/>
      <c r="K54" s="89"/>
      <c r="L54" s="89"/>
      <c r="M54" s="89"/>
      <c r="N54" s="89"/>
      <c r="O54" s="89"/>
      <c r="P54" s="89"/>
      <c r="Q54" s="89"/>
      <c r="R54" s="89"/>
      <c r="S54" s="89"/>
      <c r="T54" s="89"/>
      <c r="U54" s="89"/>
    </row>
    <row r="55" spans="1:21" ht="24" customHeight="1">
      <c r="A55" s="89"/>
      <c r="B55" s="215" t="s">
        <v>7</v>
      </c>
      <c r="C55" s="220"/>
      <c r="D55" s="220"/>
      <c r="E55" s="220"/>
      <c r="F55" s="220"/>
      <c r="G55" s="220"/>
      <c r="H55" s="220"/>
      <c r="I55" s="220"/>
      <c r="J55" s="220"/>
      <c r="K55" s="236"/>
      <c r="L55" s="236"/>
      <c r="M55" s="236"/>
      <c r="N55" s="236"/>
      <c r="O55" s="252" t="s">
        <v>28</v>
      </c>
      <c r="P55" s="89"/>
      <c r="Q55" s="89"/>
      <c r="R55" s="89"/>
      <c r="S55" s="89"/>
      <c r="T55" s="89"/>
      <c r="U55" s="89"/>
    </row>
    <row r="56" spans="1:21" ht="31.5" customHeight="1">
      <c r="A56" s="89"/>
      <c r="B56" s="216"/>
      <c r="C56" s="221"/>
      <c r="D56" s="221"/>
      <c r="E56" s="228"/>
      <c r="F56" s="228"/>
      <c r="G56" s="228"/>
      <c r="H56" s="228"/>
      <c r="I56" s="228"/>
      <c r="J56" s="231" t="s">
        <v>17</v>
      </c>
      <c r="K56" s="237" t="s">
        <v>540</v>
      </c>
      <c r="L56" s="244" t="s">
        <v>541</v>
      </c>
      <c r="M56" s="244" t="s">
        <v>542</v>
      </c>
      <c r="N56" s="244" t="s">
        <v>543</v>
      </c>
      <c r="O56" s="253" t="s">
        <v>544</v>
      </c>
      <c r="P56" s="89"/>
      <c r="Q56" s="89"/>
      <c r="R56" s="89"/>
      <c r="S56" s="89"/>
      <c r="T56" s="89"/>
      <c r="U56" s="89"/>
    </row>
    <row r="57" spans="1:21" ht="31.5" customHeight="1">
      <c r="B57" s="1068" t="s">
        <v>51</v>
      </c>
      <c r="C57" s="1069"/>
      <c r="D57" s="1062" t="s">
        <v>65</v>
      </c>
      <c r="E57" s="1063"/>
      <c r="F57" s="1063"/>
      <c r="G57" s="1063"/>
      <c r="H57" s="1063"/>
      <c r="I57" s="1063"/>
      <c r="J57" s="1064"/>
      <c r="K57" s="238" t="s">
        <v>204</v>
      </c>
      <c r="L57" s="245" t="s">
        <v>204</v>
      </c>
      <c r="M57" s="245" t="s">
        <v>204</v>
      </c>
      <c r="N57" s="245" t="s">
        <v>204</v>
      </c>
      <c r="O57" s="254" t="s">
        <v>204</v>
      </c>
    </row>
    <row r="58" spans="1:21" ht="31.5" customHeight="1">
      <c r="B58" s="1070"/>
      <c r="C58" s="1071"/>
      <c r="D58" s="1065" t="s">
        <v>66</v>
      </c>
      <c r="E58" s="1066"/>
      <c r="F58" s="1066"/>
      <c r="G58" s="1066"/>
      <c r="H58" s="1066"/>
      <c r="I58" s="1066"/>
      <c r="J58" s="1067"/>
      <c r="K58" s="239" t="s">
        <v>204</v>
      </c>
      <c r="L58" s="246" t="s">
        <v>204</v>
      </c>
      <c r="M58" s="246" t="s">
        <v>204</v>
      </c>
      <c r="N58" s="246" t="s">
        <v>204</v>
      </c>
      <c r="O58" s="255" t="s">
        <v>204</v>
      </c>
    </row>
    <row r="59" spans="1:21" ht="24" customHeight="1">
      <c r="B59" s="217"/>
      <c r="C59" s="217"/>
      <c r="D59" s="226" t="s">
        <v>47</v>
      </c>
      <c r="E59" s="229"/>
      <c r="F59" s="229"/>
      <c r="G59" s="229"/>
      <c r="H59" s="229"/>
      <c r="I59" s="229"/>
      <c r="J59" s="229"/>
      <c r="K59" s="229"/>
      <c r="L59" s="229"/>
      <c r="M59" s="229"/>
      <c r="N59" s="229"/>
      <c r="O59" s="229"/>
    </row>
    <row r="60" spans="1:21" ht="24" customHeight="1">
      <c r="B60" s="218"/>
      <c r="C60" s="218"/>
      <c r="D60" s="226" t="s">
        <v>43</v>
      </c>
      <c r="E60" s="229"/>
      <c r="F60" s="229"/>
      <c r="G60" s="229"/>
      <c r="H60" s="229"/>
      <c r="I60" s="229"/>
      <c r="J60" s="229"/>
      <c r="K60" s="229"/>
      <c r="L60" s="229"/>
      <c r="M60" s="229"/>
      <c r="N60" s="229"/>
      <c r="O60" s="229"/>
    </row>
    <row r="61" spans="1:21" ht="24" customHeight="1">
      <c r="A61" s="89"/>
      <c r="B61" s="214"/>
      <c r="C61" s="89"/>
      <c r="D61" s="89"/>
      <c r="E61" s="89"/>
      <c r="F61" s="89"/>
      <c r="G61" s="89"/>
      <c r="H61" s="89"/>
      <c r="I61" s="89"/>
      <c r="J61" s="89"/>
      <c r="K61" s="89"/>
      <c r="L61" s="89"/>
      <c r="M61" s="89"/>
      <c r="N61" s="89"/>
      <c r="O61" s="89"/>
      <c r="P61" s="89"/>
      <c r="Q61" s="89"/>
      <c r="R61" s="89"/>
      <c r="S61" s="89"/>
      <c r="T61" s="89"/>
      <c r="U61" s="89"/>
    </row>
    <row r="62" spans="1:21" ht="24" customHeight="1">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WHsS/hwufRP0tWgdoJhg8JlBshJhTEQ0xobOnGBnt38hQLRHs+f87i9G79uUepd83+XG3HtSiRkCQjI19tcGWA==" saltValue="Bqr5ao5bpRukNdfaKkdkv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7" t="s">
        <v>22</v>
      </c>
    </row>
    <row r="40" spans="2:13" ht="27.75" customHeight="1">
      <c r="B40" s="213" t="s">
        <v>23</v>
      </c>
      <c r="C40" s="219"/>
      <c r="D40" s="219"/>
      <c r="E40" s="227"/>
      <c r="F40" s="227"/>
      <c r="G40" s="227"/>
      <c r="H40" s="230" t="s">
        <v>17</v>
      </c>
      <c r="I40" s="232" t="s">
        <v>451</v>
      </c>
      <c r="J40" s="240" t="s">
        <v>532</v>
      </c>
      <c r="K40" s="240" t="s">
        <v>533</v>
      </c>
      <c r="L40" s="240" t="s">
        <v>534</v>
      </c>
      <c r="M40" s="267" t="s">
        <v>535</v>
      </c>
    </row>
    <row r="41" spans="2:13" ht="27.75" customHeight="1">
      <c r="B41" s="1072" t="s">
        <v>39</v>
      </c>
      <c r="C41" s="1073"/>
      <c r="D41" s="222"/>
      <c r="E41" s="1097" t="s">
        <v>69</v>
      </c>
      <c r="F41" s="1097"/>
      <c r="G41" s="1097"/>
      <c r="H41" s="1098"/>
      <c r="I41" s="260">
        <v>10319</v>
      </c>
      <c r="J41" s="264">
        <v>9971</v>
      </c>
      <c r="K41" s="264">
        <v>10222</v>
      </c>
      <c r="L41" s="264">
        <v>9839</v>
      </c>
      <c r="M41" s="268">
        <v>9266</v>
      </c>
    </row>
    <row r="42" spans="2:13" ht="27.75" customHeight="1">
      <c r="B42" s="1074"/>
      <c r="C42" s="1075"/>
      <c r="D42" s="223"/>
      <c r="E42" s="1088" t="s">
        <v>75</v>
      </c>
      <c r="F42" s="1088"/>
      <c r="G42" s="1088"/>
      <c r="H42" s="1089"/>
      <c r="I42" s="261">
        <v>20</v>
      </c>
      <c r="J42" s="265">
        <v>11</v>
      </c>
      <c r="K42" s="265">
        <v>6</v>
      </c>
      <c r="L42" s="265">
        <v>5</v>
      </c>
      <c r="M42" s="269">
        <v>4</v>
      </c>
    </row>
    <row r="43" spans="2:13" ht="27.75" customHeight="1">
      <c r="B43" s="1074"/>
      <c r="C43" s="1075"/>
      <c r="D43" s="223"/>
      <c r="E43" s="1088" t="s">
        <v>77</v>
      </c>
      <c r="F43" s="1088"/>
      <c r="G43" s="1088"/>
      <c r="H43" s="1089"/>
      <c r="I43" s="261">
        <v>5271</v>
      </c>
      <c r="J43" s="265">
        <v>4926</v>
      </c>
      <c r="K43" s="265">
        <v>4640</v>
      </c>
      <c r="L43" s="265">
        <v>4331</v>
      </c>
      <c r="M43" s="269">
        <v>4072</v>
      </c>
    </row>
    <row r="44" spans="2:13" ht="27.75" customHeight="1">
      <c r="B44" s="1074"/>
      <c r="C44" s="1075"/>
      <c r="D44" s="223"/>
      <c r="E44" s="1088" t="s">
        <v>79</v>
      </c>
      <c r="F44" s="1088"/>
      <c r="G44" s="1088"/>
      <c r="H44" s="1089"/>
      <c r="I44" s="261">
        <v>13</v>
      </c>
      <c r="J44" s="265">
        <v>8</v>
      </c>
      <c r="K44" s="265">
        <v>3</v>
      </c>
      <c r="L44" s="265">
        <v>2</v>
      </c>
      <c r="M44" s="269">
        <v>1</v>
      </c>
    </row>
    <row r="45" spans="2:13" ht="27.75" customHeight="1">
      <c r="B45" s="1074"/>
      <c r="C45" s="1075"/>
      <c r="D45" s="223"/>
      <c r="E45" s="1088" t="s">
        <v>81</v>
      </c>
      <c r="F45" s="1088"/>
      <c r="G45" s="1088"/>
      <c r="H45" s="1089"/>
      <c r="I45" s="261">
        <v>1147</v>
      </c>
      <c r="J45" s="265">
        <v>1172</v>
      </c>
      <c r="K45" s="265">
        <v>1132</v>
      </c>
      <c r="L45" s="265">
        <v>1117</v>
      </c>
      <c r="M45" s="269">
        <v>1130</v>
      </c>
    </row>
    <row r="46" spans="2:13" ht="27.75" customHeight="1">
      <c r="B46" s="1074"/>
      <c r="C46" s="1075"/>
      <c r="D46" s="224"/>
      <c r="E46" s="1088" t="s">
        <v>80</v>
      </c>
      <c r="F46" s="1088"/>
      <c r="G46" s="1088"/>
      <c r="H46" s="1089"/>
      <c r="I46" s="261" t="s">
        <v>204</v>
      </c>
      <c r="J46" s="265" t="s">
        <v>204</v>
      </c>
      <c r="K46" s="265" t="s">
        <v>204</v>
      </c>
      <c r="L46" s="265" t="s">
        <v>204</v>
      </c>
      <c r="M46" s="269" t="s">
        <v>204</v>
      </c>
    </row>
    <row r="47" spans="2:13" ht="27.75" customHeight="1">
      <c r="B47" s="1074"/>
      <c r="C47" s="1075"/>
      <c r="D47" s="257"/>
      <c r="E47" s="1094" t="s">
        <v>84</v>
      </c>
      <c r="F47" s="1095"/>
      <c r="G47" s="1095"/>
      <c r="H47" s="1096"/>
      <c r="I47" s="261" t="s">
        <v>204</v>
      </c>
      <c r="J47" s="265" t="s">
        <v>204</v>
      </c>
      <c r="K47" s="265" t="s">
        <v>204</v>
      </c>
      <c r="L47" s="265" t="s">
        <v>204</v>
      </c>
      <c r="M47" s="269" t="s">
        <v>204</v>
      </c>
    </row>
    <row r="48" spans="2:13" ht="27.75" customHeight="1">
      <c r="B48" s="1074"/>
      <c r="C48" s="1075"/>
      <c r="D48" s="223"/>
      <c r="E48" s="1088" t="s">
        <v>90</v>
      </c>
      <c r="F48" s="1088"/>
      <c r="G48" s="1088"/>
      <c r="H48" s="1089"/>
      <c r="I48" s="261" t="s">
        <v>204</v>
      </c>
      <c r="J48" s="265" t="s">
        <v>204</v>
      </c>
      <c r="K48" s="265" t="s">
        <v>204</v>
      </c>
      <c r="L48" s="265" t="s">
        <v>204</v>
      </c>
      <c r="M48" s="269" t="s">
        <v>204</v>
      </c>
    </row>
    <row r="49" spans="2:13" ht="27.75" customHeight="1">
      <c r="B49" s="1076"/>
      <c r="C49" s="1077"/>
      <c r="D49" s="223"/>
      <c r="E49" s="1088" t="s">
        <v>94</v>
      </c>
      <c r="F49" s="1088"/>
      <c r="G49" s="1088"/>
      <c r="H49" s="1089"/>
      <c r="I49" s="261" t="s">
        <v>204</v>
      </c>
      <c r="J49" s="265" t="s">
        <v>204</v>
      </c>
      <c r="K49" s="265" t="s">
        <v>204</v>
      </c>
      <c r="L49" s="265" t="s">
        <v>204</v>
      </c>
      <c r="M49" s="269" t="s">
        <v>204</v>
      </c>
    </row>
    <row r="50" spans="2:13" ht="27.75" customHeight="1">
      <c r="B50" s="1092" t="s">
        <v>96</v>
      </c>
      <c r="C50" s="1093"/>
      <c r="D50" s="258"/>
      <c r="E50" s="1088" t="s">
        <v>97</v>
      </c>
      <c r="F50" s="1088"/>
      <c r="G50" s="1088"/>
      <c r="H50" s="1089"/>
      <c r="I50" s="261">
        <v>4548</v>
      </c>
      <c r="J50" s="265">
        <v>4797</v>
      </c>
      <c r="K50" s="265">
        <v>4922</v>
      </c>
      <c r="L50" s="265">
        <v>4980</v>
      </c>
      <c r="M50" s="269">
        <v>5438</v>
      </c>
    </row>
    <row r="51" spans="2:13" ht="27.75" customHeight="1">
      <c r="B51" s="1074"/>
      <c r="C51" s="1075"/>
      <c r="D51" s="223"/>
      <c r="E51" s="1088" t="s">
        <v>99</v>
      </c>
      <c r="F51" s="1088"/>
      <c r="G51" s="1088"/>
      <c r="H51" s="1089"/>
      <c r="I51" s="261">
        <v>410</v>
      </c>
      <c r="J51" s="265">
        <v>423</v>
      </c>
      <c r="K51" s="265">
        <v>379</v>
      </c>
      <c r="L51" s="265">
        <v>304</v>
      </c>
      <c r="M51" s="269">
        <v>318</v>
      </c>
    </row>
    <row r="52" spans="2:13" ht="27.75" customHeight="1">
      <c r="B52" s="1076"/>
      <c r="C52" s="1077"/>
      <c r="D52" s="223"/>
      <c r="E52" s="1088" t="s">
        <v>49</v>
      </c>
      <c r="F52" s="1088"/>
      <c r="G52" s="1088"/>
      <c r="H52" s="1089"/>
      <c r="I52" s="261">
        <v>11668</v>
      </c>
      <c r="J52" s="265">
        <v>11118</v>
      </c>
      <c r="K52" s="265">
        <v>11019</v>
      </c>
      <c r="L52" s="265">
        <v>10551</v>
      </c>
      <c r="M52" s="269">
        <v>9871</v>
      </c>
    </row>
    <row r="53" spans="2:13" ht="27.75" customHeight="1">
      <c r="B53" s="1082" t="s">
        <v>54</v>
      </c>
      <c r="C53" s="1083"/>
      <c r="D53" s="225"/>
      <c r="E53" s="1090" t="s">
        <v>103</v>
      </c>
      <c r="F53" s="1090"/>
      <c r="G53" s="1090"/>
      <c r="H53" s="1091"/>
      <c r="I53" s="262">
        <v>145</v>
      </c>
      <c r="J53" s="266">
        <v>-249</v>
      </c>
      <c r="K53" s="266">
        <v>-317</v>
      </c>
      <c r="L53" s="266">
        <v>-541</v>
      </c>
      <c r="M53" s="270">
        <v>-1154</v>
      </c>
    </row>
    <row r="54" spans="2:13" ht="27.75" customHeight="1">
      <c r="B54" s="256" t="s">
        <v>0</v>
      </c>
      <c r="C54" s="196"/>
      <c r="D54" s="196"/>
      <c r="E54" s="259"/>
      <c r="F54" s="259"/>
      <c r="G54" s="259"/>
      <c r="H54" s="259"/>
      <c r="I54" s="263"/>
      <c r="J54" s="263"/>
      <c r="K54" s="263"/>
      <c r="L54" s="263"/>
      <c r="M54" s="263"/>
    </row>
    <row r="55" spans="2:13"/>
  </sheetData>
  <sheetProtection algorithmName="SHA-512" hashValue="JPYLRSwjTKKATxiXyuye2bIg934SGfUIEGDO6um79Lo9uGlKISt1bcQpV1v6UZkriDs5deu5/qpsk3UJYY3zdA==" saltValue="3OyUGFtVREeUXjI5uVTkP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89"/>
      <c r="C53" s="89"/>
      <c r="D53" s="89"/>
      <c r="E53" s="89"/>
      <c r="F53" s="89"/>
      <c r="G53" s="89"/>
      <c r="H53" s="286" t="s">
        <v>101</v>
      </c>
    </row>
    <row r="54" spans="2:8" ht="29.25" customHeight="1">
      <c r="B54" s="271" t="s">
        <v>6</v>
      </c>
      <c r="C54" s="277"/>
      <c r="D54" s="277"/>
      <c r="E54" s="278" t="s">
        <v>17</v>
      </c>
      <c r="F54" s="279" t="s">
        <v>533</v>
      </c>
      <c r="G54" s="279" t="s">
        <v>534</v>
      </c>
      <c r="H54" s="287" t="s">
        <v>535</v>
      </c>
    </row>
    <row r="55" spans="2:8" ht="52.5" customHeight="1">
      <c r="B55" s="272"/>
      <c r="C55" s="1107" t="s">
        <v>107</v>
      </c>
      <c r="D55" s="1107"/>
      <c r="E55" s="1108"/>
      <c r="F55" s="280">
        <v>3943</v>
      </c>
      <c r="G55" s="280">
        <v>4049</v>
      </c>
      <c r="H55" s="288">
        <v>4583</v>
      </c>
    </row>
    <row r="56" spans="2:8" ht="52.5" customHeight="1">
      <c r="B56" s="273"/>
      <c r="C56" s="1109" t="s">
        <v>110</v>
      </c>
      <c r="D56" s="1109"/>
      <c r="E56" s="1110"/>
      <c r="F56" s="281">
        <v>503</v>
      </c>
      <c r="G56" s="281">
        <v>481</v>
      </c>
      <c r="H56" s="289">
        <v>412</v>
      </c>
    </row>
    <row r="57" spans="2:8" ht="53.25" customHeight="1">
      <c r="B57" s="273"/>
      <c r="C57" s="1111" t="s">
        <v>73</v>
      </c>
      <c r="D57" s="1111"/>
      <c r="E57" s="1112"/>
      <c r="F57" s="282">
        <v>1612</v>
      </c>
      <c r="G57" s="282">
        <v>1710</v>
      </c>
      <c r="H57" s="290">
        <v>1582</v>
      </c>
    </row>
    <row r="58" spans="2:8" ht="45.75" customHeight="1">
      <c r="B58" s="274"/>
      <c r="C58" s="1099" t="s">
        <v>266</v>
      </c>
      <c r="D58" s="1100"/>
      <c r="E58" s="1101"/>
      <c r="F58" s="283">
        <v>1493</v>
      </c>
      <c r="G58" s="283">
        <v>1522</v>
      </c>
      <c r="H58" s="291">
        <v>1405</v>
      </c>
    </row>
    <row r="59" spans="2:8" ht="45.75" customHeight="1">
      <c r="B59" s="274"/>
      <c r="C59" s="1099" t="s">
        <v>483</v>
      </c>
      <c r="D59" s="1100"/>
      <c r="E59" s="1101"/>
      <c r="F59" s="283">
        <v>112</v>
      </c>
      <c r="G59" s="283">
        <v>98</v>
      </c>
      <c r="H59" s="291">
        <v>76</v>
      </c>
    </row>
    <row r="60" spans="2:8" ht="45.75" customHeight="1">
      <c r="B60" s="274"/>
      <c r="C60" s="1099" t="s">
        <v>213</v>
      </c>
      <c r="D60" s="1100"/>
      <c r="E60" s="1101"/>
      <c r="F60" s="283" t="s">
        <v>204</v>
      </c>
      <c r="G60" s="283">
        <v>68</v>
      </c>
      <c r="H60" s="291">
        <v>68</v>
      </c>
    </row>
    <row r="61" spans="2:8" ht="45.75" customHeight="1">
      <c r="B61" s="274"/>
      <c r="C61" s="1099" t="s">
        <v>347</v>
      </c>
      <c r="D61" s="1100"/>
      <c r="E61" s="1101"/>
      <c r="F61" s="283">
        <v>7</v>
      </c>
      <c r="G61" s="283">
        <v>22</v>
      </c>
      <c r="H61" s="291">
        <v>32</v>
      </c>
    </row>
    <row r="62" spans="2:8" ht="45.75" customHeight="1">
      <c r="B62" s="275"/>
      <c r="C62" s="1102"/>
      <c r="D62" s="1103"/>
      <c r="E62" s="1104"/>
      <c r="F62" s="284"/>
      <c r="G62" s="284"/>
      <c r="H62" s="292"/>
    </row>
    <row r="63" spans="2:8" ht="52.5" customHeight="1">
      <c r="B63" s="276"/>
      <c r="C63" s="1105" t="s">
        <v>112</v>
      </c>
      <c r="D63" s="1105"/>
      <c r="E63" s="1106"/>
      <c r="F63" s="285">
        <v>6058</v>
      </c>
      <c r="G63" s="285">
        <v>6240</v>
      </c>
      <c r="H63" s="293">
        <v>6577</v>
      </c>
    </row>
    <row r="64" spans="2:8"/>
  </sheetData>
  <sheetProtection algorithmName="SHA-512" hashValue="afX0IJLzTCfuALkxVOib8gXZGNdKnCLvPbkHtKKAIy098O/qD8BJdkvif/gP7qfV6jU5IV27uVHxYSzAXcBtpQ==" saltValue="h1R8Q+AbRDkR5sHoQwpWz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DE85"/>
  <sheetViews>
    <sheetView topLeftCell="AJ13" workbookViewId="0">
      <selection activeCell="AK21" sqref="AK21"/>
    </sheetView>
  </sheetViews>
  <sheetFormatPr defaultColWidth="0" defaultRowHeight="0" customHeight="1" zeroHeight="1"/>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c r="A1" s="295"/>
      <c r="B1" s="297"/>
      <c r="DD1" s="94"/>
      <c r="DE1" s="94"/>
    </row>
    <row r="2" spans="1:109" ht="25.5" customHeight="1">
      <c r="A2" s="296"/>
      <c r="C2" s="296"/>
      <c r="O2" s="296"/>
      <c r="P2" s="296"/>
      <c r="Q2" s="296"/>
      <c r="R2" s="296"/>
      <c r="S2" s="296"/>
      <c r="T2" s="296"/>
      <c r="U2" s="296"/>
      <c r="V2" s="296"/>
      <c r="W2" s="296"/>
      <c r="X2" s="296"/>
      <c r="Y2" s="296"/>
      <c r="Z2" s="296"/>
      <c r="AA2" s="296"/>
      <c r="AB2" s="296"/>
      <c r="AC2" s="296"/>
      <c r="AD2" s="296"/>
      <c r="AE2" s="296"/>
      <c r="AF2" s="296"/>
      <c r="AG2" s="296"/>
      <c r="AH2" s="296"/>
      <c r="AI2" s="296"/>
      <c r="AU2" s="296"/>
      <c r="BG2" s="296"/>
      <c r="BS2" s="296"/>
      <c r="CE2" s="296"/>
      <c r="CQ2" s="296"/>
      <c r="DD2" s="94"/>
      <c r="DE2" s="94"/>
    </row>
    <row r="3" spans="1:109" ht="25.5" customHeight="1">
      <c r="A3" s="296"/>
      <c r="C3" s="296"/>
      <c r="O3" s="296"/>
      <c r="P3" s="296"/>
      <c r="Q3" s="296"/>
      <c r="R3" s="296"/>
      <c r="S3" s="296"/>
      <c r="T3" s="296"/>
      <c r="U3" s="296"/>
      <c r="V3" s="296"/>
      <c r="W3" s="296"/>
      <c r="X3" s="296"/>
      <c r="Y3" s="296"/>
      <c r="Z3" s="296"/>
      <c r="AA3" s="296"/>
      <c r="AB3" s="296"/>
      <c r="AC3" s="296"/>
      <c r="AD3" s="296"/>
      <c r="AE3" s="296"/>
      <c r="AF3" s="296"/>
      <c r="AG3" s="296"/>
      <c r="AH3" s="296"/>
      <c r="AI3" s="296"/>
      <c r="AU3" s="296"/>
      <c r="BG3" s="296"/>
      <c r="BS3" s="296"/>
      <c r="CE3" s="296"/>
      <c r="CQ3" s="296"/>
      <c r="DD3" s="94"/>
      <c r="DE3" s="94"/>
    </row>
    <row r="4" spans="1:109" s="82" customFormat="1" ht="13.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6"/>
      <c r="CD4" s="296"/>
      <c r="CE4" s="296"/>
      <c r="CF4" s="296"/>
      <c r="CG4" s="296"/>
      <c r="CH4" s="296"/>
      <c r="CI4" s="296"/>
      <c r="CJ4" s="296"/>
      <c r="CK4" s="296"/>
      <c r="CL4" s="296"/>
      <c r="CM4" s="296"/>
      <c r="CN4" s="296"/>
      <c r="CO4" s="296"/>
      <c r="CP4" s="296"/>
      <c r="CQ4" s="296"/>
      <c r="CR4" s="296"/>
      <c r="CS4" s="296"/>
      <c r="CT4" s="296"/>
      <c r="CU4" s="296"/>
      <c r="CV4" s="296"/>
      <c r="CW4" s="296"/>
      <c r="CX4" s="296"/>
      <c r="CY4" s="296"/>
      <c r="CZ4" s="296"/>
      <c r="DA4" s="296"/>
      <c r="DB4" s="296"/>
      <c r="DC4" s="296"/>
      <c r="DD4" s="317"/>
      <c r="DE4" s="317"/>
    </row>
    <row r="5" spans="1:109" s="82" customFormat="1" ht="13.5">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6"/>
      <c r="CE5" s="296"/>
      <c r="CF5" s="296"/>
      <c r="CG5" s="296"/>
      <c r="CH5" s="296"/>
      <c r="CI5" s="296"/>
      <c r="CJ5" s="296"/>
      <c r="CK5" s="296"/>
      <c r="CL5" s="296"/>
      <c r="CM5" s="296"/>
      <c r="CN5" s="296"/>
      <c r="CO5" s="296"/>
      <c r="CP5" s="296"/>
      <c r="CQ5" s="296"/>
      <c r="CR5" s="296"/>
      <c r="CS5" s="296"/>
      <c r="CT5" s="296"/>
      <c r="CU5" s="296"/>
      <c r="CV5" s="296"/>
      <c r="CW5" s="296"/>
      <c r="CX5" s="296"/>
      <c r="CY5" s="296"/>
      <c r="CZ5" s="296"/>
      <c r="DA5" s="296"/>
      <c r="DB5" s="296"/>
      <c r="DC5" s="296"/>
      <c r="DD5" s="317"/>
      <c r="DE5" s="317"/>
    </row>
    <row r="6" spans="1:109" s="82" customFormat="1" ht="13.5">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317"/>
      <c r="DE6" s="317"/>
    </row>
    <row r="7" spans="1:109" s="82" customFormat="1" ht="13.5">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317"/>
      <c r="DE7" s="317"/>
    </row>
    <row r="8" spans="1:109" s="82" customFormat="1" ht="13.5">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317"/>
      <c r="DE8" s="317"/>
    </row>
    <row r="9" spans="1:109" s="82" customFormat="1" ht="13.5">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96"/>
      <c r="CO9" s="296"/>
      <c r="CP9" s="296"/>
      <c r="CQ9" s="296"/>
      <c r="CR9" s="296"/>
      <c r="CS9" s="296"/>
      <c r="CT9" s="296"/>
      <c r="CU9" s="296"/>
      <c r="CV9" s="296"/>
      <c r="CW9" s="296"/>
      <c r="CX9" s="296"/>
      <c r="CY9" s="296"/>
      <c r="CZ9" s="296"/>
      <c r="DA9" s="296"/>
      <c r="DB9" s="296"/>
      <c r="DC9" s="296"/>
      <c r="DD9" s="317"/>
      <c r="DE9" s="317"/>
    </row>
    <row r="10" spans="1:109" s="82" customFormat="1" ht="13.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317"/>
      <c r="DE10" s="317"/>
    </row>
    <row r="11" spans="1:109" s="82" customFormat="1" ht="13.5">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317"/>
      <c r="DE11" s="317"/>
    </row>
    <row r="12" spans="1:109" s="82" customFormat="1" ht="13.5">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317"/>
      <c r="DE12" s="317"/>
    </row>
    <row r="13" spans="1:109" s="82" customFormat="1" ht="13.5">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317"/>
      <c r="DE13" s="317"/>
    </row>
    <row r="14" spans="1:109" s="82" customFormat="1" ht="13.5">
      <c r="A14" s="296"/>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317"/>
      <c r="DE14" s="317"/>
    </row>
    <row r="15" spans="1:109" s="82" customFormat="1" ht="13.5">
      <c r="A15" s="50"/>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296"/>
      <c r="CO15" s="296"/>
      <c r="CP15" s="296"/>
      <c r="CQ15" s="296"/>
      <c r="CR15" s="296"/>
      <c r="CS15" s="296"/>
      <c r="CT15" s="296"/>
      <c r="CU15" s="296"/>
      <c r="CV15" s="296"/>
      <c r="CW15" s="296"/>
      <c r="CX15" s="296"/>
      <c r="CY15" s="296"/>
      <c r="CZ15" s="296"/>
      <c r="DA15" s="296"/>
      <c r="DB15" s="296"/>
      <c r="DC15" s="296"/>
      <c r="DD15" s="317"/>
      <c r="DE15" s="317"/>
    </row>
    <row r="16" spans="1:109" s="82" customFormat="1" ht="13.5">
      <c r="A16" s="50"/>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317"/>
      <c r="DE16" s="317"/>
    </row>
    <row r="17" spans="1:109" s="82" customFormat="1" ht="13.5">
      <c r="A17" s="50"/>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6"/>
      <c r="CZ17" s="296"/>
      <c r="DA17" s="296"/>
      <c r="DB17" s="296"/>
      <c r="DC17" s="296"/>
      <c r="DD17" s="317"/>
      <c r="DE17" s="317"/>
    </row>
    <row r="18" spans="1:109" s="82" customFormat="1" ht="13.5">
      <c r="A18" s="50"/>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317"/>
      <c r="DE18" s="317"/>
    </row>
    <row r="19" spans="1:109" ht="13.5">
      <c r="DD19" s="94"/>
      <c r="DE19" s="94"/>
    </row>
    <row r="20" spans="1:109" ht="13.5">
      <c r="DD20" s="94"/>
      <c r="DE20" s="94"/>
    </row>
    <row r="21" spans="1:109" ht="17.25" customHeight="1">
      <c r="B21" s="298"/>
      <c r="C21" s="90"/>
      <c r="D21" s="90"/>
      <c r="E21" s="90"/>
      <c r="F21" s="90"/>
      <c r="G21" s="90"/>
      <c r="H21" s="90"/>
      <c r="I21" s="90"/>
      <c r="J21" s="90"/>
      <c r="K21" s="90"/>
      <c r="L21" s="90"/>
      <c r="M21" s="90"/>
      <c r="N21" s="315"/>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15"/>
      <c r="AU21" s="90"/>
      <c r="AV21" s="90"/>
      <c r="AW21" s="90"/>
      <c r="AX21" s="90"/>
      <c r="AY21" s="90"/>
      <c r="AZ21" s="90"/>
      <c r="BA21" s="90"/>
      <c r="BB21" s="90"/>
      <c r="BC21" s="90"/>
      <c r="BD21" s="90"/>
      <c r="BE21" s="90"/>
      <c r="BF21" s="315"/>
      <c r="BG21" s="90"/>
      <c r="BH21" s="90"/>
      <c r="BI21" s="90"/>
      <c r="BJ21" s="90"/>
      <c r="BK21" s="90"/>
      <c r="BL21" s="90"/>
      <c r="BM21" s="90"/>
      <c r="BN21" s="90"/>
      <c r="BO21" s="90"/>
      <c r="BP21" s="90"/>
      <c r="BQ21" s="90"/>
      <c r="BR21" s="315"/>
      <c r="BS21" s="90"/>
      <c r="BT21" s="90"/>
      <c r="BU21" s="90"/>
      <c r="BV21" s="90"/>
      <c r="BW21" s="90"/>
      <c r="BX21" s="90"/>
      <c r="BY21" s="90"/>
      <c r="BZ21" s="90"/>
      <c r="CA21" s="90"/>
      <c r="CB21" s="90"/>
      <c r="CC21" s="90"/>
      <c r="CD21" s="315"/>
      <c r="CE21" s="90"/>
      <c r="CF21" s="90"/>
      <c r="CG21" s="90"/>
      <c r="CH21" s="90"/>
      <c r="CI21" s="90"/>
      <c r="CJ21" s="90"/>
      <c r="CK21" s="90"/>
      <c r="CL21" s="90"/>
      <c r="CM21" s="90"/>
      <c r="CN21" s="90"/>
      <c r="CO21" s="90"/>
      <c r="CP21" s="315"/>
      <c r="CQ21" s="90"/>
      <c r="CR21" s="90"/>
      <c r="CS21" s="90"/>
      <c r="CT21" s="90"/>
      <c r="CU21" s="90"/>
      <c r="CV21" s="90"/>
      <c r="CW21" s="90"/>
      <c r="CX21" s="90"/>
      <c r="CY21" s="90"/>
      <c r="CZ21" s="90"/>
      <c r="DA21" s="90"/>
      <c r="DB21" s="315"/>
      <c r="DC21" s="90"/>
      <c r="DD21" s="165"/>
      <c r="DE21" s="94"/>
    </row>
    <row r="22" spans="1:109" ht="17.25" customHeight="1">
      <c r="B22" s="84"/>
    </row>
    <row r="23" spans="1:109" ht="13.5">
      <c r="B23" s="84"/>
    </row>
    <row r="24" spans="1:109" ht="13.5">
      <c r="B24" s="84"/>
    </row>
    <row r="25" spans="1:109" ht="13.5">
      <c r="B25" s="84"/>
    </row>
    <row r="26" spans="1:109" ht="13.5">
      <c r="B26" s="84"/>
    </row>
    <row r="27" spans="1:109" ht="13.5">
      <c r="B27" s="84"/>
    </row>
    <row r="28" spans="1:109" ht="13.5">
      <c r="B28" s="84"/>
    </row>
    <row r="29" spans="1:109" ht="13.5">
      <c r="B29" s="84"/>
    </row>
    <row r="30" spans="1:109" ht="13.5">
      <c r="B30" s="84"/>
    </row>
    <row r="31" spans="1:109" ht="13.5">
      <c r="B31" s="84"/>
    </row>
    <row r="32" spans="1:109" ht="13.5">
      <c r="B32" s="84"/>
    </row>
    <row r="33" spans="2:109" ht="13.5">
      <c r="B33" s="84"/>
    </row>
    <row r="34" spans="2:109" ht="13.5">
      <c r="B34" s="84"/>
    </row>
    <row r="35" spans="2:109" ht="13.5">
      <c r="B35" s="84"/>
    </row>
    <row r="36" spans="2:109" ht="13.5">
      <c r="B36" s="84"/>
    </row>
    <row r="37" spans="2:109" ht="13.5">
      <c r="B37" s="84"/>
    </row>
    <row r="38" spans="2:109" ht="13.5">
      <c r="B38" s="84"/>
    </row>
    <row r="39" spans="2:109" ht="13.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ht="13.5">
      <c r="B40" s="299"/>
      <c r="DD40" s="299"/>
      <c r="DE40" s="94"/>
    </row>
    <row r="41" spans="2:109" ht="17.25">
      <c r="B41" s="86" t="s">
        <v>555</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ht="13.5">
      <c r="B42" s="84"/>
      <c r="G42" s="303"/>
      <c r="I42" s="294"/>
      <c r="J42" s="294"/>
      <c r="K42" s="294"/>
      <c r="AM42" s="303"/>
      <c r="AN42" s="303" t="s">
        <v>556</v>
      </c>
      <c r="AP42" s="294"/>
      <c r="AQ42" s="294"/>
      <c r="AR42" s="294"/>
      <c r="AY42" s="303"/>
      <c r="BA42" s="294"/>
      <c r="BB42" s="294"/>
      <c r="BC42" s="294"/>
      <c r="BK42" s="303"/>
      <c r="BM42" s="294"/>
      <c r="BN42" s="294"/>
      <c r="BO42" s="294"/>
      <c r="BW42" s="303"/>
      <c r="BY42" s="294"/>
      <c r="BZ42" s="294"/>
      <c r="CA42" s="294"/>
      <c r="CI42" s="303"/>
      <c r="CK42" s="294"/>
      <c r="CL42" s="294"/>
      <c r="CM42" s="294"/>
      <c r="CU42" s="303"/>
      <c r="CW42" s="294"/>
      <c r="CX42" s="294"/>
      <c r="CY42" s="294"/>
    </row>
    <row r="43" spans="2:109" ht="13.5" customHeight="1">
      <c r="B43" s="84"/>
      <c r="AN43" s="1120" t="s">
        <v>557</v>
      </c>
      <c r="AO43" s="1121"/>
      <c r="AP43" s="1121"/>
      <c r="AQ43" s="1121"/>
      <c r="AR43" s="1121"/>
      <c r="AS43" s="1121"/>
      <c r="AT43" s="1121"/>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c r="BQ43" s="1121"/>
      <c r="BR43" s="1121"/>
      <c r="BS43" s="1121"/>
      <c r="BT43" s="1121"/>
      <c r="BU43" s="1121"/>
      <c r="BV43" s="1121"/>
      <c r="BW43" s="1121"/>
      <c r="BX43" s="1121"/>
      <c r="BY43" s="1121"/>
      <c r="BZ43" s="1121"/>
      <c r="CA43" s="1121"/>
      <c r="CB43" s="1121"/>
      <c r="CC43" s="1121"/>
      <c r="CD43" s="1121"/>
      <c r="CE43" s="1121"/>
      <c r="CF43" s="1121"/>
      <c r="CG43" s="1121"/>
      <c r="CH43" s="1121"/>
      <c r="CI43" s="1121"/>
      <c r="CJ43" s="1121"/>
      <c r="CK43" s="1121"/>
      <c r="CL43" s="1121"/>
      <c r="CM43" s="1121"/>
      <c r="CN43" s="1121"/>
      <c r="CO43" s="1121"/>
      <c r="CP43" s="1121"/>
      <c r="CQ43" s="1121"/>
      <c r="CR43" s="1121"/>
      <c r="CS43" s="1121"/>
      <c r="CT43" s="1121"/>
      <c r="CU43" s="1121"/>
      <c r="CV43" s="1121"/>
      <c r="CW43" s="1121"/>
      <c r="CX43" s="1121"/>
      <c r="CY43" s="1121"/>
      <c r="CZ43" s="1121"/>
      <c r="DA43" s="1121"/>
      <c r="DB43" s="1121"/>
      <c r="DC43" s="1122"/>
    </row>
    <row r="44" spans="2:109" ht="13.5">
      <c r="B44" s="84"/>
      <c r="AN44" s="1123"/>
      <c r="AO44" s="1124"/>
      <c r="AP44" s="1124"/>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1124"/>
      <c r="BM44" s="1124"/>
      <c r="BN44" s="1124"/>
      <c r="BO44" s="1124"/>
      <c r="BP44" s="1124"/>
      <c r="BQ44" s="1124"/>
      <c r="BR44" s="1124"/>
      <c r="BS44" s="1124"/>
      <c r="BT44" s="1124"/>
      <c r="BU44" s="1124"/>
      <c r="BV44" s="1124"/>
      <c r="BW44" s="1124"/>
      <c r="BX44" s="1124"/>
      <c r="BY44" s="1124"/>
      <c r="BZ44" s="1124"/>
      <c r="CA44" s="1124"/>
      <c r="CB44" s="1124"/>
      <c r="CC44" s="1124"/>
      <c r="CD44" s="1124"/>
      <c r="CE44" s="1124"/>
      <c r="CF44" s="1124"/>
      <c r="CG44" s="1124"/>
      <c r="CH44" s="1124"/>
      <c r="CI44" s="1124"/>
      <c r="CJ44" s="1124"/>
      <c r="CK44" s="1124"/>
      <c r="CL44" s="1124"/>
      <c r="CM44" s="1124"/>
      <c r="CN44" s="1124"/>
      <c r="CO44" s="1124"/>
      <c r="CP44" s="1124"/>
      <c r="CQ44" s="1124"/>
      <c r="CR44" s="1124"/>
      <c r="CS44" s="1124"/>
      <c r="CT44" s="1124"/>
      <c r="CU44" s="1124"/>
      <c r="CV44" s="1124"/>
      <c r="CW44" s="1124"/>
      <c r="CX44" s="1124"/>
      <c r="CY44" s="1124"/>
      <c r="CZ44" s="1124"/>
      <c r="DA44" s="1124"/>
      <c r="DB44" s="1124"/>
      <c r="DC44" s="1125"/>
    </row>
    <row r="45" spans="2:109" ht="13.5">
      <c r="B45" s="84"/>
      <c r="AN45" s="1123"/>
      <c r="AO45" s="1124"/>
      <c r="AP45" s="1124"/>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1124"/>
      <c r="BM45" s="1124"/>
      <c r="BN45" s="1124"/>
      <c r="BO45" s="1124"/>
      <c r="BP45" s="1124"/>
      <c r="BQ45" s="1124"/>
      <c r="BR45" s="1124"/>
      <c r="BS45" s="1124"/>
      <c r="BT45" s="1124"/>
      <c r="BU45" s="1124"/>
      <c r="BV45" s="1124"/>
      <c r="BW45" s="1124"/>
      <c r="BX45" s="1124"/>
      <c r="BY45" s="1124"/>
      <c r="BZ45" s="1124"/>
      <c r="CA45" s="1124"/>
      <c r="CB45" s="1124"/>
      <c r="CC45" s="1124"/>
      <c r="CD45" s="1124"/>
      <c r="CE45" s="1124"/>
      <c r="CF45" s="1124"/>
      <c r="CG45" s="1124"/>
      <c r="CH45" s="1124"/>
      <c r="CI45" s="1124"/>
      <c r="CJ45" s="1124"/>
      <c r="CK45" s="1124"/>
      <c r="CL45" s="1124"/>
      <c r="CM45" s="1124"/>
      <c r="CN45" s="1124"/>
      <c r="CO45" s="1124"/>
      <c r="CP45" s="1124"/>
      <c r="CQ45" s="1124"/>
      <c r="CR45" s="1124"/>
      <c r="CS45" s="1124"/>
      <c r="CT45" s="1124"/>
      <c r="CU45" s="1124"/>
      <c r="CV45" s="1124"/>
      <c r="CW45" s="1124"/>
      <c r="CX45" s="1124"/>
      <c r="CY45" s="1124"/>
      <c r="CZ45" s="1124"/>
      <c r="DA45" s="1124"/>
      <c r="DB45" s="1124"/>
      <c r="DC45" s="1125"/>
    </row>
    <row r="46" spans="2:109" ht="13.5">
      <c r="B46" s="84"/>
      <c r="AN46" s="1123"/>
      <c r="AO46" s="1124"/>
      <c r="AP46" s="1124"/>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1124"/>
      <c r="BM46" s="1124"/>
      <c r="BN46" s="1124"/>
      <c r="BO46" s="1124"/>
      <c r="BP46" s="1124"/>
      <c r="BQ46" s="1124"/>
      <c r="BR46" s="1124"/>
      <c r="BS46" s="1124"/>
      <c r="BT46" s="1124"/>
      <c r="BU46" s="1124"/>
      <c r="BV46" s="1124"/>
      <c r="BW46" s="1124"/>
      <c r="BX46" s="1124"/>
      <c r="BY46" s="1124"/>
      <c r="BZ46" s="1124"/>
      <c r="CA46" s="1124"/>
      <c r="CB46" s="1124"/>
      <c r="CC46" s="1124"/>
      <c r="CD46" s="1124"/>
      <c r="CE46" s="1124"/>
      <c r="CF46" s="1124"/>
      <c r="CG46" s="1124"/>
      <c r="CH46" s="1124"/>
      <c r="CI46" s="1124"/>
      <c r="CJ46" s="1124"/>
      <c r="CK46" s="1124"/>
      <c r="CL46" s="1124"/>
      <c r="CM46" s="1124"/>
      <c r="CN46" s="1124"/>
      <c r="CO46" s="1124"/>
      <c r="CP46" s="1124"/>
      <c r="CQ46" s="1124"/>
      <c r="CR46" s="1124"/>
      <c r="CS46" s="1124"/>
      <c r="CT46" s="1124"/>
      <c r="CU46" s="1124"/>
      <c r="CV46" s="1124"/>
      <c r="CW46" s="1124"/>
      <c r="CX46" s="1124"/>
      <c r="CY46" s="1124"/>
      <c r="CZ46" s="1124"/>
      <c r="DA46" s="1124"/>
      <c r="DB46" s="1124"/>
      <c r="DC46" s="1125"/>
    </row>
    <row r="47" spans="2:109" ht="13.5">
      <c r="B47" s="84"/>
      <c r="AN47" s="1126"/>
      <c r="AO47" s="1127"/>
      <c r="AP47" s="1127"/>
      <c r="AQ47" s="1127"/>
      <c r="AR47" s="1127"/>
      <c r="AS47" s="1127"/>
      <c r="AT47" s="1127"/>
      <c r="AU47" s="1127"/>
      <c r="AV47" s="1127"/>
      <c r="AW47" s="1127"/>
      <c r="AX47" s="1127"/>
      <c r="AY47" s="1127"/>
      <c r="AZ47" s="1127"/>
      <c r="BA47" s="1127"/>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27"/>
      <c r="CP47" s="1127"/>
      <c r="CQ47" s="1127"/>
      <c r="CR47" s="1127"/>
      <c r="CS47" s="1127"/>
      <c r="CT47" s="1127"/>
      <c r="CU47" s="1127"/>
      <c r="CV47" s="1127"/>
      <c r="CW47" s="1127"/>
      <c r="CX47" s="1127"/>
      <c r="CY47" s="1127"/>
      <c r="CZ47" s="1127"/>
      <c r="DA47" s="1127"/>
      <c r="DB47" s="1127"/>
      <c r="DC47" s="1128"/>
    </row>
    <row r="48" spans="2:109" ht="13.5">
      <c r="B48" s="84"/>
      <c r="H48" s="305"/>
      <c r="I48" s="305"/>
      <c r="J48" s="305"/>
      <c r="AN48" s="305"/>
      <c r="AO48" s="305"/>
      <c r="AP48" s="305"/>
      <c r="AZ48" s="305"/>
      <c r="BA48" s="305"/>
      <c r="BB48" s="305"/>
      <c r="BL48" s="305"/>
      <c r="BM48" s="305"/>
      <c r="BN48" s="305"/>
      <c r="BX48" s="305"/>
      <c r="BY48" s="305"/>
      <c r="BZ48" s="305"/>
      <c r="CJ48" s="305"/>
      <c r="CK48" s="305"/>
      <c r="CL48" s="305"/>
      <c r="CV48" s="305"/>
      <c r="CW48" s="305"/>
      <c r="CX48" s="305"/>
    </row>
    <row r="49" spans="1:109" ht="13.5">
      <c r="B49" s="84"/>
      <c r="AN49" s="50" t="s">
        <v>168</v>
      </c>
    </row>
    <row r="50" spans="1:109" ht="13.5">
      <c r="B50" s="84"/>
      <c r="G50" s="1114"/>
      <c r="H50" s="1114"/>
      <c r="I50" s="1114"/>
      <c r="J50" s="1114"/>
      <c r="K50" s="309"/>
      <c r="L50" s="309"/>
      <c r="M50" s="313"/>
      <c r="N50" s="313"/>
      <c r="AN50" s="1132"/>
      <c r="AO50" s="659"/>
      <c r="AP50" s="659"/>
      <c r="AQ50" s="659"/>
      <c r="AR50" s="659"/>
      <c r="AS50" s="659"/>
      <c r="AT50" s="659"/>
      <c r="AU50" s="659"/>
      <c r="AV50" s="659"/>
      <c r="AW50" s="659"/>
      <c r="AX50" s="659"/>
      <c r="AY50" s="659"/>
      <c r="AZ50" s="659"/>
      <c r="BA50" s="659"/>
      <c r="BB50" s="659"/>
      <c r="BC50" s="659"/>
      <c r="BD50" s="659"/>
      <c r="BE50" s="659"/>
      <c r="BF50" s="659"/>
      <c r="BG50" s="659"/>
      <c r="BH50" s="659"/>
      <c r="BI50" s="659"/>
      <c r="BJ50" s="659"/>
      <c r="BK50" s="659"/>
      <c r="BL50" s="659"/>
      <c r="BM50" s="659"/>
      <c r="BN50" s="659"/>
      <c r="BO50" s="660"/>
      <c r="BP50" s="1116" t="s">
        <v>451</v>
      </c>
      <c r="BQ50" s="1116"/>
      <c r="BR50" s="1116"/>
      <c r="BS50" s="1116"/>
      <c r="BT50" s="1116"/>
      <c r="BU50" s="1116"/>
      <c r="BV50" s="1116"/>
      <c r="BW50" s="1116"/>
      <c r="BX50" s="1116" t="s">
        <v>532</v>
      </c>
      <c r="BY50" s="1116"/>
      <c r="BZ50" s="1116"/>
      <c r="CA50" s="1116"/>
      <c r="CB50" s="1116"/>
      <c r="CC50" s="1116"/>
      <c r="CD50" s="1116"/>
      <c r="CE50" s="1116"/>
      <c r="CF50" s="1116" t="s">
        <v>533</v>
      </c>
      <c r="CG50" s="1116"/>
      <c r="CH50" s="1116"/>
      <c r="CI50" s="1116"/>
      <c r="CJ50" s="1116"/>
      <c r="CK50" s="1116"/>
      <c r="CL50" s="1116"/>
      <c r="CM50" s="1116"/>
      <c r="CN50" s="1116" t="s">
        <v>534</v>
      </c>
      <c r="CO50" s="1116"/>
      <c r="CP50" s="1116"/>
      <c r="CQ50" s="1116"/>
      <c r="CR50" s="1116"/>
      <c r="CS50" s="1116"/>
      <c r="CT50" s="1116"/>
      <c r="CU50" s="1116"/>
      <c r="CV50" s="1116" t="s">
        <v>535</v>
      </c>
      <c r="CW50" s="1116"/>
      <c r="CX50" s="1116"/>
      <c r="CY50" s="1116"/>
      <c r="CZ50" s="1116"/>
      <c r="DA50" s="1116"/>
      <c r="DB50" s="1116"/>
      <c r="DC50" s="1116"/>
    </row>
    <row r="51" spans="1:109" ht="13.5" customHeight="1">
      <c r="B51" s="84"/>
      <c r="G51" s="1129"/>
      <c r="H51" s="1129"/>
      <c r="I51" s="1131"/>
      <c r="J51" s="1131"/>
      <c r="K51" s="1130"/>
      <c r="L51" s="1130"/>
      <c r="M51" s="1130"/>
      <c r="N51" s="1130"/>
      <c r="AM51" s="305"/>
      <c r="AN51" s="1117" t="s">
        <v>558</v>
      </c>
      <c r="AO51" s="1117"/>
      <c r="AP51" s="1117"/>
      <c r="AQ51" s="1117"/>
      <c r="AR51" s="1117"/>
      <c r="AS51" s="1117"/>
      <c r="AT51" s="1117"/>
      <c r="AU51" s="1117"/>
      <c r="AV51" s="1117"/>
      <c r="AW51" s="1117"/>
      <c r="AX51" s="1117"/>
      <c r="AY51" s="1117"/>
      <c r="AZ51" s="1117"/>
      <c r="BA51" s="1117"/>
      <c r="BB51" s="1117" t="s">
        <v>559</v>
      </c>
      <c r="BC51" s="1117"/>
      <c r="BD51" s="1117"/>
      <c r="BE51" s="1117"/>
      <c r="BF51" s="1117"/>
      <c r="BG51" s="1117"/>
      <c r="BH51" s="1117"/>
      <c r="BI51" s="1117"/>
      <c r="BJ51" s="1117"/>
      <c r="BK51" s="1117"/>
      <c r="BL51" s="1117"/>
      <c r="BM51" s="1117"/>
      <c r="BN51" s="1117"/>
      <c r="BO51" s="1117"/>
      <c r="BP51" s="1113">
        <v>2.4</v>
      </c>
      <c r="BQ51" s="1113"/>
      <c r="BR51" s="1113"/>
      <c r="BS51" s="1113"/>
      <c r="BT51" s="1113"/>
      <c r="BU51" s="1113"/>
      <c r="BV51" s="1113"/>
      <c r="BW51" s="1113"/>
      <c r="BX51" s="1113"/>
      <c r="BY51" s="1113"/>
      <c r="BZ51" s="1113"/>
      <c r="CA51" s="1113"/>
      <c r="CB51" s="1113"/>
      <c r="CC51" s="1113"/>
      <c r="CD51" s="1113"/>
      <c r="CE51" s="1113"/>
      <c r="CF51" s="1113"/>
      <c r="CG51" s="1113"/>
      <c r="CH51" s="1113"/>
      <c r="CI51" s="1113"/>
      <c r="CJ51" s="1113"/>
      <c r="CK51" s="1113"/>
      <c r="CL51" s="1113"/>
      <c r="CM51" s="1113"/>
      <c r="CN51" s="1113"/>
      <c r="CO51" s="1113"/>
      <c r="CP51" s="1113"/>
      <c r="CQ51" s="1113"/>
      <c r="CR51" s="1113"/>
      <c r="CS51" s="1113"/>
      <c r="CT51" s="1113"/>
      <c r="CU51" s="1113"/>
      <c r="CV51" s="1113"/>
      <c r="CW51" s="1113"/>
      <c r="CX51" s="1113"/>
      <c r="CY51" s="1113"/>
      <c r="CZ51" s="1113"/>
      <c r="DA51" s="1113"/>
      <c r="DB51" s="1113"/>
      <c r="DC51" s="1113"/>
    </row>
    <row r="52" spans="1:109" ht="13.5">
      <c r="B52" s="84"/>
      <c r="G52" s="1129"/>
      <c r="H52" s="1129"/>
      <c r="I52" s="1131"/>
      <c r="J52" s="1131"/>
      <c r="K52" s="1130"/>
      <c r="L52" s="1130"/>
      <c r="M52" s="1130"/>
      <c r="N52" s="1130"/>
      <c r="AM52" s="305"/>
      <c r="AN52" s="1117"/>
      <c r="AO52" s="1117"/>
      <c r="AP52" s="1117"/>
      <c r="AQ52" s="1117"/>
      <c r="AR52" s="1117"/>
      <c r="AS52" s="1117"/>
      <c r="AT52" s="1117"/>
      <c r="AU52" s="1117"/>
      <c r="AV52" s="1117"/>
      <c r="AW52" s="1117"/>
      <c r="AX52" s="1117"/>
      <c r="AY52" s="1117"/>
      <c r="AZ52" s="1117"/>
      <c r="BA52" s="1117"/>
      <c r="BB52" s="1117"/>
      <c r="BC52" s="1117"/>
      <c r="BD52" s="1117"/>
      <c r="BE52" s="1117"/>
      <c r="BF52" s="1117"/>
      <c r="BG52" s="1117"/>
      <c r="BH52" s="1117"/>
      <c r="BI52" s="1117"/>
      <c r="BJ52" s="1117"/>
      <c r="BK52" s="1117"/>
      <c r="BL52" s="1117"/>
      <c r="BM52" s="1117"/>
      <c r="BN52" s="1117"/>
      <c r="BO52" s="1117"/>
      <c r="BP52" s="1113"/>
      <c r="BQ52" s="1113"/>
      <c r="BR52" s="1113"/>
      <c r="BS52" s="1113"/>
      <c r="BT52" s="1113"/>
      <c r="BU52" s="1113"/>
      <c r="BV52" s="1113"/>
      <c r="BW52" s="1113"/>
      <c r="BX52" s="1113"/>
      <c r="BY52" s="1113"/>
      <c r="BZ52" s="1113"/>
      <c r="CA52" s="1113"/>
      <c r="CB52" s="1113"/>
      <c r="CC52" s="1113"/>
      <c r="CD52" s="1113"/>
      <c r="CE52" s="1113"/>
      <c r="CF52" s="1113"/>
      <c r="CG52" s="1113"/>
      <c r="CH52" s="1113"/>
      <c r="CI52" s="1113"/>
      <c r="CJ52" s="1113"/>
      <c r="CK52" s="1113"/>
      <c r="CL52" s="1113"/>
      <c r="CM52" s="1113"/>
      <c r="CN52" s="1113"/>
      <c r="CO52" s="1113"/>
      <c r="CP52" s="1113"/>
      <c r="CQ52" s="1113"/>
      <c r="CR52" s="1113"/>
      <c r="CS52" s="1113"/>
      <c r="CT52" s="1113"/>
      <c r="CU52" s="1113"/>
      <c r="CV52" s="1113"/>
      <c r="CW52" s="1113"/>
      <c r="CX52" s="1113"/>
      <c r="CY52" s="1113"/>
      <c r="CZ52" s="1113"/>
      <c r="DA52" s="1113"/>
      <c r="DB52" s="1113"/>
      <c r="DC52" s="1113"/>
    </row>
    <row r="53" spans="1:109" ht="13.5">
      <c r="A53" s="294"/>
      <c r="B53" s="84"/>
      <c r="G53" s="1129"/>
      <c r="H53" s="1129"/>
      <c r="I53" s="1114"/>
      <c r="J53" s="1114"/>
      <c r="K53" s="1130"/>
      <c r="L53" s="1130"/>
      <c r="M53" s="1130"/>
      <c r="N53" s="1130"/>
      <c r="AM53" s="305"/>
      <c r="AN53" s="1117"/>
      <c r="AO53" s="1117"/>
      <c r="AP53" s="1117"/>
      <c r="AQ53" s="1117"/>
      <c r="AR53" s="1117"/>
      <c r="AS53" s="1117"/>
      <c r="AT53" s="1117"/>
      <c r="AU53" s="1117"/>
      <c r="AV53" s="1117"/>
      <c r="AW53" s="1117"/>
      <c r="AX53" s="1117"/>
      <c r="AY53" s="1117"/>
      <c r="AZ53" s="1117"/>
      <c r="BA53" s="1117"/>
      <c r="BB53" s="1117" t="s">
        <v>560</v>
      </c>
      <c r="BC53" s="1117"/>
      <c r="BD53" s="1117"/>
      <c r="BE53" s="1117"/>
      <c r="BF53" s="1117"/>
      <c r="BG53" s="1117"/>
      <c r="BH53" s="1117"/>
      <c r="BI53" s="1117"/>
      <c r="BJ53" s="1117"/>
      <c r="BK53" s="1117"/>
      <c r="BL53" s="1117"/>
      <c r="BM53" s="1117"/>
      <c r="BN53" s="1117"/>
      <c r="BO53" s="1117"/>
      <c r="BP53" s="1113">
        <v>57</v>
      </c>
      <c r="BQ53" s="1113"/>
      <c r="BR53" s="1113"/>
      <c r="BS53" s="1113"/>
      <c r="BT53" s="1113"/>
      <c r="BU53" s="1113"/>
      <c r="BV53" s="1113"/>
      <c r="BW53" s="1113"/>
      <c r="BX53" s="1113">
        <v>64.099999999999994</v>
      </c>
      <c r="BY53" s="1113"/>
      <c r="BZ53" s="1113"/>
      <c r="CA53" s="1113"/>
      <c r="CB53" s="1113"/>
      <c r="CC53" s="1113"/>
      <c r="CD53" s="1113"/>
      <c r="CE53" s="1113"/>
      <c r="CF53" s="1113">
        <v>64.900000000000006</v>
      </c>
      <c r="CG53" s="1113"/>
      <c r="CH53" s="1113"/>
      <c r="CI53" s="1113"/>
      <c r="CJ53" s="1113"/>
      <c r="CK53" s="1113"/>
      <c r="CL53" s="1113"/>
      <c r="CM53" s="1113"/>
      <c r="CN53" s="1113">
        <v>65.3</v>
      </c>
      <c r="CO53" s="1113"/>
      <c r="CP53" s="1113"/>
      <c r="CQ53" s="1113"/>
      <c r="CR53" s="1113"/>
      <c r="CS53" s="1113"/>
      <c r="CT53" s="1113"/>
      <c r="CU53" s="1113"/>
      <c r="CV53" s="1113">
        <v>67</v>
      </c>
      <c r="CW53" s="1113"/>
      <c r="CX53" s="1113"/>
      <c r="CY53" s="1113"/>
      <c r="CZ53" s="1113"/>
      <c r="DA53" s="1113"/>
      <c r="DB53" s="1113"/>
      <c r="DC53" s="1113"/>
    </row>
    <row r="54" spans="1:109" ht="13.5">
      <c r="A54" s="294"/>
      <c r="B54" s="84"/>
      <c r="G54" s="1129"/>
      <c r="H54" s="1129"/>
      <c r="I54" s="1114"/>
      <c r="J54" s="1114"/>
      <c r="K54" s="1130"/>
      <c r="L54" s="1130"/>
      <c r="M54" s="1130"/>
      <c r="N54" s="1130"/>
      <c r="AM54" s="305"/>
      <c r="AN54" s="1117"/>
      <c r="AO54" s="1117"/>
      <c r="AP54" s="1117"/>
      <c r="AQ54" s="1117"/>
      <c r="AR54" s="1117"/>
      <c r="AS54" s="1117"/>
      <c r="AT54" s="1117"/>
      <c r="AU54" s="1117"/>
      <c r="AV54" s="1117"/>
      <c r="AW54" s="1117"/>
      <c r="AX54" s="1117"/>
      <c r="AY54" s="1117"/>
      <c r="AZ54" s="1117"/>
      <c r="BA54" s="1117"/>
      <c r="BB54" s="1117"/>
      <c r="BC54" s="1117"/>
      <c r="BD54" s="1117"/>
      <c r="BE54" s="1117"/>
      <c r="BF54" s="1117"/>
      <c r="BG54" s="1117"/>
      <c r="BH54" s="1117"/>
      <c r="BI54" s="1117"/>
      <c r="BJ54" s="1117"/>
      <c r="BK54" s="1117"/>
      <c r="BL54" s="1117"/>
      <c r="BM54" s="1117"/>
      <c r="BN54" s="1117"/>
      <c r="BO54" s="1117"/>
      <c r="BP54" s="1113"/>
      <c r="BQ54" s="1113"/>
      <c r="BR54" s="1113"/>
      <c r="BS54" s="1113"/>
      <c r="BT54" s="1113"/>
      <c r="BU54" s="1113"/>
      <c r="BV54" s="1113"/>
      <c r="BW54" s="1113"/>
      <c r="BX54" s="1113"/>
      <c r="BY54" s="1113"/>
      <c r="BZ54" s="1113"/>
      <c r="CA54" s="1113"/>
      <c r="CB54" s="1113"/>
      <c r="CC54" s="1113"/>
      <c r="CD54" s="1113"/>
      <c r="CE54" s="1113"/>
      <c r="CF54" s="1113"/>
      <c r="CG54" s="1113"/>
      <c r="CH54" s="1113"/>
      <c r="CI54" s="1113"/>
      <c r="CJ54" s="1113"/>
      <c r="CK54" s="1113"/>
      <c r="CL54" s="1113"/>
      <c r="CM54" s="1113"/>
      <c r="CN54" s="1113"/>
      <c r="CO54" s="1113"/>
      <c r="CP54" s="1113"/>
      <c r="CQ54" s="1113"/>
      <c r="CR54" s="1113"/>
      <c r="CS54" s="1113"/>
      <c r="CT54" s="1113"/>
      <c r="CU54" s="1113"/>
      <c r="CV54" s="1113"/>
      <c r="CW54" s="1113"/>
      <c r="CX54" s="1113"/>
      <c r="CY54" s="1113"/>
      <c r="CZ54" s="1113"/>
      <c r="DA54" s="1113"/>
      <c r="DB54" s="1113"/>
      <c r="DC54" s="1113"/>
    </row>
    <row r="55" spans="1:109" ht="13.5">
      <c r="A55" s="294"/>
      <c r="B55" s="84"/>
      <c r="G55" s="1114"/>
      <c r="H55" s="1114"/>
      <c r="I55" s="1114"/>
      <c r="J55" s="1114"/>
      <c r="K55" s="1130"/>
      <c r="L55" s="1130"/>
      <c r="M55" s="1130"/>
      <c r="N55" s="1130"/>
      <c r="AN55" s="1116" t="s">
        <v>67</v>
      </c>
      <c r="AO55" s="1116"/>
      <c r="AP55" s="1116"/>
      <c r="AQ55" s="1116"/>
      <c r="AR55" s="1116"/>
      <c r="AS55" s="1116"/>
      <c r="AT55" s="1116"/>
      <c r="AU55" s="1116"/>
      <c r="AV55" s="1116"/>
      <c r="AW55" s="1116"/>
      <c r="AX55" s="1116"/>
      <c r="AY55" s="1116"/>
      <c r="AZ55" s="1116"/>
      <c r="BA55" s="1116"/>
      <c r="BB55" s="1117" t="s">
        <v>559</v>
      </c>
      <c r="BC55" s="1117"/>
      <c r="BD55" s="1117"/>
      <c r="BE55" s="1117"/>
      <c r="BF55" s="1117"/>
      <c r="BG55" s="1117"/>
      <c r="BH55" s="1117"/>
      <c r="BI55" s="1117"/>
      <c r="BJ55" s="1117"/>
      <c r="BK55" s="1117"/>
      <c r="BL55" s="1117"/>
      <c r="BM55" s="1117"/>
      <c r="BN55" s="1117"/>
      <c r="BO55" s="1117"/>
      <c r="BP55" s="1113">
        <v>19.8</v>
      </c>
      <c r="BQ55" s="1113"/>
      <c r="BR55" s="1113"/>
      <c r="BS55" s="1113"/>
      <c r="BT55" s="1113"/>
      <c r="BU55" s="1113"/>
      <c r="BV55" s="1113"/>
      <c r="BW55" s="1113"/>
      <c r="BX55" s="1113">
        <v>19.8</v>
      </c>
      <c r="BY55" s="1113"/>
      <c r="BZ55" s="1113"/>
      <c r="CA55" s="1113"/>
      <c r="CB55" s="1113"/>
      <c r="CC55" s="1113"/>
      <c r="CD55" s="1113"/>
      <c r="CE55" s="1113"/>
      <c r="CF55" s="1113">
        <v>20</v>
      </c>
      <c r="CG55" s="1113"/>
      <c r="CH55" s="1113"/>
      <c r="CI55" s="1113"/>
      <c r="CJ55" s="1113"/>
      <c r="CK55" s="1113"/>
      <c r="CL55" s="1113"/>
      <c r="CM55" s="1113"/>
      <c r="CN55" s="1113">
        <v>10.199999999999999</v>
      </c>
      <c r="CO55" s="1113"/>
      <c r="CP55" s="1113"/>
      <c r="CQ55" s="1113"/>
      <c r="CR55" s="1113"/>
      <c r="CS55" s="1113"/>
      <c r="CT55" s="1113"/>
      <c r="CU55" s="1113"/>
      <c r="CV55" s="1113">
        <v>0</v>
      </c>
      <c r="CW55" s="1113"/>
      <c r="CX55" s="1113"/>
      <c r="CY55" s="1113"/>
      <c r="CZ55" s="1113"/>
      <c r="DA55" s="1113"/>
      <c r="DB55" s="1113"/>
      <c r="DC55" s="1113"/>
    </row>
    <row r="56" spans="1:109" ht="13.5">
      <c r="A56" s="294"/>
      <c r="B56" s="84"/>
      <c r="G56" s="1114"/>
      <c r="H56" s="1114"/>
      <c r="I56" s="1114"/>
      <c r="J56" s="1114"/>
      <c r="K56" s="1130"/>
      <c r="L56" s="1130"/>
      <c r="M56" s="1130"/>
      <c r="N56" s="1130"/>
      <c r="AN56" s="1116"/>
      <c r="AO56" s="1116"/>
      <c r="AP56" s="1116"/>
      <c r="AQ56" s="1116"/>
      <c r="AR56" s="1116"/>
      <c r="AS56" s="1116"/>
      <c r="AT56" s="1116"/>
      <c r="AU56" s="1116"/>
      <c r="AV56" s="1116"/>
      <c r="AW56" s="1116"/>
      <c r="AX56" s="1116"/>
      <c r="AY56" s="1116"/>
      <c r="AZ56" s="1116"/>
      <c r="BA56" s="1116"/>
      <c r="BB56" s="1117"/>
      <c r="BC56" s="1117"/>
      <c r="BD56" s="1117"/>
      <c r="BE56" s="1117"/>
      <c r="BF56" s="1117"/>
      <c r="BG56" s="1117"/>
      <c r="BH56" s="1117"/>
      <c r="BI56" s="1117"/>
      <c r="BJ56" s="1117"/>
      <c r="BK56" s="1117"/>
      <c r="BL56" s="1117"/>
      <c r="BM56" s="1117"/>
      <c r="BN56" s="1117"/>
      <c r="BO56" s="1117"/>
      <c r="BP56" s="1113"/>
      <c r="BQ56" s="1113"/>
      <c r="BR56" s="1113"/>
      <c r="BS56" s="1113"/>
      <c r="BT56" s="1113"/>
      <c r="BU56" s="1113"/>
      <c r="BV56" s="1113"/>
      <c r="BW56" s="1113"/>
      <c r="BX56" s="1113"/>
      <c r="BY56" s="1113"/>
      <c r="BZ56" s="1113"/>
      <c r="CA56" s="1113"/>
      <c r="CB56" s="1113"/>
      <c r="CC56" s="1113"/>
      <c r="CD56" s="1113"/>
      <c r="CE56" s="1113"/>
      <c r="CF56" s="1113"/>
      <c r="CG56" s="1113"/>
      <c r="CH56" s="1113"/>
      <c r="CI56" s="1113"/>
      <c r="CJ56" s="1113"/>
      <c r="CK56" s="1113"/>
      <c r="CL56" s="1113"/>
      <c r="CM56" s="1113"/>
      <c r="CN56" s="1113"/>
      <c r="CO56" s="1113"/>
      <c r="CP56" s="1113"/>
      <c r="CQ56" s="1113"/>
      <c r="CR56" s="1113"/>
      <c r="CS56" s="1113"/>
      <c r="CT56" s="1113"/>
      <c r="CU56" s="1113"/>
      <c r="CV56" s="1113"/>
      <c r="CW56" s="1113"/>
      <c r="CX56" s="1113"/>
      <c r="CY56" s="1113"/>
      <c r="CZ56" s="1113"/>
      <c r="DA56" s="1113"/>
      <c r="DB56" s="1113"/>
      <c r="DC56" s="1113"/>
    </row>
    <row r="57" spans="1:109" s="294" customFormat="1" ht="13.5">
      <c r="B57" s="300"/>
      <c r="G57" s="1114"/>
      <c r="H57" s="1114"/>
      <c r="I57" s="1118"/>
      <c r="J57" s="1118"/>
      <c r="K57" s="1130"/>
      <c r="L57" s="1130"/>
      <c r="M57" s="1130"/>
      <c r="N57" s="1130"/>
      <c r="AM57" s="50"/>
      <c r="AN57" s="1116"/>
      <c r="AO57" s="1116"/>
      <c r="AP57" s="1116"/>
      <c r="AQ57" s="1116"/>
      <c r="AR57" s="1116"/>
      <c r="AS57" s="1116"/>
      <c r="AT57" s="1116"/>
      <c r="AU57" s="1116"/>
      <c r="AV57" s="1116"/>
      <c r="AW57" s="1116"/>
      <c r="AX57" s="1116"/>
      <c r="AY57" s="1116"/>
      <c r="AZ57" s="1116"/>
      <c r="BA57" s="1116"/>
      <c r="BB57" s="1117" t="s">
        <v>560</v>
      </c>
      <c r="BC57" s="1117"/>
      <c r="BD57" s="1117"/>
      <c r="BE57" s="1117"/>
      <c r="BF57" s="1117"/>
      <c r="BG57" s="1117"/>
      <c r="BH57" s="1117"/>
      <c r="BI57" s="1117"/>
      <c r="BJ57" s="1117"/>
      <c r="BK57" s="1117"/>
      <c r="BL57" s="1117"/>
      <c r="BM57" s="1117"/>
      <c r="BN57" s="1117"/>
      <c r="BO57" s="1117"/>
      <c r="BP57" s="1113">
        <v>58.6</v>
      </c>
      <c r="BQ57" s="1113"/>
      <c r="BR57" s="1113"/>
      <c r="BS57" s="1113"/>
      <c r="BT57" s="1113"/>
      <c r="BU57" s="1113"/>
      <c r="BV57" s="1113"/>
      <c r="BW57" s="1113"/>
      <c r="BX57" s="1113">
        <v>59.7</v>
      </c>
      <c r="BY57" s="1113"/>
      <c r="BZ57" s="1113"/>
      <c r="CA57" s="1113"/>
      <c r="CB57" s="1113"/>
      <c r="CC57" s="1113"/>
      <c r="CD57" s="1113"/>
      <c r="CE57" s="1113"/>
      <c r="CF57" s="1113">
        <v>60.7</v>
      </c>
      <c r="CG57" s="1113"/>
      <c r="CH57" s="1113"/>
      <c r="CI57" s="1113"/>
      <c r="CJ57" s="1113"/>
      <c r="CK57" s="1113"/>
      <c r="CL57" s="1113"/>
      <c r="CM57" s="1113"/>
      <c r="CN57" s="1113">
        <v>61.1</v>
      </c>
      <c r="CO57" s="1113"/>
      <c r="CP57" s="1113"/>
      <c r="CQ57" s="1113"/>
      <c r="CR57" s="1113"/>
      <c r="CS57" s="1113"/>
      <c r="CT57" s="1113"/>
      <c r="CU57" s="1113"/>
      <c r="CV57" s="1113">
        <v>63.1</v>
      </c>
      <c r="CW57" s="1113"/>
      <c r="CX57" s="1113"/>
      <c r="CY57" s="1113"/>
      <c r="CZ57" s="1113"/>
      <c r="DA57" s="1113"/>
      <c r="DB57" s="1113"/>
      <c r="DC57" s="1113"/>
      <c r="DD57" s="318"/>
      <c r="DE57" s="300"/>
    </row>
    <row r="58" spans="1:109" s="294" customFormat="1" ht="13.5">
      <c r="A58" s="50"/>
      <c r="B58" s="300"/>
      <c r="G58" s="1114"/>
      <c r="H58" s="1114"/>
      <c r="I58" s="1118"/>
      <c r="J58" s="1118"/>
      <c r="K58" s="1130"/>
      <c r="L58" s="1130"/>
      <c r="M58" s="1130"/>
      <c r="N58" s="1130"/>
      <c r="AM58" s="50"/>
      <c r="AN58" s="1116"/>
      <c r="AO58" s="1116"/>
      <c r="AP58" s="1116"/>
      <c r="AQ58" s="1116"/>
      <c r="AR58" s="1116"/>
      <c r="AS58" s="1116"/>
      <c r="AT58" s="1116"/>
      <c r="AU58" s="1116"/>
      <c r="AV58" s="1116"/>
      <c r="AW58" s="1116"/>
      <c r="AX58" s="1116"/>
      <c r="AY58" s="1116"/>
      <c r="AZ58" s="1116"/>
      <c r="BA58" s="1116"/>
      <c r="BB58" s="1117"/>
      <c r="BC58" s="1117"/>
      <c r="BD58" s="1117"/>
      <c r="BE58" s="1117"/>
      <c r="BF58" s="1117"/>
      <c r="BG58" s="1117"/>
      <c r="BH58" s="1117"/>
      <c r="BI58" s="1117"/>
      <c r="BJ58" s="1117"/>
      <c r="BK58" s="1117"/>
      <c r="BL58" s="1117"/>
      <c r="BM58" s="1117"/>
      <c r="BN58" s="1117"/>
      <c r="BO58" s="1117"/>
      <c r="BP58" s="1113"/>
      <c r="BQ58" s="1113"/>
      <c r="BR58" s="1113"/>
      <c r="BS58" s="1113"/>
      <c r="BT58" s="1113"/>
      <c r="BU58" s="1113"/>
      <c r="BV58" s="1113"/>
      <c r="BW58" s="1113"/>
      <c r="BX58" s="1113"/>
      <c r="BY58" s="1113"/>
      <c r="BZ58" s="1113"/>
      <c r="CA58" s="1113"/>
      <c r="CB58" s="1113"/>
      <c r="CC58" s="1113"/>
      <c r="CD58" s="1113"/>
      <c r="CE58" s="1113"/>
      <c r="CF58" s="1113"/>
      <c r="CG58" s="1113"/>
      <c r="CH58" s="1113"/>
      <c r="CI58" s="1113"/>
      <c r="CJ58" s="1113"/>
      <c r="CK58" s="1113"/>
      <c r="CL58" s="1113"/>
      <c r="CM58" s="1113"/>
      <c r="CN58" s="1113"/>
      <c r="CO58" s="1113"/>
      <c r="CP58" s="1113"/>
      <c r="CQ58" s="1113"/>
      <c r="CR58" s="1113"/>
      <c r="CS58" s="1113"/>
      <c r="CT58" s="1113"/>
      <c r="CU58" s="1113"/>
      <c r="CV58" s="1113"/>
      <c r="CW58" s="1113"/>
      <c r="CX58" s="1113"/>
      <c r="CY58" s="1113"/>
      <c r="CZ58" s="1113"/>
      <c r="DA58" s="1113"/>
      <c r="DB58" s="1113"/>
      <c r="DC58" s="1113"/>
      <c r="DD58" s="318"/>
      <c r="DE58" s="300"/>
    </row>
    <row r="59" spans="1:109" s="294" customFormat="1" ht="13.5">
      <c r="A59" s="50"/>
      <c r="B59" s="300"/>
      <c r="K59" s="310"/>
      <c r="L59" s="310"/>
      <c r="M59" s="310"/>
      <c r="N59" s="310"/>
      <c r="AQ59" s="310"/>
      <c r="AR59" s="310"/>
      <c r="AS59" s="310"/>
      <c r="AT59" s="310"/>
      <c r="BC59" s="310"/>
      <c r="BD59" s="310"/>
      <c r="BE59" s="310"/>
      <c r="BF59" s="310"/>
      <c r="BO59" s="310"/>
      <c r="BP59" s="310"/>
      <c r="BQ59" s="310"/>
      <c r="BR59" s="310"/>
      <c r="CA59" s="310"/>
      <c r="CB59" s="310"/>
      <c r="CC59" s="310"/>
      <c r="CD59" s="310"/>
      <c r="CM59" s="310"/>
      <c r="CN59" s="310"/>
      <c r="CO59" s="310"/>
      <c r="CP59" s="310"/>
      <c r="CY59" s="310"/>
      <c r="CZ59" s="310"/>
      <c r="DA59" s="310"/>
      <c r="DB59" s="310"/>
      <c r="DC59" s="310"/>
      <c r="DD59" s="318"/>
      <c r="DE59" s="300"/>
    </row>
    <row r="60" spans="1:109" s="294" customFormat="1" ht="13.5">
      <c r="A60" s="50"/>
      <c r="B60" s="300"/>
      <c r="K60" s="310"/>
      <c r="L60" s="310"/>
      <c r="M60" s="310"/>
      <c r="N60" s="310"/>
      <c r="AQ60" s="310"/>
      <c r="AR60" s="310"/>
      <c r="AS60" s="310"/>
      <c r="AT60" s="310"/>
      <c r="BC60" s="310"/>
      <c r="BD60" s="310"/>
      <c r="BE60" s="310"/>
      <c r="BF60" s="310"/>
      <c r="BO60" s="310"/>
      <c r="BP60" s="310"/>
      <c r="BQ60" s="310"/>
      <c r="BR60" s="310"/>
      <c r="CA60" s="310"/>
      <c r="CB60" s="310"/>
      <c r="CC60" s="310"/>
      <c r="CD60" s="310"/>
      <c r="CM60" s="310"/>
      <c r="CN60" s="310"/>
      <c r="CO60" s="310"/>
      <c r="CP60" s="310"/>
      <c r="CY60" s="310"/>
      <c r="CZ60" s="310"/>
      <c r="DA60" s="310"/>
      <c r="DB60" s="310"/>
      <c r="DC60" s="310"/>
      <c r="DD60" s="318"/>
      <c r="DE60" s="300"/>
    </row>
    <row r="61" spans="1:109" s="294" customFormat="1" ht="13.5">
      <c r="A61" s="50"/>
      <c r="B61" s="301"/>
      <c r="C61" s="302"/>
      <c r="D61" s="302"/>
      <c r="E61" s="302"/>
      <c r="F61" s="302"/>
      <c r="G61" s="302"/>
      <c r="H61" s="302"/>
      <c r="I61" s="302"/>
      <c r="J61" s="302"/>
      <c r="K61" s="302"/>
      <c r="L61" s="302"/>
      <c r="M61" s="314"/>
      <c r="N61" s="314"/>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14"/>
      <c r="AT61" s="314"/>
      <c r="AU61" s="302"/>
      <c r="AV61" s="302"/>
      <c r="AW61" s="302"/>
      <c r="AX61" s="302"/>
      <c r="AY61" s="302"/>
      <c r="AZ61" s="302"/>
      <c r="BA61" s="302"/>
      <c r="BB61" s="302"/>
      <c r="BC61" s="302"/>
      <c r="BD61" s="302"/>
      <c r="BE61" s="314"/>
      <c r="BF61" s="314"/>
      <c r="BG61" s="302"/>
      <c r="BH61" s="302"/>
      <c r="BI61" s="302"/>
      <c r="BJ61" s="302"/>
      <c r="BK61" s="302"/>
      <c r="BL61" s="302"/>
      <c r="BM61" s="302"/>
      <c r="BN61" s="302"/>
      <c r="BO61" s="302"/>
      <c r="BP61" s="302"/>
      <c r="BQ61" s="314"/>
      <c r="BR61" s="314"/>
      <c r="BS61" s="302"/>
      <c r="BT61" s="302"/>
      <c r="BU61" s="302"/>
      <c r="BV61" s="302"/>
      <c r="BW61" s="302"/>
      <c r="BX61" s="302"/>
      <c r="BY61" s="302"/>
      <c r="BZ61" s="302"/>
      <c r="CA61" s="302"/>
      <c r="CB61" s="302"/>
      <c r="CC61" s="314"/>
      <c r="CD61" s="314"/>
      <c r="CE61" s="302"/>
      <c r="CF61" s="302"/>
      <c r="CG61" s="302"/>
      <c r="CH61" s="302"/>
      <c r="CI61" s="302"/>
      <c r="CJ61" s="302"/>
      <c r="CK61" s="302"/>
      <c r="CL61" s="302"/>
      <c r="CM61" s="302"/>
      <c r="CN61" s="302"/>
      <c r="CO61" s="314"/>
      <c r="CP61" s="314"/>
      <c r="CQ61" s="302"/>
      <c r="CR61" s="302"/>
      <c r="CS61" s="302"/>
      <c r="CT61" s="302"/>
      <c r="CU61" s="302"/>
      <c r="CV61" s="302"/>
      <c r="CW61" s="302"/>
      <c r="CX61" s="302"/>
      <c r="CY61" s="302"/>
      <c r="CZ61" s="302"/>
      <c r="DA61" s="314"/>
      <c r="DB61" s="314"/>
      <c r="DC61" s="314"/>
      <c r="DD61" s="319"/>
      <c r="DE61" s="300"/>
    </row>
    <row r="62" spans="1:109" ht="13.5">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94"/>
    </row>
    <row r="63" spans="1:109" ht="17.25">
      <c r="B63" s="92" t="s">
        <v>331</v>
      </c>
    </row>
    <row r="64" spans="1:109" ht="13.5">
      <c r="B64" s="84"/>
      <c r="G64" s="303"/>
      <c r="N64" s="316"/>
      <c r="AM64" s="303"/>
      <c r="AN64" s="303" t="s">
        <v>556</v>
      </c>
      <c r="AP64" s="294"/>
      <c r="AQ64" s="294"/>
      <c r="AR64" s="294"/>
      <c r="AY64" s="303"/>
      <c r="BA64" s="294"/>
      <c r="BB64" s="294"/>
      <c r="BC64" s="294"/>
      <c r="BK64" s="303"/>
      <c r="BM64" s="294"/>
      <c r="BN64" s="294"/>
      <c r="BO64" s="294"/>
      <c r="BW64" s="303"/>
      <c r="BY64" s="294"/>
      <c r="BZ64" s="294"/>
      <c r="CA64" s="294"/>
      <c r="CI64" s="303"/>
      <c r="CK64" s="294"/>
      <c r="CL64" s="294"/>
      <c r="CM64" s="294"/>
      <c r="CU64" s="303"/>
      <c r="CW64" s="294"/>
      <c r="CX64" s="294"/>
      <c r="CY64" s="294"/>
    </row>
    <row r="65" spans="2:107" ht="13.5">
      <c r="B65" s="84"/>
      <c r="AN65" s="1120" t="s">
        <v>561</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2"/>
    </row>
    <row r="66" spans="2:107" ht="13.5">
      <c r="B66" s="84"/>
      <c r="AN66" s="1123"/>
      <c r="AO66" s="1124"/>
      <c r="AP66" s="1124"/>
      <c r="AQ66" s="1124"/>
      <c r="AR66" s="1124"/>
      <c r="AS66" s="1124"/>
      <c r="AT66" s="1124"/>
      <c r="AU66" s="1124"/>
      <c r="AV66" s="1124"/>
      <c r="AW66" s="1124"/>
      <c r="AX66" s="1124"/>
      <c r="AY66" s="1124"/>
      <c r="AZ66" s="1124"/>
      <c r="BA66" s="1124"/>
      <c r="BB66" s="1124"/>
      <c r="BC66" s="1124"/>
      <c r="BD66" s="1124"/>
      <c r="BE66" s="1124"/>
      <c r="BF66" s="1124"/>
      <c r="BG66" s="1124"/>
      <c r="BH66" s="1124"/>
      <c r="BI66" s="1124"/>
      <c r="BJ66" s="1124"/>
      <c r="BK66" s="1124"/>
      <c r="BL66" s="1124"/>
      <c r="BM66" s="1124"/>
      <c r="BN66" s="1124"/>
      <c r="BO66" s="1124"/>
      <c r="BP66" s="1124"/>
      <c r="BQ66" s="1124"/>
      <c r="BR66" s="1124"/>
      <c r="BS66" s="1124"/>
      <c r="BT66" s="1124"/>
      <c r="BU66" s="1124"/>
      <c r="BV66" s="1124"/>
      <c r="BW66" s="1124"/>
      <c r="BX66" s="1124"/>
      <c r="BY66" s="1124"/>
      <c r="BZ66" s="1124"/>
      <c r="CA66" s="1124"/>
      <c r="CB66" s="1124"/>
      <c r="CC66" s="1124"/>
      <c r="CD66" s="1124"/>
      <c r="CE66" s="1124"/>
      <c r="CF66" s="1124"/>
      <c r="CG66" s="1124"/>
      <c r="CH66" s="1124"/>
      <c r="CI66" s="1124"/>
      <c r="CJ66" s="1124"/>
      <c r="CK66" s="1124"/>
      <c r="CL66" s="1124"/>
      <c r="CM66" s="1124"/>
      <c r="CN66" s="1124"/>
      <c r="CO66" s="1124"/>
      <c r="CP66" s="1124"/>
      <c r="CQ66" s="1124"/>
      <c r="CR66" s="1124"/>
      <c r="CS66" s="1124"/>
      <c r="CT66" s="1124"/>
      <c r="CU66" s="1124"/>
      <c r="CV66" s="1124"/>
      <c r="CW66" s="1124"/>
      <c r="CX66" s="1124"/>
      <c r="CY66" s="1124"/>
      <c r="CZ66" s="1124"/>
      <c r="DA66" s="1124"/>
      <c r="DB66" s="1124"/>
      <c r="DC66" s="1125"/>
    </row>
    <row r="67" spans="2:107" ht="13.5">
      <c r="B67" s="84"/>
      <c r="AN67" s="1123"/>
      <c r="AO67" s="1124"/>
      <c r="AP67" s="1124"/>
      <c r="AQ67" s="1124"/>
      <c r="AR67" s="1124"/>
      <c r="AS67" s="1124"/>
      <c r="AT67" s="1124"/>
      <c r="AU67" s="1124"/>
      <c r="AV67" s="1124"/>
      <c r="AW67" s="1124"/>
      <c r="AX67" s="1124"/>
      <c r="AY67" s="1124"/>
      <c r="AZ67" s="1124"/>
      <c r="BA67" s="1124"/>
      <c r="BB67" s="1124"/>
      <c r="BC67" s="1124"/>
      <c r="BD67" s="1124"/>
      <c r="BE67" s="1124"/>
      <c r="BF67" s="1124"/>
      <c r="BG67" s="1124"/>
      <c r="BH67" s="1124"/>
      <c r="BI67" s="1124"/>
      <c r="BJ67" s="1124"/>
      <c r="BK67" s="1124"/>
      <c r="BL67" s="1124"/>
      <c r="BM67" s="1124"/>
      <c r="BN67" s="1124"/>
      <c r="BO67" s="1124"/>
      <c r="BP67" s="1124"/>
      <c r="BQ67" s="1124"/>
      <c r="BR67" s="1124"/>
      <c r="BS67" s="1124"/>
      <c r="BT67" s="1124"/>
      <c r="BU67" s="1124"/>
      <c r="BV67" s="1124"/>
      <c r="BW67" s="1124"/>
      <c r="BX67" s="1124"/>
      <c r="BY67" s="1124"/>
      <c r="BZ67" s="1124"/>
      <c r="CA67" s="1124"/>
      <c r="CB67" s="1124"/>
      <c r="CC67" s="1124"/>
      <c r="CD67" s="1124"/>
      <c r="CE67" s="1124"/>
      <c r="CF67" s="1124"/>
      <c r="CG67" s="1124"/>
      <c r="CH67" s="1124"/>
      <c r="CI67" s="1124"/>
      <c r="CJ67" s="1124"/>
      <c r="CK67" s="1124"/>
      <c r="CL67" s="1124"/>
      <c r="CM67" s="1124"/>
      <c r="CN67" s="1124"/>
      <c r="CO67" s="1124"/>
      <c r="CP67" s="1124"/>
      <c r="CQ67" s="1124"/>
      <c r="CR67" s="1124"/>
      <c r="CS67" s="1124"/>
      <c r="CT67" s="1124"/>
      <c r="CU67" s="1124"/>
      <c r="CV67" s="1124"/>
      <c r="CW67" s="1124"/>
      <c r="CX67" s="1124"/>
      <c r="CY67" s="1124"/>
      <c r="CZ67" s="1124"/>
      <c r="DA67" s="1124"/>
      <c r="DB67" s="1124"/>
      <c r="DC67" s="1125"/>
    </row>
    <row r="68" spans="2:107" ht="13.5">
      <c r="B68" s="84"/>
      <c r="AN68" s="1123"/>
      <c r="AO68" s="1124"/>
      <c r="AP68" s="1124"/>
      <c r="AQ68" s="1124"/>
      <c r="AR68" s="1124"/>
      <c r="AS68" s="1124"/>
      <c r="AT68" s="1124"/>
      <c r="AU68" s="1124"/>
      <c r="AV68" s="1124"/>
      <c r="AW68" s="1124"/>
      <c r="AX68" s="1124"/>
      <c r="AY68" s="1124"/>
      <c r="AZ68" s="1124"/>
      <c r="BA68" s="1124"/>
      <c r="BB68" s="1124"/>
      <c r="BC68" s="1124"/>
      <c r="BD68" s="1124"/>
      <c r="BE68" s="1124"/>
      <c r="BF68" s="1124"/>
      <c r="BG68" s="1124"/>
      <c r="BH68" s="1124"/>
      <c r="BI68" s="1124"/>
      <c r="BJ68" s="1124"/>
      <c r="BK68" s="1124"/>
      <c r="BL68" s="1124"/>
      <c r="BM68" s="1124"/>
      <c r="BN68" s="1124"/>
      <c r="BO68" s="1124"/>
      <c r="BP68" s="1124"/>
      <c r="BQ68" s="1124"/>
      <c r="BR68" s="1124"/>
      <c r="BS68" s="1124"/>
      <c r="BT68" s="1124"/>
      <c r="BU68" s="1124"/>
      <c r="BV68" s="1124"/>
      <c r="BW68" s="1124"/>
      <c r="BX68" s="1124"/>
      <c r="BY68" s="1124"/>
      <c r="BZ68" s="1124"/>
      <c r="CA68" s="1124"/>
      <c r="CB68" s="1124"/>
      <c r="CC68" s="1124"/>
      <c r="CD68" s="1124"/>
      <c r="CE68" s="1124"/>
      <c r="CF68" s="1124"/>
      <c r="CG68" s="1124"/>
      <c r="CH68" s="1124"/>
      <c r="CI68" s="1124"/>
      <c r="CJ68" s="1124"/>
      <c r="CK68" s="1124"/>
      <c r="CL68" s="1124"/>
      <c r="CM68" s="1124"/>
      <c r="CN68" s="1124"/>
      <c r="CO68" s="1124"/>
      <c r="CP68" s="1124"/>
      <c r="CQ68" s="1124"/>
      <c r="CR68" s="1124"/>
      <c r="CS68" s="1124"/>
      <c r="CT68" s="1124"/>
      <c r="CU68" s="1124"/>
      <c r="CV68" s="1124"/>
      <c r="CW68" s="1124"/>
      <c r="CX68" s="1124"/>
      <c r="CY68" s="1124"/>
      <c r="CZ68" s="1124"/>
      <c r="DA68" s="1124"/>
      <c r="DB68" s="1124"/>
      <c r="DC68" s="1125"/>
    </row>
    <row r="69" spans="2:107" ht="13.5">
      <c r="B69" s="84"/>
      <c r="AN69" s="1126"/>
      <c r="AO69" s="1127"/>
      <c r="AP69" s="1127"/>
      <c r="AQ69" s="1127"/>
      <c r="AR69" s="1127"/>
      <c r="AS69" s="1127"/>
      <c r="AT69" s="1127"/>
      <c r="AU69" s="1127"/>
      <c r="AV69" s="1127"/>
      <c r="AW69" s="1127"/>
      <c r="AX69" s="1127"/>
      <c r="AY69" s="1127"/>
      <c r="AZ69" s="1127"/>
      <c r="BA69" s="1127"/>
      <c r="BB69" s="1127"/>
      <c r="BC69" s="1127"/>
      <c r="BD69" s="1127"/>
      <c r="BE69" s="1127"/>
      <c r="BF69" s="1127"/>
      <c r="BG69" s="1127"/>
      <c r="BH69" s="1127"/>
      <c r="BI69" s="1127"/>
      <c r="BJ69" s="1127"/>
      <c r="BK69" s="1127"/>
      <c r="BL69" s="1127"/>
      <c r="BM69" s="1127"/>
      <c r="BN69" s="1127"/>
      <c r="BO69" s="1127"/>
      <c r="BP69" s="1127"/>
      <c r="BQ69" s="1127"/>
      <c r="BR69" s="1127"/>
      <c r="BS69" s="1127"/>
      <c r="BT69" s="1127"/>
      <c r="BU69" s="1127"/>
      <c r="BV69" s="1127"/>
      <c r="BW69" s="1127"/>
      <c r="BX69" s="1127"/>
      <c r="BY69" s="1127"/>
      <c r="BZ69" s="1127"/>
      <c r="CA69" s="1127"/>
      <c r="CB69" s="1127"/>
      <c r="CC69" s="1127"/>
      <c r="CD69" s="1127"/>
      <c r="CE69" s="1127"/>
      <c r="CF69" s="1127"/>
      <c r="CG69" s="1127"/>
      <c r="CH69" s="1127"/>
      <c r="CI69" s="1127"/>
      <c r="CJ69" s="1127"/>
      <c r="CK69" s="1127"/>
      <c r="CL69" s="1127"/>
      <c r="CM69" s="1127"/>
      <c r="CN69" s="1127"/>
      <c r="CO69" s="1127"/>
      <c r="CP69" s="1127"/>
      <c r="CQ69" s="1127"/>
      <c r="CR69" s="1127"/>
      <c r="CS69" s="1127"/>
      <c r="CT69" s="1127"/>
      <c r="CU69" s="1127"/>
      <c r="CV69" s="1127"/>
      <c r="CW69" s="1127"/>
      <c r="CX69" s="1127"/>
      <c r="CY69" s="1127"/>
      <c r="CZ69" s="1127"/>
      <c r="DA69" s="1127"/>
      <c r="DB69" s="1127"/>
      <c r="DC69" s="1128"/>
    </row>
    <row r="70" spans="2:107" ht="13.5">
      <c r="B70" s="84"/>
      <c r="H70" s="306"/>
      <c r="I70" s="306"/>
      <c r="J70" s="308"/>
      <c r="K70" s="308"/>
      <c r="L70" s="312"/>
      <c r="M70" s="308"/>
      <c r="N70" s="312"/>
      <c r="AN70" s="305"/>
      <c r="AO70" s="305"/>
      <c r="AP70" s="305"/>
      <c r="AZ70" s="305"/>
      <c r="BA70" s="305"/>
      <c r="BB70" s="305"/>
      <c r="BL70" s="305"/>
      <c r="BM70" s="305"/>
      <c r="BN70" s="305"/>
      <c r="BX70" s="305"/>
      <c r="BY70" s="305"/>
      <c r="BZ70" s="305"/>
      <c r="CJ70" s="305"/>
      <c r="CK70" s="305"/>
      <c r="CL70" s="305"/>
      <c r="CV70" s="305"/>
      <c r="CW70" s="305"/>
      <c r="CX70" s="305"/>
    </row>
    <row r="71" spans="2:107" ht="13.5">
      <c r="B71" s="84"/>
      <c r="G71" s="304"/>
      <c r="I71" s="307"/>
      <c r="J71" s="308"/>
      <c r="K71" s="308"/>
      <c r="L71" s="312"/>
      <c r="M71" s="308"/>
      <c r="N71" s="312"/>
      <c r="AM71" s="304"/>
      <c r="AN71" s="50" t="s">
        <v>168</v>
      </c>
    </row>
    <row r="72" spans="2:107" ht="13.5">
      <c r="B72" s="84"/>
      <c r="G72" s="1114"/>
      <c r="H72" s="1114"/>
      <c r="I72" s="1114"/>
      <c r="J72" s="1114"/>
      <c r="K72" s="309"/>
      <c r="L72" s="309"/>
      <c r="M72" s="313"/>
      <c r="N72" s="313"/>
      <c r="AN72" s="1132"/>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60"/>
      <c r="BP72" s="1116" t="s">
        <v>451</v>
      </c>
      <c r="BQ72" s="1116"/>
      <c r="BR72" s="1116"/>
      <c r="BS72" s="1116"/>
      <c r="BT72" s="1116"/>
      <c r="BU72" s="1116"/>
      <c r="BV72" s="1116"/>
      <c r="BW72" s="1116"/>
      <c r="BX72" s="1116" t="s">
        <v>532</v>
      </c>
      <c r="BY72" s="1116"/>
      <c r="BZ72" s="1116"/>
      <c r="CA72" s="1116"/>
      <c r="CB72" s="1116"/>
      <c r="CC72" s="1116"/>
      <c r="CD72" s="1116"/>
      <c r="CE72" s="1116"/>
      <c r="CF72" s="1116" t="s">
        <v>533</v>
      </c>
      <c r="CG72" s="1116"/>
      <c r="CH72" s="1116"/>
      <c r="CI72" s="1116"/>
      <c r="CJ72" s="1116"/>
      <c r="CK72" s="1116"/>
      <c r="CL72" s="1116"/>
      <c r="CM72" s="1116"/>
      <c r="CN72" s="1116" t="s">
        <v>534</v>
      </c>
      <c r="CO72" s="1116"/>
      <c r="CP72" s="1116"/>
      <c r="CQ72" s="1116"/>
      <c r="CR72" s="1116"/>
      <c r="CS72" s="1116"/>
      <c r="CT72" s="1116"/>
      <c r="CU72" s="1116"/>
      <c r="CV72" s="1116" t="s">
        <v>535</v>
      </c>
      <c r="CW72" s="1116"/>
      <c r="CX72" s="1116"/>
      <c r="CY72" s="1116"/>
      <c r="CZ72" s="1116"/>
      <c r="DA72" s="1116"/>
      <c r="DB72" s="1116"/>
      <c r="DC72" s="1116"/>
    </row>
    <row r="73" spans="2:107" ht="13.5">
      <c r="B73" s="84"/>
      <c r="G73" s="1129"/>
      <c r="H73" s="1129"/>
      <c r="I73" s="1129"/>
      <c r="J73" s="1129"/>
      <c r="K73" s="1115"/>
      <c r="L73" s="1115"/>
      <c r="M73" s="1115"/>
      <c r="N73" s="1115"/>
      <c r="AM73" s="305"/>
      <c r="AN73" s="1117" t="s">
        <v>558</v>
      </c>
      <c r="AO73" s="1117"/>
      <c r="AP73" s="1117"/>
      <c r="AQ73" s="1117"/>
      <c r="AR73" s="1117"/>
      <c r="AS73" s="1117"/>
      <c r="AT73" s="1117"/>
      <c r="AU73" s="1117"/>
      <c r="AV73" s="1117"/>
      <c r="AW73" s="1117"/>
      <c r="AX73" s="1117"/>
      <c r="AY73" s="1117"/>
      <c r="AZ73" s="1117"/>
      <c r="BA73" s="1117"/>
      <c r="BB73" s="1117" t="s">
        <v>559</v>
      </c>
      <c r="BC73" s="1117"/>
      <c r="BD73" s="1117"/>
      <c r="BE73" s="1117"/>
      <c r="BF73" s="1117"/>
      <c r="BG73" s="1117"/>
      <c r="BH73" s="1117"/>
      <c r="BI73" s="1117"/>
      <c r="BJ73" s="1117"/>
      <c r="BK73" s="1117"/>
      <c r="BL73" s="1117"/>
      <c r="BM73" s="1117"/>
      <c r="BN73" s="1117"/>
      <c r="BO73" s="1117"/>
      <c r="BP73" s="1113">
        <v>2.4</v>
      </c>
      <c r="BQ73" s="1113"/>
      <c r="BR73" s="1113"/>
      <c r="BS73" s="1113"/>
      <c r="BT73" s="1113"/>
      <c r="BU73" s="1113"/>
      <c r="BV73" s="1113"/>
      <c r="BW73" s="1113"/>
      <c r="BX73" s="1113"/>
      <c r="BY73" s="1113"/>
      <c r="BZ73" s="1113"/>
      <c r="CA73" s="1113"/>
      <c r="CB73" s="1113"/>
      <c r="CC73" s="1113"/>
      <c r="CD73" s="1113"/>
      <c r="CE73" s="1113"/>
      <c r="CF73" s="1113"/>
      <c r="CG73" s="1113"/>
      <c r="CH73" s="1113"/>
      <c r="CI73" s="1113"/>
      <c r="CJ73" s="1113"/>
      <c r="CK73" s="1113"/>
      <c r="CL73" s="1113"/>
      <c r="CM73" s="1113"/>
      <c r="CN73" s="1113"/>
      <c r="CO73" s="1113"/>
      <c r="CP73" s="1113"/>
      <c r="CQ73" s="1113"/>
      <c r="CR73" s="1113"/>
      <c r="CS73" s="1113"/>
      <c r="CT73" s="1113"/>
      <c r="CU73" s="1113"/>
      <c r="CV73" s="1113"/>
      <c r="CW73" s="1113"/>
      <c r="CX73" s="1113"/>
      <c r="CY73" s="1113"/>
      <c r="CZ73" s="1113"/>
      <c r="DA73" s="1113"/>
      <c r="DB73" s="1113"/>
      <c r="DC73" s="1113"/>
    </row>
    <row r="74" spans="2:107" ht="13.5">
      <c r="B74" s="84"/>
      <c r="G74" s="1129"/>
      <c r="H74" s="1129"/>
      <c r="I74" s="1129"/>
      <c r="J74" s="1129"/>
      <c r="K74" s="1115"/>
      <c r="L74" s="1115"/>
      <c r="M74" s="1115"/>
      <c r="N74" s="1115"/>
      <c r="AM74" s="305"/>
      <c r="AN74" s="1117"/>
      <c r="AO74" s="1117"/>
      <c r="AP74" s="1117"/>
      <c r="AQ74" s="1117"/>
      <c r="AR74" s="1117"/>
      <c r="AS74" s="1117"/>
      <c r="AT74" s="1117"/>
      <c r="AU74" s="1117"/>
      <c r="AV74" s="1117"/>
      <c r="AW74" s="1117"/>
      <c r="AX74" s="1117"/>
      <c r="AY74" s="1117"/>
      <c r="AZ74" s="1117"/>
      <c r="BA74" s="1117"/>
      <c r="BB74" s="1117"/>
      <c r="BC74" s="1117"/>
      <c r="BD74" s="1117"/>
      <c r="BE74" s="1117"/>
      <c r="BF74" s="1117"/>
      <c r="BG74" s="1117"/>
      <c r="BH74" s="1117"/>
      <c r="BI74" s="1117"/>
      <c r="BJ74" s="1117"/>
      <c r="BK74" s="1117"/>
      <c r="BL74" s="1117"/>
      <c r="BM74" s="1117"/>
      <c r="BN74" s="1117"/>
      <c r="BO74" s="1117"/>
      <c r="BP74" s="1113"/>
      <c r="BQ74" s="1113"/>
      <c r="BR74" s="1113"/>
      <c r="BS74" s="1113"/>
      <c r="BT74" s="1113"/>
      <c r="BU74" s="1113"/>
      <c r="BV74" s="1113"/>
      <c r="BW74" s="1113"/>
      <c r="BX74" s="1113"/>
      <c r="BY74" s="1113"/>
      <c r="BZ74" s="1113"/>
      <c r="CA74" s="1113"/>
      <c r="CB74" s="1113"/>
      <c r="CC74" s="1113"/>
      <c r="CD74" s="1113"/>
      <c r="CE74" s="1113"/>
      <c r="CF74" s="1113"/>
      <c r="CG74" s="1113"/>
      <c r="CH74" s="1113"/>
      <c r="CI74" s="1113"/>
      <c r="CJ74" s="1113"/>
      <c r="CK74" s="1113"/>
      <c r="CL74" s="1113"/>
      <c r="CM74" s="1113"/>
      <c r="CN74" s="1113"/>
      <c r="CO74" s="1113"/>
      <c r="CP74" s="1113"/>
      <c r="CQ74" s="1113"/>
      <c r="CR74" s="1113"/>
      <c r="CS74" s="1113"/>
      <c r="CT74" s="1113"/>
      <c r="CU74" s="1113"/>
      <c r="CV74" s="1113"/>
      <c r="CW74" s="1113"/>
      <c r="CX74" s="1113"/>
      <c r="CY74" s="1113"/>
      <c r="CZ74" s="1113"/>
      <c r="DA74" s="1113"/>
      <c r="DB74" s="1113"/>
      <c r="DC74" s="1113"/>
    </row>
    <row r="75" spans="2:107" ht="13.5">
      <c r="B75" s="84"/>
      <c r="G75" s="1129"/>
      <c r="H75" s="1129"/>
      <c r="I75" s="1114"/>
      <c r="J75" s="1114"/>
      <c r="K75" s="1130"/>
      <c r="L75" s="1130"/>
      <c r="M75" s="1130"/>
      <c r="N75" s="1130"/>
      <c r="AM75" s="305"/>
      <c r="AN75" s="1117"/>
      <c r="AO75" s="1117"/>
      <c r="AP75" s="1117"/>
      <c r="AQ75" s="1117"/>
      <c r="AR75" s="1117"/>
      <c r="AS75" s="1117"/>
      <c r="AT75" s="1117"/>
      <c r="AU75" s="1117"/>
      <c r="AV75" s="1117"/>
      <c r="AW75" s="1117"/>
      <c r="AX75" s="1117"/>
      <c r="AY75" s="1117"/>
      <c r="AZ75" s="1117"/>
      <c r="BA75" s="1117"/>
      <c r="BB75" s="1117" t="s">
        <v>413</v>
      </c>
      <c r="BC75" s="1117"/>
      <c r="BD75" s="1117"/>
      <c r="BE75" s="1117"/>
      <c r="BF75" s="1117"/>
      <c r="BG75" s="1117"/>
      <c r="BH75" s="1117"/>
      <c r="BI75" s="1117"/>
      <c r="BJ75" s="1117"/>
      <c r="BK75" s="1117"/>
      <c r="BL75" s="1117"/>
      <c r="BM75" s="1117"/>
      <c r="BN75" s="1117"/>
      <c r="BO75" s="1117"/>
      <c r="BP75" s="1113">
        <v>7.9</v>
      </c>
      <c r="BQ75" s="1113"/>
      <c r="BR75" s="1113"/>
      <c r="BS75" s="1113"/>
      <c r="BT75" s="1113"/>
      <c r="BU75" s="1113"/>
      <c r="BV75" s="1113"/>
      <c r="BW75" s="1113"/>
      <c r="BX75" s="1113">
        <v>7.7</v>
      </c>
      <c r="BY75" s="1113"/>
      <c r="BZ75" s="1113"/>
      <c r="CA75" s="1113"/>
      <c r="CB75" s="1113"/>
      <c r="CC75" s="1113"/>
      <c r="CD75" s="1113"/>
      <c r="CE75" s="1113"/>
      <c r="CF75" s="1113">
        <v>7.5</v>
      </c>
      <c r="CG75" s="1113"/>
      <c r="CH75" s="1113"/>
      <c r="CI75" s="1113"/>
      <c r="CJ75" s="1113"/>
      <c r="CK75" s="1113"/>
      <c r="CL75" s="1113"/>
      <c r="CM75" s="1113"/>
      <c r="CN75" s="1113">
        <v>7.3</v>
      </c>
      <c r="CO75" s="1113"/>
      <c r="CP75" s="1113"/>
      <c r="CQ75" s="1113"/>
      <c r="CR75" s="1113"/>
      <c r="CS75" s="1113"/>
      <c r="CT75" s="1113"/>
      <c r="CU75" s="1113"/>
      <c r="CV75" s="1113">
        <v>6.8</v>
      </c>
      <c r="CW75" s="1113"/>
      <c r="CX75" s="1113"/>
      <c r="CY75" s="1113"/>
      <c r="CZ75" s="1113"/>
      <c r="DA75" s="1113"/>
      <c r="DB75" s="1113"/>
      <c r="DC75" s="1113"/>
    </row>
    <row r="76" spans="2:107" ht="13.5">
      <c r="B76" s="84"/>
      <c r="G76" s="1129"/>
      <c r="H76" s="1129"/>
      <c r="I76" s="1114"/>
      <c r="J76" s="1114"/>
      <c r="K76" s="1130"/>
      <c r="L76" s="1130"/>
      <c r="M76" s="1130"/>
      <c r="N76" s="1130"/>
      <c r="AM76" s="305"/>
      <c r="AN76" s="1117"/>
      <c r="AO76" s="1117"/>
      <c r="AP76" s="1117"/>
      <c r="AQ76" s="1117"/>
      <c r="AR76" s="1117"/>
      <c r="AS76" s="1117"/>
      <c r="AT76" s="1117"/>
      <c r="AU76" s="1117"/>
      <c r="AV76" s="1117"/>
      <c r="AW76" s="1117"/>
      <c r="AX76" s="1117"/>
      <c r="AY76" s="1117"/>
      <c r="AZ76" s="1117"/>
      <c r="BA76" s="1117"/>
      <c r="BB76" s="1117"/>
      <c r="BC76" s="1117"/>
      <c r="BD76" s="1117"/>
      <c r="BE76" s="1117"/>
      <c r="BF76" s="1117"/>
      <c r="BG76" s="1117"/>
      <c r="BH76" s="1117"/>
      <c r="BI76" s="1117"/>
      <c r="BJ76" s="1117"/>
      <c r="BK76" s="1117"/>
      <c r="BL76" s="1117"/>
      <c r="BM76" s="1117"/>
      <c r="BN76" s="1117"/>
      <c r="BO76" s="1117"/>
      <c r="BP76" s="1113"/>
      <c r="BQ76" s="1113"/>
      <c r="BR76" s="1113"/>
      <c r="BS76" s="1113"/>
      <c r="BT76" s="1113"/>
      <c r="BU76" s="1113"/>
      <c r="BV76" s="1113"/>
      <c r="BW76" s="1113"/>
      <c r="BX76" s="1113"/>
      <c r="BY76" s="1113"/>
      <c r="BZ76" s="1113"/>
      <c r="CA76" s="1113"/>
      <c r="CB76" s="1113"/>
      <c r="CC76" s="1113"/>
      <c r="CD76" s="1113"/>
      <c r="CE76" s="1113"/>
      <c r="CF76" s="1113"/>
      <c r="CG76" s="1113"/>
      <c r="CH76" s="1113"/>
      <c r="CI76" s="1113"/>
      <c r="CJ76" s="1113"/>
      <c r="CK76" s="1113"/>
      <c r="CL76" s="1113"/>
      <c r="CM76" s="1113"/>
      <c r="CN76" s="1113"/>
      <c r="CO76" s="1113"/>
      <c r="CP76" s="1113"/>
      <c r="CQ76" s="1113"/>
      <c r="CR76" s="1113"/>
      <c r="CS76" s="1113"/>
      <c r="CT76" s="1113"/>
      <c r="CU76" s="1113"/>
      <c r="CV76" s="1113"/>
      <c r="CW76" s="1113"/>
      <c r="CX76" s="1113"/>
      <c r="CY76" s="1113"/>
      <c r="CZ76" s="1113"/>
      <c r="DA76" s="1113"/>
      <c r="DB76" s="1113"/>
      <c r="DC76" s="1113"/>
    </row>
    <row r="77" spans="2:107" ht="13.5">
      <c r="B77" s="84"/>
      <c r="G77" s="1114"/>
      <c r="H77" s="1114"/>
      <c r="I77" s="1114"/>
      <c r="J77" s="1114"/>
      <c r="K77" s="1115"/>
      <c r="L77" s="1115"/>
      <c r="M77" s="1115"/>
      <c r="N77" s="1115"/>
      <c r="AN77" s="1116" t="s">
        <v>67</v>
      </c>
      <c r="AO77" s="1116"/>
      <c r="AP77" s="1116"/>
      <c r="AQ77" s="1116"/>
      <c r="AR77" s="1116"/>
      <c r="AS77" s="1116"/>
      <c r="AT77" s="1116"/>
      <c r="AU77" s="1116"/>
      <c r="AV77" s="1116"/>
      <c r="AW77" s="1116"/>
      <c r="AX77" s="1116"/>
      <c r="AY77" s="1116"/>
      <c r="AZ77" s="1116"/>
      <c r="BA77" s="1116"/>
      <c r="BB77" s="1117" t="s">
        <v>559</v>
      </c>
      <c r="BC77" s="1117"/>
      <c r="BD77" s="1117"/>
      <c r="BE77" s="1117"/>
      <c r="BF77" s="1117"/>
      <c r="BG77" s="1117"/>
      <c r="BH77" s="1117"/>
      <c r="BI77" s="1117"/>
      <c r="BJ77" s="1117"/>
      <c r="BK77" s="1117"/>
      <c r="BL77" s="1117"/>
      <c r="BM77" s="1117"/>
      <c r="BN77" s="1117"/>
      <c r="BO77" s="1117"/>
      <c r="BP77" s="1113">
        <v>19.8</v>
      </c>
      <c r="BQ77" s="1113"/>
      <c r="BR77" s="1113"/>
      <c r="BS77" s="1113"/>
      <c r="BT77" s="1113"/>
      <c r="BU77" s="1113"/>
      <c r="BV77" s="1113"/>
      <c r="BW77" s="1113"/>
      <c r="BX77" s="1113">
        <v>19.8</v>
      </c>
      <c r="BY77" s="1113"/>
      <c r="BZ77" s="1113"/>
      <c r="CA77" s="1113"/>
      <c r="CB77" s="1113"/>
      <c r="CC77" s="1113"/>
      <c r="CD77" s="1113"/>
      <c r="CE77" s="1113"/>
      <c r="CF77" s="1113">
        <v>20</v>
      </c>
      <c r="CG77" s="1113"/>
      <c r="CH77" s="1113"/>
      <c r="CI77" s="1113"/>
      <c r="CJ77" s="1113"/>
      <c r="CK77" s="1113"/>
      <c r="CL77" s="1113"/>
      <c r="CM77" s="1113"/>
      <c r="CN77" s="1113">
        <v>10.199999999999999</v>
      </c>
      <c r="CO77" s="1113"/>
      <c r="CP77" s="1113"/>
      <c r="CQ77" s="1113"/>
      <c r="CR77" s="1113"/>
      <c r="CS77" s="1113"/>
      <c r="CT77" s="1113"/>
      <c r="CU77" s="1113"/>
      <c r="CV77" s="1113">
        <v>0</v>
      </c>
      <c r="CW77" s="1113"/>
      <c r="CX77" s="1113"/>
      <c r="CY77" s="1113"/>
      <c r="CZ77" s="1113"/>
      <c r="DA77" s="1113"/>
      <c r="DB77" s="1113"/>
      <c r="DC77" s="1113"/>
    </row>
    <row r="78" spans="2:107" ht="13.5">
      <c r="B78" s="84"/>
      <c r="G78" s="1114"/>
      <c r="H78" s="1114"/>
      <c r="I78" s="1114"/>
      <c r="J78" s="1114"/>
      <c r="K78" s="1115"/>
      <c r="L78" s="1115"/>
      <c r="M78" s="1115"/>
      <c r="N78" s="1115"/>
      <c r="AN78" s="1116"/>
      <c r="AO78" s="1116"/>
      <c r="AP78" s="1116"/>
      <c r="AQ78" s="1116"/>
      <c r="AR78" s="1116"/>
      <c r="AS78" s="1116"/>
      <c r="AT78" s="1116"/>
      <c r="AU78" s="1116"/>
      <c r="AV78" s="1116"/>
      <c r="AW78" s="1116"/>
      <c r="AX78" s="1116"/>
      <c r="AY78" s="1116"/>
      <c r="AZ78" s="1116"/>
      <c r="BA78" s="1116"/>
      <c r="BB78" s="1117"/>
      <c r="BC78" s="1117"/>
      <c r="BD78" s="1117"/>
      <c r="BE78" s="1117"/>
      <c r="BF78" s="1117"/>
      <c r="BG78" s="1117"/>
      <c r="BH78" s="1117"/>
      <c r="BI78" s="1117"/>
      <c r="BJ78" s="1117"/>
      <c r="BK78" s="1117"/>
      <c r="BL78" s="1117"/>
      <c r="BM78" s="1117"/>
      <c r="BN78" s="1117"/>
      <c r="BO78" s="1117"/>
      <c r="BP78" s="1113"/>
      <c r="BQ78" s="1113"/>
      <c r="BR78" s="1113"/>
      <c r="BS78" s="1113"/>
      <c r="BT78" s="1113"/>
      <c r="BU78" s="1113"/>
      <c r="BV78" s="1113"/>
      <c r="BW78" s="1113"/>
      <c r="BX78" s="1113"/>
      <c r="BY78" s="1113"/>
      <c r="BZ78" s="1113"/>
      <c r="CA78" s="1113"/>
      <c r="CB78" s="1113"/>
      <c r="CC78" s="1113"/>
      <c r="CD78" s="1113"/>
      <c r="CE78" s="1113"/>
      <c r="CF78" s="1113"/>
      <c r="CG78" s="1113"/>
      <c r="CH78" s="1113"/>
      <c r="CI78" s="1113"/>
      <c r="CJ78" s="1113"/>
      <c r="CK78" s="1113"/>
      <c r="CL78" s="1113"/>
      <c r="CM78" s="1113"/>
      <c r="CN78" s="1113"/>
      <c r="CO78" s="1113"/>
      <c r="CP78" s="1113"/>
      <c r="CQ78" s="1113"/>
      <c r="CR78" s="1113"/>
      <c r="CS78" s="1113"/>
      <c r="CT78" s="1113"/>
      <c r="CU78" s="1113"/>
      <c r="CV78" s="1113"/>
      <c r="CW78" s="1113"/>
      <c r="CX78" s="1113"/>
      <c r="CY78" s="1113"/>
      <c r="CZ78" s="1113"/>
      <c r="DA78" s="1113"/>
      <c r="DB78" s="1113"/>
      <c r="DC78" s="1113"/>
    </row>
    <row r="79" spans="2:107" ht="13.5">
      <c r="B79" s="84"/>
      <c r="G79" s="1114"/>
      <c r="H79" s="1114"/>
      <c r="I79" s="1118"/>
      <c r="J79" s="1118"/>
      <c r="K79" s="1119"/>
      <c r="L79" s="1119"/>
      <c r="M79" s="1119"/>
      <c r="N79" s="1119"/>
      <c r="AN79" s="1116"/>
      <c r="AO79" s="1116"/>
      <c r="AP79" s="1116"/>
      <c r="AQ79" s="1116"/>
      <c r="AR79" s="1116"/>
      <c r="AS79" s="1116"/>
      <c r="AT79" s="1116"/>
      <c r="AU79" s="1116"/>
      <c r="AV79" s="1116"/>
      <c r="AW79" s="1116"/>
      <c r="AX79" s="1116"/>
      <c r="AY79" s="1116"/>
      <c r="AZ79" s="1116"/>
      <c r="BA79" s="1116"/>
      <c r="BB79" s="1117" t="s">
        <v>413</v>
      </c>
      <c r="BC79" s="1117"/>
      <c r="BD79" s="1117"/>
      <c r="BE79" s="1117"/>
      <c r="BF79" s="1117"/>
      <c r="BG79" s="1117"/>
      <c r="BH79" s="1117"/>
      <c r="BI79" s="1117"/>
      <c r="BJ79" s="1117"/>
      <c r="BK79" s="1117"/>
      <c r="BL79" s="1117"/>
      <c r="BM79" s="1117"/>
      <c r="BN79" s="1117"/>
      <c r="BO79" s="1117"/>
      <c r="BP79" s="1113">
        <v>8.9</v>
      </c>
      <c r="BQ79" s="1113"/>
      <c r="BR79" s="1113"/>
      <c r="BS79" s="1113"/>
      <c r="BT79" s="1113"/>
      <c r="BU79" s="1113"/>
      <c r="BV79" s="1113"/>
      <c r="BW79" s="1113"/>
      <c r="BX79" s="1113">
        <v>8.8000000000000007</v>
      </c>
      <c r="BY79" s="1113"/>
      <c r="BZ79" s="1113"/>
      <c r="CA79" s="1113"/>
      <c r="CB79" s="1113"/>
      <c r="CC79" s="1113"/>
      <c r="CD79" s="1113"/>
      <c r="CE79" s="1113"/>
      <c r="CF79" s="1113">
        <v>8.9</v>
      </c>
      <c r="CG79" s="1113"/>
      <c r="CH79" s="1113"/>
      <c r="CI79" s="1113"/>
      <c r="CJ79" s="1113"/>
      <c r="CK79" s="1113"/>
      <c r="CL79" s="1113"/>
      <c r="CM79" s="1113"/>
      <c r="CN79" s="1113">
        <v>8.6999999999999993</v>
      </c>
      <c r="CO79" s="1113"/>
      <c r="CP79" s="1113"/>
      <c r="CQ79" s="1113"/>
      <c r="CR79" s="1113"/>
      <c r="CS79" s="1113"/>
      <c r="CT79" s="1113"/>
      <c r="CU79" s="1113"/>
      <c r="CV79" s="1113">
        <v>8</v>
      </c>
      <c r="CW79" s="1113"/>
      <c r="CX79" s="1113"/>
      <c r="CY79" s="1113"/>
      <c r="CZ79" s="1113"/>
      <c r="DA79" s="1113"/>
      <c r="DB79" s="1113"/>
      <c r="DC79" s="1113"/>
    </row>
    <row r="80" spans="2:107" ht="13.5">
      <c r="B80" s="84"/>
      <c r="G80" s="1114"/>
      <c r="H80" s="1114"/>
      <c r="I80" s="1118"/>
      <c r="J80" s="1118"/>
      <c r="K80" s="1119"/>
      <c r="L80" s="1119"/>
      <c r="M80" s="1119"/>
      <c r="N80" s="1119"/>
      <c r="AN80" s="1116"/>
      <c r="AO80" s="1116"/>
      <c r="AP80" s="1116"/>
      <c r="AQ80" s="1116"/>
      <c r="AR80" s="1116"/>
      <c r="AS80" s="1116"/>
      <c r="AT80" s="1116"/>
      <c r="AU80" s="1116"/>
      <c r="AV80" s="1116"/>
      <c r="AW80" s="1116"/>
      <c r="AX80" s="1116"/>
      <c r="AY80" s="1116"/>
      <c r="AZ80" s="1116"/>
      <c r="BA80" s="1116"/>
      <c r="BB80" s="1117"/>
      <c r="BC80" s="1117"/>
      <c r="BD80" s="1117"/>
      <c r="BE80" s="1117"/>
      <c r="BF80" s="1117"/>
      <c r="BG80" s="1117"/>
      <c r="BH80" s="1117"/>
      <c r="BI80" s="1117"/>
      <c r="BJ80" s="1117"/>
      <c r="BK80" s="1117"/>
      <c r="BL80" s="1117"/>
      <c r="BM80" s="1117"/>
      <c r="BN80" s="1117"/>
      <c r="BO80" s="1117"/>
      <c r="BP80" s="1113"/>
      <c r="BQ80" s="1113"/>
      <c r="BR80" s="1113"/>
      <c r="BS80" s="1113"/>
      <c r="BT80" s="1113"/>
      <c r="BU80" s="1113"/>
      <c r="BV80" s="1113"/>
      <c r="BW80" s="1113"/>
      <c r="BX80" s="1113"/>
      <c r="BY80" s="1113"/>
      <c r="BZ80" s="1113"/>
      <c r="CA80" s="1113"/>
      <c r="CB80" s="1113"/>
      <c r="CC80" s="1113"/>
      <c r="CD80" s="1113"/>
      <c r="CE80" s="1113"/>
      <c r="CF80" s="1113"/>
      <c r="CG80" s="1113"/>
      <c r="CH80" s="1113"/>
      <c r="CI80" s="1113"/>
      <c r="CJ80" s="1113"/>
      <c r="CK80" s="1113"/>
      <c r="CL80" s="1113"/>
      <c r="CM80" s="1113"/>
      <c r="CN80" s="1113"/>
      <c r="CO80" s="1113"/>
      <c r="CP80" s="1113"/>
      <c r="CQ80" s="1113"/>
      <c r="CR80" s="1113"/>
      <c r="CS80" s="1113"/>
      <c r="CT80" s="1113"/>
      <c r="CU80" s="1113"/>
      <c r="CV80" s="1113"/>
      <c r="CW80" s="1113"/>
      <c r="CX80" s="1113"/>
      <c r="CY80" s="1113"/>
      <c r="CZ80" s="1113"/>
      <c r="DA80" s="1113"/>
      <c r="DB80" s="1113"/>
      <c r="DC80" s="1113"/>
    </row>
    <row r="81" spans="2:109" ht="13.5">
      <c r="B81" s="84"/>
    </row>
    <row r="82" spans="2:109" ht="17.25">
      <c r="B82" s="84"/>
      <c r="K82" s="311"/>
      <c r="L82" s="311"/>
      <c r="M82" s="311"/>
      <c r="N82" s="311"/>
      <c r="AQ82" s="311"/>
      <c r="AR82" s="311"/>
      <c r="AS82" s="311"/>
      <c r="AT82" s="311"/>
      <c r="BC82" s="311"/>
      <c r="BD82" s="311"/>
      <c r="BE82" s="311"/>
      <c r="BF82" s="311"/>
      <c r="BO82" s="311"/>
      <c r="BP82" s="311"/>
      <c r="BQ82" s="311"/>
      <c r="BR82" s="311"/>
      <c r="CA82" s="311"/>
      <c r="CB82" s="311"/>
      <c r="CC82" s="311"/>
      <c r="CD82" s="311"/>
      <c r="CM82" s="311"/>
      <c r="CN82" s="311"/>
      <c r="CO82" s="311"/>
      <c r="CP82" s="311"/>
      <c r="CY82" s="311"/>
      <c r="CZ82" s="311"/>
      <c r="DA82" s="311"/>
      <c r="DB82" s="311"/>
      <c r="DC82" s="311"/>
    </row>
    <row r="83" spans="2:109" ht="13.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ht="13.5">
      <c r="DD84" s="94"/>
      <c r="DE84" s="94"/>
    </row>
    <row r="85" spans="2:109" ht="13.5">
      <c r="DD85" s="94"/>
      <c r="DE85" s="94"/>
    </row>
  </sheetData>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DR125"/>
  <sheetViews>
    <sheetView topLeftCell="A97" zoomScale="75" zoomScaleNormal="75" workbookViewId="0">
      <selection activeCell="CP22" sqref="CP22"/>
    </sheetView>
  </sheetViews>
  <sheetFormatPr defaultColWidth="0" defaultRowHeight="13.5" customHeight="1" zeroHeight="1"/>
  <cols>
    <col min="1" max="34" width="2.5" style="81" customWidth="1"/>
    <col min="35" max="122" width="2.5" style="82" customWidth="1"/>
    <col min="123" max="123" width="2.5" style="82" hidden="1" customWidth="1"/>
    <col min="124" max="16384" width="2.5" style="82" hidden="1"/>
  </cols>
  <sheetData>
    <row r="1" spans="1:34"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c r="S2" s="82"/>
      <c r="AH2" s="82"/>
    </row>
    <row r="3" spans="1: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row r="5" spans="1:34"/>
    <row r="6" spans="1:34"/>
    <row r="7" spans="1:34"/>
    <row r="8" spans="1:34"/>
    <row r="9" spans="1:34">
      <c r="AH9" s="82"/>
    </row>
    <row r="10" spans="1:34"/>
    <row r="11" spans="1:34"/>
    <row r="12" spans="1:34"/>
    <row r="13" spans="1:34"/>
    <row r="14" spans="1:34"/>
    <row r="15" spans="1:34"/>
    <row r="16" spans="1: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122" ht="13.5" customHeight="1"/>
    <row r="114" spans="3:122" ht="13.5" customHeight="1"/>
    <row r="115" spans="3:122" ht="13.5" customHeight="1"/>
    <row r="116" spans="3:122" ht="13.5" customHeight="1">
      <c r="AH116" s="82"/>
    </row>
    <row r="117" spans="3:122" ht="13.5" customHeight="1"/>
    <row r="118" spans="3:122" ht="13.5" customHeight="1"/>
    <row r="119" spans="3:122" ht="13.5" customHeight="1"/>
    <row r="120" spans="3:122" ht="13.5" customHeight="1">
      <c r="AH120" s="82"/>
    </row>
    <row r="121" spans="3:122" ht="13.5" customHeight="1">
      <c r="AH121" s="82"/>
    </row>
    <row r="122" spans="3:122" ht="13.5" customHeight="1"/>
    <row r="123" spans="3:122" ht="13.5" customHeight="1"/>
    <row r="124" spans="3:122" ht="13.5" customHeight="1"/>
    <row r="125" spans="3:122" ht="13.5" customHeight="1">
      <c r="DR125" s="82" t="s">
        <v>106</v>
      </c>
    </row>
  </sheetData>
  <phoneticPr fontId="6"/>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DR125"/>
  <sheetViews>
    <sheetView topLeftCell="A97" zoomScale="75" zoomScaleNormal="75" workbookViewId="0">
      <selection activeCell="A120" sqref="A120"/>
    </sheetView>
  </sheetViews>
  <sheetFormatPr defaultColWidth="0" defaultRowHeight="13.5" customHeight="1" zeroHeight="1"/>
  <cols>
    <col min="1" max="34" width="2.5" style="81" customWidth="1"/>
    <col min="35" max="122" width="2.5" style="82" customWidth="1"/>
    <col min="123" max="123" width="2.5" style="82" hidden="1" customWidth="1"/>
    <col min="124" max="16384" width="2.5" style="82" hidden="1"/>
  </cols>
  <sheetData>
    <row r="1" spans="2:34"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c r="S2" s="82"/>
      <c r="AH2" s="82"/>
    </row>
    <row r="3" spans="2: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row r="5" spans="2:34"/>
    <row r="6" spans="2:34"/>
    <row r="7" spans="2:34"/>
    <row r="8" spans="2:34"/>
    <row r="9" spans="2:34">
      <c r="AH9" s="82"/>
    </row>
    <row r="10" spans="2:34"/>
    <row r="11" spans="2:34"/>
    <row r="12" spans="2:34"/>
    <row r="13" spans="2:34"/>
    <row r="14" spans="2:34"/>
    <row r="15" spans="2:34"/>
    <row r="16" spans="2: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c r="AG59" s="82"/>
      <c r="AH59" s="82"/>
    </row>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106</v>
      </c>
    </row>
  </sheetData>
  <phoneticPr fontId="6"/>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320" customWidth="1"/>
    <col min="2" max="8" width="13.375" style="320" customWidth="1"/>
    <col min="9" max="16384" width="11.125" style="320"/>
  </cols>
  <sheetData>
    <row r="1" spans="1:8">
      <c r="A1" s="101"/>
      <c r="B1" s="107"/>
      <c r="C1" s="111"/>
      <c r="D1" s="117"/>
      <c r="E1" s="127"/>
      <c r="F1" s="127"/>
      <c r="G1" s="127"/>
      <c r="H1" s="161"/>
    </row>
    <row r="2" spans="1:8">
      <c r="A2" s="102"/>
      <c r="B2" s="108"/>
      <c r="C2" s="327"/>
      <c r="D2" s="118" t="s">
        <v>86</v>
      </c>
      <c r="E2" s="128"/>
      <c r="F2" s="335" t="s">
        <v>531</v>
      </c>
      <c r="G2" s="152"/>
      <c r="H2" s="162"/>
    </row>
    <row r="3" spans="1:8">
      <c r="A3" s="118" t="s">
        <v>237</v>
      </c>
      <c r="B3" s="110"/>
      <c r="C3" s="328"/>
      <c r="D3" s="331">
        <v>49829</v>
      </c>
      <c r="E3" s="333"/>
      <c r="F3" s="336">
        <v>106005</v>
      </c>
      <c r="G3" s="338"/>
      <c r="H3" s="341"/>
    </row>
    <row r="4" spans="1:8">
      <c r="A4" s="103"/>
      <c r="B4" s="109"/>
      <c r="C4" s="329"/>
      <c r="D4" s="332">
        <v>31024</v>
      </c>
      <c r="E4" s="334"/>
      <c r="F4" s="337">
        <v>58359</v>
      </c>
      <c r="G4" s="339"/>
      <c r="H4" s="342"/>
    </row>
    <row r="5" spans="1:8">
      <c r="A5" s="118" t="s">
        <v>512</v>
      </c>
      <c r="B5" s="110"/>
      <c r="C5" s="328"/>
      <c r="D5" s="331">
        <v>48883</v>
      </c>
      <c r="E5" s="333"/>
      <c r="F5" s="336">
        <v>98507</v>
      </c>
      <c r="G5" s="338"/>
      <c r="H5" s="341"/>
    </row>
    <row r="6" spans="1:8">
      <c r="A6" s="103"/>
      <c r="B6" s="109"/>
      <c r="C6" s="329"/>
      <c r="D6" s="332">
        <v>25489</v>
      </c>
      <c r="E6" s="334"/>
      <c r="F6" s="337">
        <v>47567</v>
      </c>
      <c r="G6" s="339"/>
      <c r="H6" s="342"/>
    </row>
    <row r="7" spans="1:8">
      <c r="A7" s="118" t="s">
        <v>529</v>
      </c>
      <c r="B7" s="110"/>
      <c r="C7" s="328"/>
      <c r="D7" s="331">
        <v>88530</v>
      </c>
      <c r="E7" s="333"/>
      <c r="F7" s="336">
        <v>113347</v>
      </c>
      <c r="G7" s="338"/>
      <c r="H7" s="341"/>
    </row>
    <row r="8" spans="1:8">
      <c r="A8" s="103"/>
      <c r="B8" s="109"/>
      <c r="C8" s="329"/>
      <c r="D8" s="332">
        <v>65142</v>
      </c>
      <c r="E8" s="334"/>
      <c r="F8" s="337">
        <v>58728</v>
      </c>
      <c r="G8" s="339"/>
      <c r="H8" s="342"/>
    </row>
    <row r="9" spans="1:8">
      <c r="A9" s="118" t="s">
        <v>481</v>
      </c>
      <c r="B9" s="110"/>
      <c r="C9" s="328"/>
      <c r="D9" s="331">
        <v>41739</v>
      </c>
      <c r="E9" s="333"/>
      <c r="F9" s="336">
        <v>125418</v>
      </c>
      <c r="G9" s="338"/>
      <c r="H9" s="341"/>
    </row>
    <row r="10" spans="1:8">
      <c r="A10" s="103"/>
      <c r="B10" s="109"/>
      <c r="C10" s="329"/>
      <c r="D10" s="332">
        <v>27380</v>
      </c>
      <c r="E10" s="334"/>
      <c r="F10" s="337">
        <v>60445</v>
      </c>
      <c r="G10" s="339"/>
      <c r="H10" s="342"/>
    </row>
    <row r="11" spans="1:8">
      <c r="A11" s="118" t="s">
        <v>321</v>
      </c>
      <c r="B11" s="110"/>
      <c r="C11" s="328"/>
      <c r="D11" s="331">
        <v>40421</v>
      </c>
      <c r="E11" s="333"/>
      <c r="F11" s="336">
        <v>108384</v>
      </c>
      <c r="G11" s="338"/>
      <c r="H11" s="341"/>
    </row>
    <row r="12" spans="1:8">
      <c r="A12" s="103"/>
      <c r="B12" s="109"/>
      <c r="C12" s="330"/>
      <c r="D12" s="332">
        <v>26132</v>
      </c>
      <c r="E12" s="334"/>
      <c r="F12" s="337">
        <v>51153</v>
      </c>
      <c r="G12" s="339"/>
      <c r="H12" s="342"/>
    </row>
    <row r="13" spans="1:8">
      <c r="A13" s="118"/>
      <c r="B13" s="110"/>
      <c r="C13" s="328"/>
      <c r="D13" s="331">
        <v>53880</v>
      </c>
      <c r="E13" s="333"/>
      <c r="F13" s="336">
        <v>110332</v>
      </c>
      <c r="G13" s="340"/>
      <c r="H13" s="341"/>
    </row>
    <row r="14" spans="1:8">
      <c r="A14" s="103"/>
      <c r="B14" s="109"/>
      <c r="C14" s="329"/>
      <c r="D14" s="332">
        <v>35033</v>
      </c>
      <c r="E14" s="334"/>
      <c r="F14" s="337">
        <v>55250</v>
      </c>
      <c r="G14" s="339"/>
      <c r="H14" s="342"/>
    </row>
    <row r="17" spans="1:11">
      <c r="A17" s="320" t="s">
        <v>26</v>
      </c>
    </row>
    <row r="18" spans="1:11">
      <c r="A18" s="321"/>
      <c r="B18" s="321" t="str">
        <f>実質収支比率等に係る経年分析!F$46</f>
        <v>H29</v>
      </c>
      <c r="C18" s="321" t="str">
        <f>実質収支比率等に係る経年分析!G$46</f>
        <v>H30</v>
      </c>
      <c r="D18" s="321" t="str">
        <f>実質収支比率等に係る経年分析!H$46</f>
        <v>R01</v>
      </c>
      <c r="E18" s="321" t="str">
        <f>実質収支比率等に係る経年分析!I$46</f>
        <v>R02</v>
      </c>
      <c r="F18" s="321" t="str">
        <f>実質収支比率等に係る経年分析!J$46</f>
        <v>R03</v>
      </c>
    </row>
    <row r="19" spans="1:11">
      <c r="A19" s="321" t="s">
        <v>92</v>
      </c>
      <c r="B19" s="321">
        <f>ROUND(VALUE(SUBSTITUTE(実質収支比率等に係る経年分析!F$48,"▲","-")),2)</f>
        <v>2.75</v>
      </c>
      <c r="C19" s="321">
        <f>ROUND(VALUE(SUBSTITUTE(実質収支比率等に係る経年分析!G$48,"▲","-")),2)</f>
        <v>3.4</v>
      </c>
      <c r="D19" s="321">
        <f>ROUND(VALUE(SUBSTITUTE(実質収支比率等に係る経年分析!H$48,"▲","-")),2)</f>
        <v>2.5499999999999998</v>
      </c>
      <c r="E19" s="321">
        <f>ROUND(VALUE(SUBSTITUTE(実質収支比率等に係る経年分析!I$48,"▲","-")),2)</f>
        <v>2.69</v>
      </c>
      <c r="F19" s="321">
        <f>ROUND(VALUE(SUBSTITUTE(実質収支比率等に係る経年分析!J$48,"▲","-")),2)</f>
        <v>2.66</v>
      </c>
    </row>
    <row r="20" spans="1:11">
      <c r="A20" s="321" t="s">
        <v>40</v>
      </c>
      <c r="B20" s="321">
        <f>ROUND(VALUE(SUBSTITUTE(実質収支比率等に係る経年分析!F$47,"▲","-")),2)</f>
        <v>52.95</v>
      </c>
      <c r="C20" s="321">
        <f>ROUND(VALUE(SUBSTITUTE(実質収支比率等に係る経年分析!G$47,"▲","-")),2)</f>
        <v>55.64</v>
      </c>
      <c r="D20" s="321">
        <f>ROUND(VALUE(SUBSTITUTE(実質収支比率等に係る経年分析!H$47,"▲","-")),2)</f>
        <v>58.87</v>
      </c>
      <c r="E20" s="321">
        <f>ROUND(VALUE(SUBSTITUTE(実質収支比率等に係る経年分析!I$47,"▲","-")),2)</f>
        <v>58.74</v>
      </c>
      <c r="F20" s="321">
        <f>ROUND(VALUE(SUBSTITUTE(実質収支比率等に係る経年分析!J$47,"▲","-")),2)</f>
        <v>64.13</v>
      </c>
    </row>
    <row r="21" spans="1:11">
      <c r="A21" s="321" t="s">
        <v>115</v>
      </c>
      <c r="B21" s="321">
        <f>IF(ISNUMBER(VALUE(SUBSTITUTE(実質収支比率等に係る経年分析!F$49,"▲","-"))),ROUND(VALUE(SUBSTITUTE(実質収支比率等に係る経年分析!F$49,"▲","-")),2),NA())</f>
        <v>1.58</v>
      </c>
      <c r="C21" s="321">
        <f>IF(ISNUMBER(VALUE(SUBSTITUTE(実質収支比率等に係る経年分析!G$49,"▲","-"))),ROUND(VALUE(SUBSTITUTE(実質収支比率等に係る経年分析!G$49,"▲","-")),2),NA())</f>
        <v>2.38</v>
      </c>
      <c r="D21" s="321">
        <f>IF(ISNUMBER(VALUE(SUBSTITUTE(実質収支比率等に係る経年分析!H$49,"▲","-"))),ROUND(VALUE(SUBSTITUTE(実質収支比率等に係る経年分析!H$49,"▲","-")),2),NA())</f>
        <v>0.94</v>
      </c>
      <c r="E21" s="321">
        <f>IF(ISNUMBER(VALUE(SUBSTITUTE(実質収支比率等に係る経年分析!I$49,"▲","-"))),ROUND(VALUE(SUBSTITUTE(実質収支比率等に係る経年分析!I$49,"▲","-")),2),NA())</f>
        <v>1.74</v>
      </c>
      <c r="F21" s="321">
        <f>IF(ISNUMBER(VALUE(SUBSTITUTE(実質収支比率等に係る経年分析!J$49,"▲","-"))),ROUND(VALUE(SUBSTITUTE(実質収支比率等に係る経年分析!J$49,"▲","-")),2),NA())</f>
        <v>7.55</v>
      </c>
    </row>
    <row r="24" spans="1:11">
      <c r="A24" s="320" t="s">
        <v>104</v>
      </c>
    </row>
    <row r="25" spans="1:11">
      <c r="A25" s="322"/>
      <c r="B25" s="322" t="str">
        <f>連結実質赤字比率に係る赤字・黒字の構成分析!F$33</f>
        <v>H29</v>
      </c>
      <c r="C25" s="322"/>
      <c r="D25" s="322" t="str">
        <f>連結実質赤字比率に係る赤字・黒字の構成分析!G$33</f>
        <v>H30</v>
      </c>
      <c r="E25" s="322"/>
      <c r="F25" s="322" t="str">
        <f>連結実質赤字比率に係る赤字・黒字の構成分析!H$33</f>
        <v>R01</v>
      </c>
      <c r="G25" s="322"/>
      <c r="H25" s="322" t="str">
        <f>連結実質赤字比率に係る赤字・黒字の構成分析!I$33</f>
        <v>R02</v>
      </c>
      <c r="I25" s="322"/>
      <c r="J25" s="322" t="str">
        <f>連結実質赤字比率に係る赤字・黒字の構成分析!J$33</f>
        <v>R03</v>
      </c>
      <c r="K25" s="322"/>
    </row>
    <row r="26" spans="1:11">
      <c r="A26" s="322"/>
      <c r="B26" s="322" t="s">
        <v>118</v>
      </c>
      <c r="C26" s="322" t="s">
        <v>71</v>
      </c>
      <c r="D26" s="322" t="s">
        <v>118</v>
      </c>
      <c r="E26" s="322" t="s">
        <v>71</v>
      </c>
      <c r="F26" s="322" t="s">
        <v>118</v>
      </c>
      <c r="G26" s="322" t="s">
        <v>71</v>
      </c>
      <c r="H26" s="322" t="s">
        <v>118</v>
      </c>
      <c r="I26" s="322" t="s">
        <v>71</v>
      </c>
      <c r="J26" s="322" t="s">
        <v>118</v>
      </c>
      <c r="K26" s="322" t="s">
        <v>71</v>
      </c>
    </row>
    <row r="27" spans="1:11">
      <c r="A27" s="322" t="str">
        <f>IF(連結実質赤字比率に係る赤字・黒字の構成分析!C$43="",NA(),連結実質赤字比率に係る赤字・黒字の構成分析!C$43)</f>
        <v>その他会計（黒字）</v>
      </c>
      <c r="B27" s="322" t="e">
        <f>IF(ROUND(VALUE(SUBSTITUTE(連結実質赤字比率に係る赤字・黒字の構成分析!F$43,"▲","-")),2)&lt;0,ABS(ROUND(VALUE(SUBSTITUTE(連結実質赤字比率に係る赤字・黒字の構成分析!F$43,"▲","-")),2)),NA())</f>
        <v>#N/A</v>
      </c>
      <c r="C27" s="322">
        <f>IF(ROUND(VALUE(SUBSTITUTE(連結実質赤字比率に係る赤字・黒字の構成分析!F$43,"▲","-")),2)&gt;=0,ABS(ROUND(VALUE(SUBSTITUTE(連結実質赤字比率に係る赤字・黒字の構成分析!F$43,"▲","-")),2)),NA())</f>
        <v>0.23</v>
      </c>
      <c r="D27" s="322" t="e">
        <f>IF(ROUND(VALUE(SUBSTITUTE(連結実質赤字比率に係る赤字・黒字の構成分析!G$43,"▲","-")),2)&lt;0,ABS(ROUND(VALUE(SUBSTITUTE(連結実質赤字比率に係る赤字・黒字の構成分析!G$43,"▲","-")),2)),NA())</f>
        <v>#N/A</v>
      </c>
      <c r="E27" s="322">
        <f>IF(ROUND(VALUE(SUBSTITUTE(連結実質赤字比率に係る赤字・黒字の構成分析!G$43,"▲","-")),2)&gt;=0,ABS(ROUND(VALUE(SUBSTITUTE(連結実質赤字比率に係る赤字・黒字の構成分析!G$43,"▲","-")),2)),NA())</f>
        <v>0.14000000000000001</v>
      </c>
      <c r="F27" s="322" t="e">
        <f>IF(ROUND(VALUE(SUBSTITUTE(連結実質赤字比率に係る赤字・黒字の構成分析!H$43,"▲","-")),2)&lt;0,ABS(ROUND(VALUE(SUBSTITUTE(連結実質赤字比率に係る赤字・黒字の構成分析!H$43,"▲","-")),2)),NA())</f>
        <v>#N/A</v>
      </c>
      <c r="G27" s="322">
        <f>IF(ROUND(VALUE(SUBSTITUTE(連結実質赤字比率に係る赤字・黒字の構成分析!H$43,"▲","-")),2)&gt;=0,ABS(ROUND(VALUE(SUBSTITUTE(連結実質赤字比率に係る赤字・黒字の構成分析!H$43,"▲","-")),2)),NA())</f>
        <v>0.4</v>
      </c>
      <c r="H27" s="322" t="e">
        <f>IF(ROUND(VALUE(SUBSTITUTE(連結実質赤字比率に係る赤字・黒字の構成分析!I$43,"▲","-")),2)&lt;0,ABS(ROUND(VALUE(SUBSTITUTE(連結実質赤字比率に係る赤字・黒字の構成分析!I$43,"▲","-")),2)),NA())</f>
        <v>#VALUE!</v>
      </c>
      <c r="I27" s="322" t="e">
        <f>IF(ROUND(VALUE(SUBSTITUTE(連結実質赤字比率に係る赤字・黒字の構成分析!I$43,"▲","-")),2)&gt;=0,ABS(ROUND(VALUE(SUBSTITUTE(連結実質赤字比率に係る赤字・黒字の構成分析!I$43,"▲","-")),2)),NA())</f>
        <v>#VALUE!</v>
      </c>
      <c r="J27" s="322" t="e">
        <f>IF(ROUND(VALUE(SUBSTITUTE(連結実質赤字比率に係る赤字・黒字の構成分析!J$43,"▲","-")),2)&lt;0,ABS(ROUND(VALUE(SUBSTITUTE(連結実質赤字比率に係る赤字・黒字の構成分析!J$43,"▲","-")),2)),NA())</f>
        <v>#VALUE!</v>
      </c>
      <c r="K27" s="322" t="e">
        <f>IF(ROUND(VALUE(SUBSTITUTE(連結実質赤字比率に係る赤字・黒字の構成分析!J$43,"▲","-")),2)&gt;=0,ABS(ROUND(VALUE(SUBSTITUTE(連結実質赤字比率に係る赤字・黒字の構成分析!J$43,"▲","-")),2)),NA())</f>
        <v>#VALUE!</v>
      </c>
    </row>
    <row r="28" spans="1:11">
      <c r="A28" s="322" t="str">
        <f>IF(連結実質赤字比率に係る赤字・黒字の構成分析!C$42="",NA(),連結実質赤字比率に係る赤字・黒字の構成分析!C$42)</f>
        <v>その他会計（赤字）</v>
      </c>
      <c r="B28" s="322" t="e">
        <f>IF(ROUND(VALUE(SUBSTITUTE(連結実質赤字比率に係る赤字・黒字の構成分析!F$42,"▲","-")),2)&lt;0,ABS(ROUND(VALUE(SUBSTITUTE(連結実質赤字比率に係る赤字・黒字の構成分析!F$42,"▲","-")),2)),NA())</f>
        <v>#VALUE!</v>
      </c>
      <c r="C28" s="322" t="e">
        <f>IF(ROUND(VALUE(SUBSTITUTE(連結実質赤字比率に係る赤字・黒字の構成分析!F$42,"▲","-")),2)&gt;=0,ABS(ROUND(VALUE(SUBSTITUTE(連結実質赤字比率に係る赤字・黒字の構成分析!F$42,"▲","-")),2)),NA())</f>
        <v>#VALUE!</v>
      </c>
      <c r="D28" s="322" t="e">
        <f>IF(ROUND(VALUE(SUBSTITUTE(連結実質赤字比率に係る赤字・黒字の構成分析!G$42,"▲","-")),2)&lt;0,ABS(ROUND(VALUE(SUBSTITUTE(連結実質赤字比率に係る赤字・黒字の構成分析!G$42,"▲","-")),2)),NA())</f>
        <v>#VALUE!</v>
      </c>
      <c r="E28" s="322" t="e">
        <f>IF(ROUND(VALUE(SUBSTITUTE(連結実質赤字比率に係る赤字・黒字の構成分析!G$42,"▲","-")),2)&gt;=0,ABS(ROUND(VALUE(SUBSTITUTE(連結実質赤字比率に係る赤字・黒字の構成分析!G$42,"▲","-")),2)),NA())</f>
        <v>#VALUE!</v>
      </c>
      <c r="F28" s="322" t="e">
        <f>IF(ROUND(VALUE(SUBSTITUTE(連結実質赤字比率に係る赤字・黒字の構成分析!H$42,"▲","-")),2)&lt;0,ABS(ROUND(VALUE(SUBSTITUTE(連結実質赤字比率に係る赤字・黒字の構成分析!H$42,"▲","-")),2)),NA())</f>
        <v>#VALUE!</v>
      </c>
      <c r="G28" s="322" t="e">
        <f>IF(ROUND(VALUE(SUBSTITUTE(連結実質赤字比率に係る赤字・黒字の構成分析!H$42,"▲","-")),2)&gt;=0,ABS(ROUND(VALUE(SUBSTITUTE(連結実質赤字比率に係る赤字・黒字の構成分析!H$42,"▲","-")),2)),NA())</f>
        <v>#VALUE!</v>
      </c>
      <c r="H28" s="322" t="e">
        <f>IF(ROUND(VALUE(SUBSTITUTE(連結実質赤字比率に係る赤字・黒字の構成分析!I$42,"▲","-")),2)&lt;0,ABS(ROUND(VALUE(SUBSTITUTE(連結実質赤字比率に係る赤字・黒字の構成分析!I$42,"▲","-")),2)),NA())</f>
        <v>#VALUE!</v>
      </c>
      <c r="I28" s="322" t="e">
        <f>IF(ROUND(VALUE(SUBSTITUTE(連結実質赤字比率に係る赤字・黒字の構成分析!I$42,"▲","-")),2)&gt;=0,ABS(ROUND(VALUE(SUBSTITUTE(連結実質赤字比率に係る赤字・黒字の構成分析!I$42,"▲","-")),2)),NA())</f>
        <v>#VALUE!</v>
      </c>
      <c r="J28" s="322" t="e">
        <f>IF(ROUND(VALUE(SUBSTITUTE(連結実質赤字比率に係る赤字・黒字の構成分析!J$42,"▲","-")),2)&lt;0,ABS(ROUND(VALUE(SUBSTITUTE(連結実質赤字比率に係る赤字・黒字の構成分析!J$42,"▲","-")),2)),NA())</f>
        <v>#VALUE!</v>
      </c>
      <c r="K28" s="322" t="e">
        <f>IF(ROUND(VALUE(SUBSTITUTE(連結実質赤字比率に係る赤字・黒字の構成分析!J$42,"▲","-")),2)&gt;=0,ABS(ROUND(VALUE(SUBSTITUTE(連結実質赤字比率に係る赤字・黒字の構成分析!J$42,"▲","-")),2)),NA())</f>
        <v>#VALUE!</v>
      </c>
    </row>
    <row r="29" spans="1:11">
      <c r="A29" s="322" t="str">
        <f>IF(連結実質赤字比率に係る赤字・黒字の構成分析!C$41="",NA(),連結実質赤字比率に係る赤字・黒字の構成分析!C$41)</f>
        <v>後期高齢者医療特別会計</v>
      </c>
      <c r="B29" s="322" t="e">
        <f>IF(ROUND(VALUE(SUBSTITUTE(連結実質赤字比率に係る赤字・黒字の構成分析!F$41,"▲","-")),2)&lt;0,ABS(ROUND(VALUE(SUBSTITUTE(連結実質赤字比率に係る赤字・黒字の構成分析!F$41,"▲","-")),2)),NA())</f>
        <v>#N/A</v>
      </c>
      <c r="C29" s="322">
        <f>IF(ROUND(VALUE(SUBSTITUTE(連結実質赤字比率に係る赤字・黒字の構成分析!F$41,"▲","-")),2)&gt;=0,ABS(ROUND(VALUE(SUBSTITUTE(連結実質赤字比率に係る赤字・黒字の構成分析!F$41,"▲","-")),2)),NA())</f>
        <v>0</v>
      </c>
      <c r="D29" s="322" t="e">
        <f>IF(ROUND(VALUE(SUBSTITUTE(連結実質赤字比率に係る赤字・黒字の構成分析!G$41,"▲","-")),2)&lt;0,ABS(ROUND(VALUE(SUBSTITUTE(連結実質赤字比率に係る赤字・黒字の構成分析!G$41,"▲","-")),2)),NA())</f>
        <v>#N/A</v>
      </c>
      <c r="E29" s="322">
        <f>IF(ROUND(VALUE(SUBSTITUTE(連結実質赤字比率に係る赤字・黒字の構成分析!G$41,"▲","-")),2)&gt;=0,ABS(ROUND(VALUE(SUBSTITUTE(連結実質赤字比率に係る赤字・黒字の構成分析!G$41,"▲","-")),2)),NA())</f>
        <v>0</v>
      </c>
      <c r="F29" s="322" t="e">
        <f>IF(ROUND(VALUE(SUBSTITUTE(連結実質赤字比率に係る赤字・黒字の構成分析!H$41,"▲","-")),2)&lt;0,ABS(ROUND(VALUE(SUBSTITUTE(連結実質赤字比率に係る赤字・黒字の構成分析!H$41,"▲","-")),2)),NA())</f>
        <v>#N/A</v>
      </c>
      <c r="G29" s="322">
        <f>IF(ROUND(VALUE(SUBSTITUTE(連結実質赤字比率に係る赤字・黒字の構成分析!H$41,"▲","-")),2)&gt;=0,ABS(ROUND(VALUE(SUBSTITUTE(連結実質赤字比率に係る赤字・黒字の構成分析!H$41,"▲","-")),2)),NA())</f>
        <v>0.01</v>
      </c>
      <c r="H29" s="322" t="e">
        <f>IF(ROUND(VALUE(SUBSTITUTE(連結実質赤字比率に係る赤字・黒字の構成分析!I$41,"▲","-")),2)&lt;0,ABS(ROUND(VALUE(SUBSTITUTE(連結実質赤字比率に係る赤字・黒字の構成分析!I$41,"▲","-")),2)),NA())</f>
        <v>#N/A</v>
      </c>
      <c r="I29" s="322">
        <f>IF(ROUND(VALUE(SUBSTITUTE(連結実質赤字比率に係る赤字・黒字の構成分析!I$41,"▲","-")),2)&gt;=0,ABS(ROUND(VALUE(SUBSTITUTE(連結実質赤字比率に係る赤字・黒字の構成分析!I$41,"▲","-")),2)),NA())</f>
        <v>0</v>
      </c>
      <c r="J29" s="322" t="e">
        <f>IF(ROUND(VALUE(SUBSTITUTE(連結実質赤字比率に係る赤字・黒字の構成分析!J$41,"▲","-")),2)&lt;0,ABS(ROUND(VALUE(SUBSTITUTE(連結実質赤字比率に係る赤字・黒字の構成分析!J$41,"▲","-")),2)),NA())</f>
        <v>#N/A</v>
      </c>
      <c r="K29" s="322">
        <f>IF(ROUND(VALUE(SUBSTITUTE(連結実質赤字比率に係る赤字・黒字の構成分析!J$41,"▲","-")),2)&gt;=0,ABS(ROUND(VALUE(SUBSTITUTE(連結実質赤字比率に係る赤字・黒字の構成分析!J$41,"▲","-")),2)),NA())</f>
        <v>0</v>
      </c>
    </row>
    <row r="30" spans="1:11">
      <c r="A30" s="322" t="str">
        <f>IF(連結実質赤字比率に係る赤字・黒字の構成分析!C$40="",NA(),連結実質赤字比率に係る赤字・黒字の構成分析!C$40)</f>
        <v>介護サービス事業勘定特別会計</v>
      </c>
      <c r="B30" s="322" t="e">
        <f>IF(ROUND(VALUE(SUBSTITUTE(連結実質赤字比率に係る赤字・黒字の構成分析!F$40,"▲","-")),2)&lt;0,ABS(ROUND(VALUE(SUBSTITUTE(連結実質赤字比率に係る赤字・黒字の構成分析!F$40,"▲","-")),2)),NA())</f>
        <v>#N/A</v>
      </c>
      <c r="C30" s="322">
        <f>IF(ROUND(VALUE(SUBSTITUTE(連結実質赤字比率に係る赤字・黒字の構成分析!F$40,"▲","-")),2)&gt;=0,ABS(ROUND(VALUE(SUBSTITUTE(連結実質赤字比率に係る赤字・黒字の構成分析!F$40,"▲","-")),2)),NA())</f>
        <v>0.02</v>
      </c>
      <c r="D30" s="322" t="e">
        <f>IF(ROUND(VALUE(SUBSTITUTE(連結実質赤字比率に係る赤字・黒字の構成分析!G$40,"▲","-")),2)&lt;0,ABS(ROUND(VALUE(SUBSTITUTE(連結実質赤字比率に係る赤字・黒字の構成分析!G$40,"▲","-")),2)),NA())</f>
        <v>#N/A</v>
      </c>
      <c r="E30" s="322">
        <f>IF(ROUND(VALUE(SUBSTITUTE(連結実質赤字比率に係る赤字・黒字の構成分析!G$40,"▲","-")),2)&gt;=0,ABS(ROUND(VALUE(SUBSTITUTE(連結実質赤字比率に係る赤字・黒字の構成分析!G$40,"▲","-")),2)),NA())</f>
        <v>0.02</v>
      </c>
      <c r="F30" s="322" t="e">
        <f>IF(ROUND(VALUE(SUBSTITUTE(連結実質赤字比率に係る赤字・黒字の構成分析!H$40,"▲","-")),2)&lt;0,ABS(ROUND(VALUE(SUBSTITUTE(連結実質赤字比率に係る赤字・黒字の構成分析!H$40,"▲","-")),2)),NA())</f>
        <v>#N/A</v>
      </c>
      <c r="G30" s="322">
        <f>IF(ROUND(VALUE(SUBSTITUTE(連結実質赤字比率に係る赤字・黒字の構成分析!H$40,"▲","-")),2)&gt;=0,ABS(ROUND(VALUE(SUBSTITUTE(連結実質赤字比率に係る赤字・黒字の構成分析!H$40,"▲","-")),2)),NA())</f>
        <v>0.02</v>
      </c>
      <c r="H30" s="322" t="e">
        <f>IF(ROUND(VALUE(SUBSTITUTE(連結実質赤字比率に係る赤字・黒字の構成分析!I$40,"▲","-")),2)&lt;0,ABS(ROUND(VALUE(SUBSTITUTE(連結実質赤字比率に係る赤字・黒字の構成分析!I$40,"▲","-")),2)),NA())</f>
        <v>#N/A</v>
      </c>
      <c r="I30" s="322">
        <f>IF(ROUND(VALUE(SUBSTITUTE(連結実質赤字比率に係る赤字・黒字の構成分析!I$40,"▲","-")),2)&gt;=0,ABS(ROUND(VALUE(SUBSTITUTE(連結実質赤字比率に係る赤字・黒字の構成分析!I$40,"▲","-")),2)),NA())</f>
        <v>0.02</v>
      </c>
      <c r="J30" s="322" t="e">
        <f>IF(ROUND(VALUE(SUBSTITUTE(連結実質赤字比率に係る赤字・黒字の構成分析!J$40,"▲","-")),2)&lt;0,ABS(ROUND(VALUE(SUBSTITUTE(連結実質赤字比率に係る赤字・黒字の構成分析!J$40,"▲","-")),2)),NA())</f>
        <v>#N/A</v>
      </c>
      <c r="K30" s="322">
        <f>IF(ROUND(VALUE(SUBSTITUTE(連結実質赤字比率に係る赤字・黒字の構成分析!J$40,"▲","-")),2)&gt;=0,ABS(ROUND(VALUE(SUBSTITUTE(連結実質赤字比率に係る赤字・黒字の構成分析!J$40,"▲","-")),2)),NA())</f>
        <v>0.02</v>
      </c>
    </row>
    <row r="31" spans="1:11">
      <c r="A31" s="322" t="str">
        <f>IF(連結実質赤字比率に係る赤字・黒字の構成分析!C$39="",NA(),連結実質赤字比率に係る赤字・黒字の構成分析!C$39)</f>
        <v>三種町温泉事業特別会計</v>
      </c>
      <c r="B31" s="322" t="e">
        <f>IF(ROUND(VALUE(SUBSTITUTE(連結実質赤字比率に係る赤字・黒字の構成分析!F$39,"▲","-")),2)&lt;0,ABS(ROUND(VALUE(SUBSTITUTE(連結実質赤字比率に係る赤字・黒字の構成分析!F$39,"▲","-")),2)),NA())</f>
        <v>#N/A</v>
      </c>
      <c r="C31" s="322">
        <f>IF(ROUND(VALUE(SUBSTITUTE(連結実質赤字比率に係る赤字・黒字の構成分析!F$39,"▲","-")),2)&gt;=0,ABS(ROUND(VALUE(SUBSTITUTE(連結実質赤字比率に係る赤字・黒字の構成分析!F$39,"▲","-")),2)),NA())</f>
        <v>0.11</v>
      </c>
      <c r="D31" s="322" t="e">
        <f>IF(ROUND(VALUE(SUBSTITUTE(連結実質赤字比率に係る赤字・黒字の構成分析!G$39,"▲","-")),2)&lt;0,ABS(ROUND(VALUE(SUBSTITUTE(連結実質赤字比率に係る赤字・黒字の構成分析!G$39,"▲","-")),2)),NA())</f>
        <v>#N/A</v>
      </c>
      <c r="E31" s="322">
        <f>IF(ROUND(VALUE(SUBSTITUTE(連結実質赤字比率に係る赤字・黒字の構成分析!G$39,"▲","-")),2)&gt;=0,ABS(ROUND(VALUE(SUBSTITUTE(連結実質赤字比率に係る赤字・黒字の構成分析!G$39,"▲","-")),2)),NA())</f>
        <v>0.03</v>
      </c>
      <c r="F31" s="322" t="e">
        <f>IF(ROUND(VALUE(SUBSTITUTE(連結実質赤字比率に係る赤字・黒字の構成分析!H$39,"▲","-")),2)&lt;0,ABS(ROUND(VALUE(SUBSTITUTE(連結実質赤字比率に係る赤字・黒字の構成分析!H$39,"▲","-")),2)),NA())</f>
        <v>#N/A</v>
      </c>
      <c r="G31" s="322">
        <f>IF(ROUND(VALUE(SUBSTITUTE(連結実質赤字比率に係る赤字・黒字の構成分析!H$39,"▲","-")),2)&gt;=0,ABS(ROUND(VALUE(SUBSTITUTE(連結実質赤字比率に係る赤字・黒字の構成分析!H$39,"▲","-")),2)),NA())</f>
        <v>0.03</v>
      </c>
      <c r="H31" s="322" t="e">
        <f>IF(ROUND(VALUE(SUBSTITUTE(連結実質赤字比率に係る赤字・黒字の構成分析!I$39,"▲","-")),2)&lt;0,ABS(ROUND(VALUE(SUBSTITUTE(連結実質赤字比率に係る赤字・黒字の構成分析!I$39,"▲","-")),2)),NA())</f>
        <v>#N/A</v>
      </c>
      <c r="I31" s="322">
        <f>IF(ROUND(VALUE(SUBSTITUTE(連結実質赤字比率に係る赤字・黒字の構成分析!I$39,"▲","-")),2)&gt;=0,ABS(ROUND(VALUE(SUBSTITUTE(連結実質赤字比率に係る赤字・黒字の構成分析!I$39,"▲","-")),2)),NA())</f>
        <v>7.0000000000000007E-2</v>
      </c>
      <c r="J31" s="322" t="e">
        <f>IF(ROUND(VALUE(SUBSTITUTE(連結実質赤字比率に係る赤字・黒字の構成分析!J$39,"▲","-")),2)&lt;0,ABS(ROUND(VALUE(SUBSTITUTE(連結実質赤字比率に係る赤字・黒字の構成分析!J$39,"▲","-")),2)),NA())</f>
        <v>#N/A</v>
      </c>
      <c r="K31" s="322">
        <f>IF(ROUND(VALUE(SUBSTITUTE(連結実質赤字比率に係る赤字・黒字の構成分析!J$39,"▲","-")),2)&gt;=0,ABS(ROUND(VALUE(SUBSTITUTE(連結実質赤字比率に係る赤字・黒字の構成分析!J$39,"▲","-")),2)),NA())</f>
        <v>0.13</v>
      </c>
    </row>
    <row r="32" spans="1:11">
      <c r="A32" s="322" t="str">
        <f>IF(連結実質赤字比率に係る赤字・黒字の構成分析!C$38="",NA(),連結実質赤字比率に係る赤字・黒字の構成分析!C$38)</f>
        <v>国民健康保険事業勘定特別会計</v>
      </c>
      <c r="B32" s="322" t="e">
        <f>IF(ROUND(VALUE(SUBSTITUTE(連結実質赤字比率に係る赤字・黒字の構成分析!F$38,"▲","-")),2)&lt;0,ABS(ROUND(VALUE(SUBSTITUTE(連結実質赤字比率に係る赤字・黒字の構成分析!F$38,"▲","-")),2)),NA())</f>
        <v>#N/A</v>
      </c>
      <c r="C32" s="322">
        <f>IF(ROUND(VALUE(SUBSTITUTE(連結実質赤字比率に係る赤字・黒字の構成分析!F$38,"▲","-")),2)&gt;=0,ABS(ROUND(VALUE(SUBSTITUTE(連結実質赤字比率に係る赤字・黒字の構成分析!F$38,"▲","-")),2)),NA())</f>
        <v>1.1100000000000001</v>
      </c>
      <c r="D32" s="322" t="e">
        <f>IF(ROUND(VALUE(SUBSTITUTE(連結実質赤字比率に係る赤字・黒字の構成分析!G$38,"▲","-")),2)&lt;0,ABS(ROUND(VALUE(SUBSTITUTE(連結実質赤字比率に係る赤字・黒字の構成分析!G$38,"▲","-")),2)),NA())</f>
        <v>#N/A</v>
      </c>
      <c r="E32" s="322">
        <f>IF(ROUND(VALUE(SUBSTITUTE(連結実質赤字比率に係る赤字・黒字の構成分析!G$38,"▲","-")),2)&gt;=0,ABS(ROUND(VALUE(SUBSTITUTE(連結実質赤字比率に係る赤字・黒字の構成分析!G$38,"▲","-")),2)),NA())</f>
        <v>1.19</v>
      </c>
      <c r="F32" s="322" t="e">
        <f>IF(ROUND(VALUE(SUBSTITUTE(連結実質赤字比率に係る赤字・黒字の構成分析!H$38,"▲","-")),2)&lt;0,ABS(ROUND(VALUE(SUBSTITUTE(連結実質赤字比率に係る赤字・黒字の構成分析!H$38,"▲","-")),2)),NA())</f>
        <v>#N/A</v>
      </c>
      <c r="G32" s="322">
        <f>IF(ROUND(VALUE(SUBSTITUTE(連結実質赤字比率に係る赤字・黒字の構成分析!H$38,"▲","-")),2)&gt;=0,ABS(ROUND(VALUE(SUBSTITUTE(連結実質赤字比率に係る赤字・黒字の構成分析!H$38,"▲","-")),2)),NA())</f>
        <v>0.94</v>
      </c>
      <c r="H32" s="322" t="e">
        <f>IF(ROUND(VALUE(SUBSTITUTE(連結実質赤字比率に係る赤字・黒字の構成分析!I$38,"▲","-")),2)&lt;0,ABS(ROUND(VALUE(SUBSTITUTE(連結実質赤字比率に係る赤字・黒字の構成分析!I$38,"▲","-")),2)),NA())</f>
        <v>#N/A</v>
      </c>
      <c r="I32" s="322">
        <f>IF(ROUND(VALUE(SUBSTITUTE(連結実質赤字比率に係る赤字・黒字の構成分析!I$38,"▲","-")),2)&gt;=0,ABS(ROUND(VALUE(SUBSTITUTE(連結実質赤字比率に係る赤字・黒字の構成分析!I$38,"▲","-")),2)),NA())</f>
        <v>0.57999999999999996</v>
      </c>
      <c r="J32" s="322" t="e">
        <f>IF(ROUND(VALUE(SUBSTITUTE(連結実質赤字比率に係る赤字・黒字の構成分析!J$38,"▲","-")),2)&lt;0,ABS(ROUND(VALUE(SUBSTITUTE(連結実質赤字比率に係る赤字・黒字の構成分析!J$38,"▲","-")),2)),NA())</f>
        <v>#N/A</v>
      </c>
      <c r="K32" s="322">
        <f>IF(ROUND(VALUE(SUBSTITUTE(連結実質赤字比率に係る赤字・黒字の構成分析!J$38,"▲","-")),2)&gt;=0,ABS(ROUND(VALUE(SUBSTITUTE(連結実質赤字比率に係る赤字・黒字の構成分析!J$38,"▲","-")),2)),NA())</f>
        <v>0.56999999999999995</v>
      </c>
    </row>
    <row r="33" spans="1:16">
      <c r="A33" s="322" t="str">
        <f>IF(連結実質赤字比率に係る赤字・黒字の構成分析!C$37="",NA(),連結実質赤字比率に係る赤字・黒字の構成分析!C$37)</f>
        <v>介護保険事業勘定特別会計</v>
      </c>
      <c r="B33" s="322" t="e">
        <f>IF(ROUND(VALUE(SUBSTITUTE(連結実質赤字比率に係る赤字・黒字の構成分析!F$37,"▲","-")),2)&lt;0,ABS(ROUND(VALUE(SUBSTITUTE(連結実質赤字比率に係る赤字・黒字の構成分析!F$37,"▲","-")),2)),NA())</f>
        <v>#N/A</v>
      </c>
      <c r="C33" s="322">
        <f>IF(ROUND(VALUE(SUBSTITUTE(連結実質赤字比率に係る赤字・黒字の構成分析!F$37,"▲","-")),2)&gt;=0,ABS(ROUND(VALUE(SUBSTITUTE(連結実質赤字比率に係る赤字・黒字の構成分析!F$37,"▲","-")),2)),NA())</f>
        <v>0.93</v>
      </c>
      <c r="D33" s="322" t="e">
        <f>IF(ROUND(VALUE(SUBSTITUTE(連結実質赤字比率に係る赤字・黒字の構成分析!G$37,"▲","-")),2)&lt;0,ABS(ROUND(VALUE(SUBSTITUTE(連結実質赤字比率に係る赤字・黒字の構成分析!G$37,"▲","-")),2)),NA())</f>
        <v>#N/A</v>
      </c>
      <c r="E33" s="322">
        <f>IF(ROUND(VALUE(SUBSTITUTE(連結実質赤字比率に係る赤字・黒字の構成分析!G$37,"▲","-")),2)&gt;=0,ABS(ROUND(VALUE(SUBSTITUTE(連結実質赤字比率に係る赤字・黒字の構成分析!G$37,"▲","-")),2)),NA())</f>
        <v>0.99</v>
      </c>
      <c r="F33" s="322" t="e">
        <f>IF(ROUND(VALUE(SUBSTITUTE(連結実質赤字比率に係る赤字・黒字の構成分析!H$37,"▲","-")),2)&lt;0,ABS(ROUND(VALUE(SUBSTITUTE(連結実質赤字比率に係る赤字・黒字の構成分析!H$37,"▲","-")),2)),NA())</f>
        <v>#N/A</v>
      </c>
      <c r="G33" s="322">
        <f>IF(ROUND(VALUE(SUBSTITUTE(連結実質赤字比率に係る赤字・黒字の構成分析!H$37,"▲","-")),2)&gt;=0,ABS(ROUND(VALUE(SUBSTITUTE(連結実質赤字比率に係る赤字・黒字の構成分析!H$37,"▲","-")),2)),NA())</f>
        <v>0.24</v>
      </c>
      <c r="H33" s="322" t="e">
        <f>IF(ROUND(VALUE(SUBSTITUTE(連結実質赤字比率に係る赤字・黒字の構成分析!I$37,"▲","-")),2)&lt;0,ABS(ROUND(VALUE(SUBSTITUTE(連結実質赤字比率に係る赤字・黒字の構成分析!I$37,"▲","-")),2)),NA())</f>
        <v>#N/A</v>
      </c>
      <c r="I33" s="322">
        <f>IF(ROUND(VALUE(SUBSTITUTE(連結実質赤字比率に係る赤字・黒字の構成分析!I$37,"▲","-")),2)&gt;=0,ABS(ROUND(VALUE(SUBSTITUTE(連結実質赤字比率に係る赤字・黒字の構成分析!I$37,"▲","-")),2)),NA())</f>
        <v>0.55000000000000004</v>
      </c>
      <c r="J33" s="322" t="e">
        <f>IF(ROUND(VALUE(SUBSTITUTE(連結実質赤字比率に係る赤字・黒字の構成分析!J$37,"▲","-")),2)&lt;0,ABS(ROUND(VALUE(SUBSTITUTE(連結実質赤字比率に係る赤字・黒字の構成分析!J$37,"▲","-")),2)),NA())</f>
        <v>#N/A</v>
      </c>
      <c r="K33" s="322">
        <f>IF(ROUND(VALUE(SUBSTITUTE(連結実質赤字比率に係る赤字・黒字の構成分析!J$37,"▲","-")),2)&gt;=0,ABS(ROUND(VALUE(SUBSTITUTE(連結実質赤字比率に係る赤字・黒字の構成分析!J$37,"▲","-")),2)),NA())</f>
        <v>1.27</v>
      </c>
    </row>
    <row r="34" spans="1:16">
      <c r="A34" s="322" t="str">
        <f>IF(連結実質赤字比率に係る赤字・黒字の構成分析!C$36="",NA(),連結実質赤字比率に係る赤字・黒字の構成分析!C$36)</f>
        <v>三種町下水道事業会計</v>
      </c>
      <c r="B34" s="322" t="e">
        <f>IF(ROUND(VALUE(SUBSTITUTE(連結実質赤字比率に係る赤字・黒字の構成分析!F$36,"▲","-")),2)&lt;0,ABS(ROUND(VALUE(SUBSTITUTE(連結実質赤字比率に係る赤字・黒字の構成分析!F$36,"▲","-")),2)),NA())</f>
        <v>#VALUE!</v>
      </c>
      <c r="C34" s="322" t="e">
        <f>IF(ROUND(VALUE(SUBSTITUTE(連結実質赤字比率に係る赤字・黒字の構成分析!F$36,"▲","-")),2)&gt;=0,ABS(ROUND(VALUE(SUBSTITUTE(連結実質赤字比率に係る赤字・黒字の構成分析!F$36,"▲","-")),2)),NA())</f>
        <v>#VALUE!</v>
      </c>
      <c r="D34" s="322" t="e">
        <f>IF(ROUND(VALUE(SUBSTITUTE(連結実質赤字比率に係る赤字・黒字の構成分析!G$36,"▲","-")),2)&lt;0,ABS(ROUND(VALUE(SUBSTITUTE(連結実質赤字比率に係る赤字・黒字の構成分析!G$36,"▲","-")),2)),NA())</f>
        <v>#VALUE!</v>
      </c>
      <c r="E34" s="322" t="e">
        <f>IF(ROUND(VALUE(SUBSTITUTE(連結実質赤字比率に係る赤字・黒字の構成分析!G$36,"▲","-")),2)&gt;=0,ABS(ROUND(VALUE(SUBSTITUTE(連結実質赤字比率に係る赤字・黒字の構成分析!G$36,"▲","-")),2)),NA())</f>
        <v>#VALUE!</v>
      </c>
      <c r="F34" s="322" t="e">
        <f>IF(ROUND(VALUE(SUBSTITUTE(連結実質赤字比率に係る赤字・黒字の構成分析!H$36,"▲","-")),2)&lt;0,ABS(ROUND(VALUE(SUBSTITUTE(連結実質赤字比率に係る赤字・黒字の構成分析!H$36,"▲","-")),2)),NA())</f>
        <v>#VALUE!</v>
      </c>
      <c r="G34" s="322" t="e">
        <f>IF(ROUND(VALUE(SUBSTITUTE(連結実質赤字比率に係る赤字・黒字の構成分析!H$36,"▲","-")),2)&gt;=0,ABS(ROUND(VALUE(SUBSTITUTE(連結実質赤字比率に係る赤字・黒字の構成分析!H$36,"▲","-")),2)),NA())</f>
        <v>#VALUE!</v>
      </c>
      <c r="H34" s="322" t="e">
        <f>IF(ROUND(VALUE(SUBSTITUTE(連結実質赤字比率に係る赤字・黒字の構成分析!I$36,"▲","-")),2)&lt;0,ABS(ROUND(VALUE(SUBSTITUTE(連結実質赤字比率に係る赤字・黒字の構成分析!I$36,"▲","-")),2)),NA())</f>
        <v>#N/A</v>
      </c>
      <c r="I34" s="322">
        <f>IF(ROUND(VALUE(SUBSTITUTE(連結実質赤字比率に係る赤字・黒字の構成分析!I$36,"▲","-")),2)&gt;=0,ABS(ROUND(VALUE(SUBSTITUTE(連結実質赤字比率に係る赤字・黒字の構成分析!I$36,"▲","-")),2)),NA())</f>
        <v>0.79</v>
      </c>
      <c r="J34" s="322" t="e">
        <f>IF(ROUND(VALUE(SUBSTITUTE(連結実質赤字比率に係る赤字・黒字の構成分析!J$36,"▲","-")),2)&lt;0,ABS(ROUND(VALUE(SUBSTITUTE(連結実質赤字比率に係る赤字・黒字の構成分析!J$36,"▲","-")),2)),NA())</f>
        <v>#N/A</v>
      </c>
      <c r="K34" s="322">
        <f>IF(ROUND(VALUE(SUBSTITUTE(連結実質赤字比率に係る赤字・黒字の構成分析!J$36,"▲","-")),2)&gt;=0,ABS(ROUND(VALUE(SUBSTITUTE(連結実質赤字比率に係る赤字・黒字の構成分析!J$36,"▲","-")),2)),NA())</f>
        <v>1.38</v>
      </c>
    </row>
    <row r="35" spans="1:16">
      <c r="A35" s="322" t="str">
        <f>IF(連結実質赤字比率に係る赤字・黒字の構成分析!C$35="",NA(),連結実質赤字比率に係る赤字・黒字の構成分析!C$35)</f>
        <v>三種町水道事業会計</v>
      </c>
      <c r="B35" s="322" t="e">
        <f>IF(ROUND(VALUE(SUBSTITUTE(連結実質赤字比率に係る赤字・黒字の構成分析!F$35,"▲","-")),2)&lt;0,ABS(ROUND(VALUE(SUBSTITUTE(連結実質赤字比率に係る赤字・黒字の構成分析!F$35,"▲","-")),2)),NA())</f>
        <v>#N/A</v>
      </c>
      <c r="C35" s="322">
        <f>IF(ROUND(VALUE(SUBSTITUTE(連結実質赤字比率に係る赤字・黒字の構成分析!F$35,"▲","-")),2)&gt;=0,ABS(ROUND(VALUE(SUBSTITUTE(連結実質赤字比率に係る赤字・黒字の構成分析!F$35,"▲","-")),2)),NA())</f>
        <v>1.64</v>
      </c>
      <c r="D35" s="322" t="e">
        <f>IF(ROUND(VALUE(SUBSTITUTE(連結実質赤字比率に係る赤字・黒字の構成分析!G$35,"▲","-")),2)&lt;0,ABS(ROUND(VALUE(SUBSTITUTE(連結実質赤字比率に係る赤字・黒字の構成分析!G$35,"▲","-")),2)),NA())</f>
        <v>#N/A</v>
      </c>
      <c r="E35" s="322">
        <f>IF(ROUND(VALUE(SUBSTITUTE(連結実質赤字比率に係る赤字・黒字の構成分析!G$35,"▲","-")),2)&gt;=0,ABS(ROUND(VALUE(SUBSTITUTE(連結実質赤字比率に係る赤字・黒字の構成分析!G$35,"▲","-")),2)),NA())</f>
        <v>1.1499999999999999</v>
      </c>
      <c r="F35" s="322" t="e">
        <f>IF(ROUND(VALUE(SUBSTITUTE(連結実質赤字比率に係る赤字・黒字の構成分析!H$35,"▲","-")),2)&lt;0,ABS(ROUND(VALUE(SUBSTITUTE(連結実質赤字比率に係る赤字・黒字の構成分析!H$35,"▲","-")),2)),NA())</f>
        <v>#N/A</v>
      </c>
      <c r="G35" s="322">
        <f>IF(ROUND(VALUE(SUBSTITUTE(連結実質赤字比率に係る赤字・黒字の構成分析!H$35,"▲","-")),2)&gt;=0,ABS(ROUND(VALUE(SUBSTITUTE(連結実質赤字比率に係る赤字・黒字の構成分析!H$35,"▲","-")),2)),NA())</f>
        <v>1.65</v>
      </c>
      <c r="H35" s="322" t="e">
        <f>IF(ROUND(VALUE(SUBSTITUTE(連結実質赤字比率に係る赤字・黒字の構成分析!I$35,"▲","-")),2)&lt;0,ABS(ROUND(VALUE(SUBSTITUTE(連結実質赤字比率に係る赤字・黒字の構成分析!I$35,"▲","-")),2)),NA())</f>
        <v>#N/A</v>
      </c>
      <c r="I35" s="322">
        <f>IF(ROUND(VALUE(SUBSTITUTE(連結実質赤字比率に係る赤字・黒字の構成分析!I$35,"▲","-")),2)&gt;=0,ABS(ROUND(VALUE(SUBSTITUTE(連結実質赤字比率に係る赤字・黒字の構成分析!I$35,"▲","-")),2)),NA())</f>
        <v>2.21</v>
      </c>
      <c r="J35" s="322" t="e">
        <f>IF(ROUND(VALUE(SUBSTITUTE(連結実質赤字比率に係る赤字・黒字の構成分析!J$35,"▲","-")),2)&lt;0,ABS(ROUND(VALUE(SUBSTITUTE(連結実質赤字比率に係る赤字・黒字の構成分析!J$35,"▲","-")),2)),NA())</f>
        <v>#N/A</v>
      </c>
      <c r="K35" s="322">
        <f>IF(ROUND(VALUE(SUBSTITUTE(連結実質赤字比率に係る赤字・黒字の構成分析!J$35,"▲","-")),2)&gt;=0,ABS(ROUND(VALUE(SUBSTITUTE(連結実質赤字比率に係る赤字・黒字の構成分析!J$35,"▲","-")),2)),NA())</f>
        <v>2.63</v>
      </c>
    </row>
    <row r="36" spans="1:16">
      <c r="A36" s="322" t="str">
        <f>IF(連結実質赤字比率に係る赤字・黒字の構成分析!C$34="",NA(),連結実質赤字比率に係る赤字・黒字の構成分析!C$34)</f>
        <v>一般会計</v>
      </c>
      <c r="B36" s="322" t="e">
        <f>IF(ROUND(VALUE(SUBSTITUTE(連結実質赤字比率に係る赤字・黒字の構成分析!F$34,"▲","-")),2)&lt;0,ABS(ROUND(VALUE(SUBSTITUTE(連結実質赤字比率に係る赤字・黒字の構成分析!F$34,"▲","-")),2)),NA())</f>
        <v>#N/A</v>
      </c>
      <c r="C36" s="322">
        <f>IF(ROUND(VALUE(SUBSTITUTE(連結実質赤字比率に係る赤字・黒字の構成分析!F$34,"▲","-")),2)&gt;=0,ABS(ROUND(VALUE(SUBSTITUTE(連結実質赤字比率に係る赤字・黒字の構成分析!F$34,"▲","-")),2)),NA())</f>
        <v>2.71</v>
      </c>
      <c r="D36" s="322" t="e">
        <f>IF(ROUND(VALUE(SUBSTITUTE(連結実質赤字比率に係る赤字・黒字の構成分析!G$34,"▲","-")),2)&lt;0,ABS(ROUND(VALUE(SUBSTITUTE(連結実質赤字比率に係る赤字・黒字の構成分析!G$34,"▲","-")),2)),NA())</f>
        <v>#N/A</v>
      </c>
      <c r="E36" s="322">
        <f>IF(ROUND(VALUE(SUBSTITUTE(連結実質赤字比率に係る赤字・黒字の構成分析!G$34,"▲","-")),2)&gt;=0,ABS(ROUND(VALUE(SUBSTITUTE(連結実質赤字比率に係る赤字・黒字の構成分析!G$34,"▲","-")),2)),NA())</f>
        <v>3.39</v>
      </c>
      <c r="F36" s="322" t="e">
        <f>IF(ROUND(VALUE(SUBSTITUTE(連結実質赤字比率に係る赤字・黒字の構成分析!H$34,"▲","-")),2)&lt;0,ABS(ROUND(VALUE(SUBSTITUTE(連結実質赤字比率に係る赤字・黒字の構成分析!H$34,"▲","-")),2)),NA())</f>
        <v>#N/A</v>
      </c>
      <c r="G36" s="322">
        <f>IF(ROUND(VALUE(SUBSTITUTE(連結実質赤字比率に係る赤字・黒字の構成分析!H$34,"▲","-")),2)&gt;=0,ABS(ROUND(VALUE(SUBSTITUTE(連結実質赤字比率に係る赤字・黒字の構成分析!H$34,"▲","-")),2)),NA())</f>
        <v>2.54</v>
      </c>
      <c r="H36" s="322" t="e">
        <f>IF(ROUND(VALUE(SUBSTITUTE(連結実質赤字比率に係る赤字・黒字の構成分析!I$34,"▲","-")),2)&lt;0,ABS(ROUND(VALUE(SUBSTITUTE(連結実質赤字比率に係る赤字・黒字の構成分析!I$34,"▲","-")),2)),NA())</f>
        <v>#N/A</v>
      </c>
      <c r="I36" s="322">
        <f>IF(ROUND(VALUE(SUBSTITUTE(連結実質赤字比率に係る赤字・黒字の構成分析!I$34,"▲","-")),2)&gt;=0,ABS(ROUND(VALUE(SUBSTITUTE(連結実質赤字比率に係る赤字・黒字の構成分析!I$34,"▲","-")),2)),NA())</f>
        <v>2.69</v>
      </c>
      <c r="J36" s="322" t="e">
        <f>IF(ROUND(VALUE(SUBSTITUTE(連結実質赤字比率に係る赤字・黒字の構成分析!J$34,"▲","-")),2)&lt;0,ABS(ROUND(VALUE(SUBSTITUTE(連結実質赤字比率に係る赤字・黒字の構成分析!J$34,"▲","-")),2)),NA())</f>
        <v>#N/A</v>
      </c>
      <c r="K36" s="322">
        <f>IF(ROUND(VALUE(SUBSTITUTE(連結実質赤字比率に係る赤字・黒字の構成分析!J$34,"▲","-")),2)&gt;=0,ABS(ROUND(VALUE(SUBSTITUTE(連結実質赤字比率に係る赤字・黒字の構成分析!J$34,"▲","-")),2)),NA())</f>
        <v>2.66</v>
      </c>
    </row>
    <row r="39" spans="1:16">
      <c r="A39" s="320" t="s">
        <v>15</v>
      </c>
    </row>
    <row r="40" spans="1:16">
      <c r="A40" s="323"/>
      <c r="B40" s="323" t="str">
        <f>'実質公債費比率（分子）の構造'!K$44</f>
        <v>H29</v>
      </c>
      <c r="C40" s="323"/>
      <c r="D40" s="323"/>
      <c r="E40" s="323" t="str">
        <f>'実質公債費比率（分子）の構造'!L$44</f>
        <v>H30</v>
      </c>
      <c r="F40" s="323"/>
      <c r="G40" s="323"/>
      <c r="H40" s="323" t="str">
        <f>'実質公債費比率（分子）の構造'!M$44</f>
        <v>R01</v>
      </c>
      <c r="I40" s="323"/>
      <c r="J40" s="323"/>
      <c r="K40" s="323" t="str">
        <f>'実質公債費比率（分子）の構造'!N$44</f>
        <v>R02</v>
      </c>
      <c r="L40" s="323"/>
      <c r="M40" s="323"/>
      <c r="N40" s="323" t="str">
        <f>'実質公債費比率（分子）の構造'!O$44</f>
        <v>R03</v>
      </c>
      <c r="O40" s="323"/>
      <c r="P40" s="323"/>
    </row>
    <row r="41" spans="1:16">
      <c r="A41" s="323"/>
      <c r="B41" s="323" t="s">
        <v>119</v>
      </c>
      <c r="C41" s="323"/>
      <c r="D41" s="323" t="s">
        <v>121</v>
      </c>
      <c r="E41" s="323" t="s">
        <v>119</v>
      </c>
      <c r="F41" s="323"/>
      <c r="G41" s="323" t="s">
        <v>121</v>
      </c>
      <c r="H41" s="323" t="s">
        <v>119</v>
      </c>
      <c r="I41" s="323"/>
      <c r="J41" s="323" t="s">
        <v>121</v>
      </c>
      <c r="K41" s="323" t="s">
        <v>119</v>
      </c>
      <c r="L41" s="323"/>
      <c r="M41" s="323" t="s">
        <v>121</v>
      </c>
      <c r="N41" s="323" t="s">
        <v>119</v>
      </c>
      <c r="O41" s="323"/>
      <c r="P41" s="323" t="s">
        <v>121</v>
      </c>
    </row>
    <row r="42" spans="1:16">
      <c r="A42" s="323" t="s">
        <v>122</v>
      </c>
      <c r="B42" s="323"/>
      <c r="C42" s="323"/>
      <c r="D42" s="323">
        <f>'実質公債費比率（分子）の構造'!K$52</f>
        <v>1181</v>
      </c>
      <c r="E42" s="323"/>
      <c r="F42" s="323"/>
      <c r="G42" s="323">
        <f>'実質公債費比率（分子）の構造'!L$52</f>
        <v>1172</v>
      </c>
      <c r="H42" s="323"/>
      <c r="I42" s="323"/>
      <c r="J42" s="323">
        <f>'実質公債費比率（分子）の構造'!M$52</f>
        <v>1150</v>
      </c>
      <c r="K42" s="323"/>
      <c r="L42" s="323"/>
      <c r="M42" s="323">
        <f>'実質公債費比率（分子）の構造'!N$52</f>
        <v>1151</v>
      </c>
      <c r="N42" s="323"/>
      <c r="O42" s="323"/>
      <c r="P42" s="323">
        <f>'実質公債費比率（分子）の構造'!O$52</f>
        <v>1195</v>
      </c>
    </row>
    <row r="43" spans="1:16">
      <c r="A43" s="323" t="s">
        <v>44</v>
      </c>
      <c r="B43" s="323" t="str">
        <f>'実質公債費比率（分子）の構造'!K$51</f>
        <v>-</v>
      </c>
      <c r="C43" s="323"/>
      <c r="D43" s="323"/>
      <c r="E43" s="323" t="str">
        <f>'実質公債費比率（分子）の構造'!L$51</f>
        <v>-</v>
      </c>
      <c r="F43" s="323"/>
      <c r="G43" s="323"/>
      <c r="H43" s="323" t="str">
        <f>'実質公債費比率（分子）の構造'!M$51</f>
        <v>-</v>
      </c>
      <c r="I43" s="323"/>
      <c r="J43" s="323"/>
      <c r="K43" s="323" t="str">
        <f>'実質公債費比率（分子）の構造'!N$51</f>
        <v>-</v>
      </c>
      <c r="L43" s="323"/>
      <c r="M43" s="323"/>
      <c r="N43" s="323" t="str">
        <f>'実質公債費比率（分子）の構造'!O$51</f>
        <v>-</v>
      </c>
      <c r="O43" s="323"/>
      <c r="P43" s="323"/>
    </row>
    <row r="44" spans="1:16">
      <c r="A44" s="323" t="s">
        <v>42</v>
      </c>
      <c r="B44" s="323">
        <f>'実質公債費比率（分子）の構造'!K$50</f>
        <v>13</v>
      </c>
      <c r="C44" s="323"/>
      <c r="D44" s="323"/>
      <c r="E44" s="323">
        <f>'実質公債費比率（分子）の構造'!L$50</f>
        <v>10</v>
      </c>
      <c r="F44" s="323"/>
      <c r="G44" s="323"/>
      <c r="H44" s="323">
        <f>'実質公債費比率（分子）の構造'!M$50</f>
        <v>5</v>
      </c>
      <c r="I44" s="323"/>
      <c r="J44" s="323"/>
      <c r="K44" s="323">
        <f>'実質公債費比率（分子）の構造'!N$50</f>
        <v>2</v>
      </c>
      <c r="L44" s="323"/>
      <c r="M44" s="323"/>
      <c r="N44" s="323">
        <f>'実質公債費比率（分子）の構造'!O$50</f>
        <v>2</v>
      </c>
      <c r="O44" s="323"/>
      <c r="P44" s="323"/>
    </row>
    <row r="45" spans="1:16">
      <c r="A45" s="323" t="s">
        <v>2</v>
      </c>
      <c r="B45" s="323">
        <f>'実質公債費比率（分子）の構造'!K$49</f>
        <v>5</v>
      </c>
      <c r="C45" s="323"/>
      <c r="D45" s="323"/>
      <c r="E45" s="323">
        <f>'実質公債費比率（分子）の構造'!L$49</f>
        <v>5</v>
      </c>
      <c r="F45" s="323"/>
      <c r="G45" s="323"/>
      <c r="H45" s="323">
        <f>'実質公債費比率（分子）の構造'!M$49</f>
        <v>5</v>
      </c>
      <c r="I45" s="323"/>
      <c r="J45" s="323"/>
      <c r="K45" s="323">
        <f>'実質公債費比率（分子）の構造'!N$49</f>
        <v>0</v>
      </c>
      <c r="L45" s="323"/>
      <c r="M45" s="323"/>
      <c r="N45" s="323">
        <f>'実質公債費比率（分子）の構造'!O$49</f>
        <v>0</v>
      </c>
      <c r="O45" s="323"/>
      <c r="P45" s="323"/>
    </row>
    <row r="46" spans="1:16">
      <c r="A46" s="323" t="s">
        <v>37</v>
      </c>
      <c r="B46" s="323">
        <f>'実質公債費比率（分子）の構造'!K$48</f>
        <v>465</v>
      </c>
      <c r="C46" s="323"/>
      <c r="D46" s="323"/>
      <c r="E46" s="323">
        <f>'実質公債費比率（分子）の構造'!L$48</f>
        <v>468</v>
      </c>
      <c r="F46" s="323"/>
      <c r="G46" s="323"/>
      <c r="H46" s="323">
        <f>'実質公債費比率（分子）の構造'!M$48</f>
        <v>475</v>
      </c>
      <c r="I46" s="323"/>
      <c r="J46" s="323"/>
      <c r="K46" s="323">
        <f>'実質公債費比率（分子）の構造'!N$48</f>
        <v>460</v>
      </c>
      <c r="L46" s="323"/>
      <c r="M46" s="323"/>
      <c r="N46" s="323">
        <f>'実質公債費比率（分子）の構造'!O$48</f>
        <v>407</v>
      </c>
      <c r="O46" s="323"/>
      <c r="P46" s="323"/>
    </row>
    <row r="47" spans="1:16">
      <c r="A47" s="323" t="s">
        <v>34</v>
      </c>
      <c r="B47" s="323" t="str">
        <f>'実質公債費比率（分子）の構造'!K$47</f>
        <v>-</v>
      </c>
      <c r="C47" s="323"/>
      <c r="D47" s="323"/>
      <c r="E47" s="323" t="str">
        <f>'実質公債費比率（分子）の構造'!L$47</f>
        <v>-</v>
      </c>
      <c r="F47" s="323"/>
      <c r="G47" s="323"/>
      <c r="H47" s="323" t="str">
        <f>'実質公債費比率（分子）の構造'!M$47</f>
        <v>-</v>
      </c>
      <c r="I47" s="323"/>
      <c r="J47" s="323"/>
      <c r="K47" s="323" t="str">
        <f>'実質公債費比率（分子）の構造'!N$47</f>
        <v>-</v>
      </c>
      <c r="L47" s="323"/>
      <c r="M47" s="323"/>
      <c r="N47" s="323" t="str">
        <f>'実質公債費比率（分子）の構造'!O$47</f>
        <v>-</v>
      </c>
      <c r="O47" s="323"/>
      <c r="P47" s="323"/>
    </row>
    <row r="48" spans="1:16">
      <c r="A48" s="323" t="s">
        <v>32</v>
      </c>
      <c r="B48" s="323" t="str">
        <f>'実質公債費比率（分子）の構造'!K$46</f>
        <v>-</v>
      </c>
      <c r="C48" s="323"/>
      <c r="D48" s="323"/>
      <c r="E48" s="323" t="str">
        <f>'実質公債費比率（分子）の構造'!L$46</f>
        <v>-</v>
      </c>
      <c r="F48" s="323"/>
      <c r="G48" s="323"/>
      <c r="H48" s="323" t="str">
        <f>'実質公債費比率（分子）の構造'!M$46</f>
        <v>-</v>
      </c>
      <c r="I48" s="323"/>
      <c r="J48" s="323"/>
      <c r="K48" s="323" t="str">
        <f>'実質公債費比率（分子）の構造'!N$46</f>
        <v>-</v>
      </c>
      <c r="L48" s="323"/>
      <c r="M48" s="323"/>
      <c r="N48" s="323" t="str">
        <f>'実質公債費比率（分子）の構造'!O$46</f>
        <v>-</v>
      </c>
      <c r="O48" s="323"/>
      <c r="P48" s="323"/>
    </row>
    <row r="49" spans="1:16">
      <c r="A49" s="323" t="s">
        <v>25</v>
      </c>
      <c r="B49" s="323">
        <f>'実質公債費比率（分子）の構造'!K$45</f>
        <v>1137</v>
      </c>
      <c r="C49" s="323"/>
      <c r="D49" s="323"/>
      <c r="E49" s="323">
        <f>'実質公債費比率（分子）の構造'!L$45</f>
        <v>1141</v>
      </c>
      <c r="F49" s="323"/>
      <c r="G49" s="323"/>
      <c r="H49" s="323">
        <f>'実質公債費比率（分子）の構造'!M$45</f>
        <v>1070</v>
      </c>
      <c r="I49" s="323"/>
      <c r="J49" s="323"/>
      <c r="K49" s="323">
        <f>'実質公債費比率（分子）の構造'!N$45</f>
        <v>1081</v>
      </c>
      <c r="L49" s="323"/>
      <c r="M49" s="323"/>
      <c r="N49" s="323">
        <f>'実質公債費比率（分子）の構造'!O$45</f>
        <v>1172</v>
      </c>
      <c r="O49" s="323"/>
      <c r="P49" s="323"/>
    </row>
    <row r="50" spans="1:16">
      <c r="A50" s="323" t="s">
        <v>57</v>
      </c>
      <c r="B50" s="323" t="e">
        <f>NA()</f>
        <v>#N/A</v>
      </c>
      <c r="C50" s="323">
        <f>IF(ISNUMBER('実質公債費比率（分子）の構造'!K$53),'実質公債費比率（分子）の構造'!K$53,NA())</f>
        <v>439</v>
      </c>
      <c r="D50" s="323" t="e">
        <f>NA()</f>
        <v>#N/A</v>
      </c>
      <c r="E50" s="323" t="e">
        <f>NA()</f>
        <v>#N/A</v>
      </c>
      <c r="F50" s="323">
        <f>IF(ISNUMBER('実質公債費比率（分子）の構造'!L$53),'実質公債費比率（分子）の構造'!L$53,NA())</f>
        <v>452</v>
      </c>
      <c r="G50" s="323" t="e">
        <f>NA()</f>
        <v>#N/A</v>
      </c>
      <c r="H50" s="323" t="e">
        <f>NA()</f>
        <v>#N/A</v>
      </c>
      <c r="I50" s="323">
        <f>IF(ISNUMBER('実質公債費比率（分子）の構造'!M$53),'実質公債費比率（分子）の構造'!M$53,NA())</f>
        <v>405</v>
      </c>
      <c r="J50" s="323" t="e">
        <f>NA()</f>
        <v>#N/A</v>
      </c>
      <c r="K50" s="323" t="e">
        <f>NA()</f>
        <v>#N/A</v>
      </c>
      <c r="L50" s="323">
        <f>IF(ISNUMBER('実質公債費比率（分子）の構造'!N$53),'実質公債費比率（分子）の構造'!N$53,NA())</f>
        <v>392</v>
      </c>
      <c r="M50" s="323" t="e">
        <f>NA()</f>
        <v>#N/A</v>
      </c>
      <c r="N50" s="323" t="e">
        <f>NA()</f>
        <v>#N/A</v>
      </c>
      <c r="O50" s="323">
        <f>IF(ISNUMBER('実質公債費比率（分子）の構造'!O$53),'実質公債費比率（分子）の構造'!O$53,NA())</f>
        <v>386</v>
      </c>
      <c r="P50" s="323" t="e">
        <f>NA()</f>
        <v>#N/A</v>
      </c>
    </row>
    <row r="53" spans="1:16">
      <c r="A53" s="320" t="s">
        <v>64</v>
      </c>
    </row>
    <row r="54" spans="1:16">
      <c r="A54" s="322"/>
      <c r="B54" s="322" t="str">
        <f>'将来負担比率（分子）の構造'!I$40</f>
        <v>H29</v>
      </c>
      <c r="C54" s="322"/>
      <c r="D54" s="322"/>
      <c r="E54" s="322" t="str">
        <f>'将来負担比率（分子）の構造'!J$40</f>
        <v>H30</v>
      </c>
      <c r="F54" s="322"/>
      <c r="G54" s="322"/>
      <c r="H54" s="322" t="str">
        <f>'将来負担比率（分子）の構造'!K$40</f>
        <v>R01</v>
      </c>
      <c r="I54" s="322"/>
      <c r="J54" s="322"/>
      <c r="K54" s="322" t="str">
        <f>'将来負担比率（分子）の構造'!L$40</f>
        <v>R02</v>
      </c>
      <c r="L54" s="322"/>
      <c r="M54" s="322"/>
      <c r="N54" s="322" t="str">
        <f>'将来負担比率（分子）の構造'!M$40</f>
        <v>R03</v>
      </c>
      <c r="O54" s="322"/>
      <c r="P54" s="322"/>
    </row>
    <row r="55" spans="1:16">
      <c r="A55" s="322"/>
      <c r="B55" s="322" t="s">
        <v>125</v>
      </c>
      <c r="C55" s="322"/>
      <c r="D55" s="322" t="s">
        <v>128</v>
      </c>
      <c r="E55" s="322" t="s">
        <v>125</v>
      </c>
      <c r="F55" s="322"/>
      <c r="G55" s="322" t="s">
        <v>128</v>
      </c>
      <c r="H55" s="322" t="s">
        <v>125</v>
      </c>
      <c r="I55" s="322"/>
      <c r="J55" s="322" t="s">
        <v>128</v>
      </c>
      <c r="K55" s="322" t="s">
        <v>125</v>
      </c>
      <c r="L55" s="322"/>
      <c r="M55" s="322" t="s">
        <v>128</v>
      </c>
      <c r="N55" s="322" t="s">
        <v>125</v>
      </c>
      <c r="O55" s="322"/>
      <c r="P55" s="322" t="s">
        <v>128</v>
      </c>
    </row>
    <row r="56" spans="1:16">
      <c r="A56" s="322" t="s">
        <v>49</v>
      </c>
      <c r="B56" s="322"/>
      <c r="C56" s="322"/>
      <c r="D56" s="322">
        <f>'将来負担比率（分子）の構造'!I$52</f>
        <v>11668</v>
      </c>
      <c r="E56" s="322"/>
      <c r="F56" s="322"/>
      <c r="G56" s="322">
        <f>'将来負担比率（分子）の構造'!J$52</f>
        <v>11118</v>
      </c>
      <c r="H56" s="322"/>
      <c r="I56" s="322"/>
      <c r="J56" s="322">
        <f>'将来負担比率（分子）の構造'!K$52</f>
        <v>11019</v>
      </c>
      <c r="K56" s="322"/>
      <c r="L56" s="322"/>
      <c r="M56" s="322">
        <f>'将来負担比率（分子）の構造'!L$52</f>
        <v>10551</v>
      </c>
      <c r="N56" s="322"/>
      <c r="O56" s="322"/>
      <c r="P56" s="322">
        <f>'将来負担比率（分子）の構造'!M$52</f>
        <v>9871</v>
      </c>
    </row>
    <row r="57" spans="1:16">
      <c r="A57" s="322" t="s">
        <v>99</v>
      </c>
      <c r="B57" s="322"/>
      <c r="C57" s="322"/>
      <c r="D57" s="322">
        <f>'将来負担比率（分子）の構造'!I$51</f>
        <v>410</v>
      </c>
      <c r="E57" s="322"/>
      <c r="F57" s="322"/>
      <c r="G57" s="322">
        <f>'将来負担比率（分子）の構造'!J$51</f>
        <v>423</v>
      </c>
      <c r="H57" s="322"/>
      <c r="I57" s="322"/>
      <c r="J57" s="322">
        <f>'将来負担比率（分子）の構造'!K$51</f>
        <v>379</v>
      </c>
      <c r="K57" s="322"/>
      <c r="L57" s="322"/>
      <c r="M57" s="322">
        <f>'将来負担比率（分子）の構造'!L$51</f>
        <v>304</v>
      </c>
      <c r="N57" s="322"/>
      <c r="O57" s="322"/>
      <c r="P57" s="322">
        <f>'将来負担比率（分子）の構造'!M$51</f>
        <v>318</v>
      </c>
    </row>
    <row r="58" spans="1:16">
      <c r="A58" s="322" t="s">
        <v>97</v>
      </c>
      <c r="B58" s="322"/>
      <c r="C58" s="322"/>
      <c r="D58" s="322">
        <f>'将来負担比率（分子）の構造'!I$50</f>
        <v>4548</v>
      </c>
      <c r="E58" s="322"/>
      <c r="F58" s="322"/>
      <c r="G58" s="322">
        <f>'将来負担比率（分子）の構造'!J$50</f>
        <v>4797</v>
      </c>
      <c r="H58" s="322"/>
      <c r="I58" s="322"/>
      <c r="J58" s="322">
        <f>'将来負担比率（分子）の構造'!K$50</f>
        <v>4922</v>
      </c>
      <c r="K58" s="322"/>
      <c r="L58" s="322"/>
      <c r="M58" s="322">
        <f>'将来負担比率（分子）の構造'!L$50</f>
        <v>4980</v>
      </c>
      <c r="N58" s="322"/>
      <c r="O58" s="322"/>
      <c r="P58" s="322">
        <f>'将来負担比率（分子）の構造'!M$50</f>
        <v>5438</v>
      </c>
    </row>
    <row r="59" spans="1:16">
      <c r="A59" s="322" t="s">
        <v>94</v>
      </c>
      <c r="B59" s="322" t="str">
        <f>'将来負担比率（分子）の構造'!I$49</f>
        <v>-</v>
      </c>
      <c r="C59" s="322"/>
      <c r="D59" s="322"/>
      <c r="E59" s="322" t="str">
        <f>'将来負担比率（分子）の構造'!J$49</f>
        <v>-</v>
      </c>
      <c r="F59" s="322"/>
      <c r="G59" s="322"/>
      <c r="H59" s="322" t="str">
        <f>'将来負担比率（分子）の構造'!K$49</f>
        <v>-</v>
      </c>
      <c r="I59" s="322"/>
      <c r="J59" s="322"/>
      <c r="K59" s="322" t="str">
        <f>'将来負担比率（分子）の構造'!L$49</f>
        <v>-</v>
      </c>
      <c r="L59" s="322"/>
      <c r="M59" s="322"/>
      <c r="N59" s="322" t="str">
        <f>'将来負担比率（分子）の構造'!M$49</f>
        <v>-</v>
      </c>
      <c r="O59" s="322"/>
      <c r="P59" s="322"/>
    </row>
    <row r="60" spans="1:16">
      <c r="A60" s="322" t="s">
        <v>90</v>
      </c>
      <c r="B60" s="322" t="str">
        <f>'将来負担比率（分子）の構造'!I$48</f>
        <v>-</v>
      </c>
      <c r="C60" s="322"/>
      <c r="D60" s="322"/>
      <c r="E60" s="322" t="str">
        <f>'将来負担比率（分子）の構造'!J$48</f>
        <v>-</v>
      </c>
      <c r="F60" s="322"/>
      <c r="G60" s="322"/>
      <c r="H60" s="322" t="str">
        <f>'将来負担比率（分子）の構造'!K$48</f>
        <v>-</v>
      </c>
      <c r="I60" s="322"/>
      <c r="J60" s="322"/>
      <c r="K60" s="322" t="str">
        <f>'将来負担比率（分子）の構造'!L$48</f>
        <v>-</v>
      </c>
      <c r="L60" s="322"/>
      <c r="M60" s="322"/>
      <c r="N60" s="322" t="str">
        <f>'将来負担比率（分子）の構造'!M$48</f>
        <v>-</v>
      </c>
      <c r="O60" s="322"/>
      <c r="P60" s="322"/>
    </row>
    <row r="61" spans="1:16">
      <c r="A61" s="322" t="s">
        <v>80</v>
      </c>
      <c r="B61" s="322" t="str">
        <f>'将来負担比率（分子）の構造'!I$46</f>
        <v>-</v>
      </c>
      <c r="C61" s="322"/>
      <c r="D61" s="322"/>
      <c r="E61" s="322" t="str">
        <f>'将来負担比率（分子）の構造'!J$46</f>
        <v>-</v>
      </c>
      <c r="F61" s="322"/>
      <c r="G61" s="322"/>
      <c r="H61" s="322" t="str">
        <f>'将来負担比率（分子）の構造'!K$46</f>
        <v>-</v>
      </c>
      <c r="I61" s="322"/>
      <c r="J61" s="322"/>
      <c r="K61" s="322" t="str">
        <f>'将来負担比率（分子）の構造'!L$46</f>
        <v>-</v>
      </c>
      <c r="L61" s="322"/>
      <c r="M61" s="322"/>
      <c r="N61" s="322" t="str">
        <f>'将来負担比率（分子）の構造'!M$46</f>
        <v>-</v>
      </c>
      <c r="O61" s="322"/>
      <c r="P61" s="322"/>
    </row>
    <row r="62" spans="1:16">
      <c r="A62" s="322" t="s">
        <v>81</v>
      </c>
      <c r="B62" s="322">
        <f>'将来負担比率（分子）の構造'!I$45</f>
        <v>1147</v>
      </c>
      <c r="C62" s="322"/>
      <c r="D62" s="322"/>
      <c r="E62" s="322">
        <f>'将来負担比率（分子）の構造'!J$45</f>
        <v>1172</v>
      </c>
      <c r="F62" s="322"/>
      <c r="G62" s="322"/>
      <c r="H62" s="322">
        <f>'将来負担比率（分子）の構造'!K$45</f>
        <v>1132</v>
      </c>
      <c r="I62" s="322"/>
      <c r="J62" s="322"/>
      <c r="K62" s="322">
        <f>'将来負担比率（分子）の構造'!L$45</f>
        <v>1117</v>
      </c>
      <c r="L62" s="322"/>
      <c r="M62" s="322"/>
      <c r="N62" s="322">
        <f>'将来負担比率（分子）の構造'!M$45</f>
        <v>1130</v>
      </c>
      <c r="O62" s="322"/>
      <c r="P62" s="322"/>
    </row>
    <row r="63" spans="1:16">
      <c r="A63" s="322" t="s">
        <v>79</v>
      </c>
      <c r="B63" s="322">
        <f>'将来負担比率（分子）の構造'!I$44</f>
        <v>13</v>
      </c>
      <c r="C63" s="322"/>
      <c r="D63" s="322"/>
      <c r="E63" s="322">
        <f>'将来負担比率（分子）の構造'!J$44</f>
        <v>8</v>
      </c>
      <c r="F63" s="322"/>
      <c r="G63" s="322"/>
      <c r="H63" s="322">
        <f>'将来負担比率（分子）の構造'!K$44</f>
        <v>3</v>
      </c>
      <c r="I63" s="322"/>
      <c r="J63" s="322"/>
      <c r="K63" s="322">
        <f>'将来負担比率（分子）の構造'!L$44</f>
        <v>2</v>
      </c>
      <c r="L63" s="322"/>
      <c r="M63" s="322"/>
      <c r="N63" s="322">
        <f>'将来負担比率（分子）の構造'!M$44</f>
        <v>1</v>
      </c>
      <c r="O63" s="322"/>
      <c r="P63" s="322"/>
    </row>
    <row r="64" spans="1:16">
      <c r="A64" s="322" t="s">
        <v>77</v>
      </c>
      <c r="B64" s="322">
        <f>'将来負担比率（分子）の構造'!I$43</f>
        <v>5271</v>
      </c>
      <c r="C64" s="322"/>
      <c r="D64" s="322"/>
      <c r="E64" s="322">
        <f>'将来負担比率（分子）の構造'!J$43</f>
        <v>4926</v>
      </c>
      <c r="F64" s="322"/>
      <c r="G64" s="322"/>
      <c r="H64" s="322">
        <f>'将来負担比率（分子）の構造'!K$43</f>
        <v>4640</v>
      </c>
      <c r="I64" s="322"/>
      <c r="J64" s="322"/>
      <c r="K64" s="322">
        <f>'将来負担比率（分子）の構造'!L$43</f>
        <v>4331</v>
      </c>
      <c r="L64" s="322"/>
      <c r="M64" s="322"/>
      <c r="N64" s="322">
        <f>'将来負担比率（分子）の構造'!M$43</f>
        <v>4072</v>
      </c>
      <c r="O64" s="322"/>
      <c r="P64" s="322"/>
    </row>
    <row r="65" spans="1:16">
      <c r="A65" s="322" t="s">
        <v>75</v>
      </c>
      <c r="B65" s="322">
        <f>'将来負担比率（分子）の構造'!I$42</f>
        <v>20</v>
      </c>
      <c r="C65" s="322"/>
      <c r="D65" s="322"/>
      <c r="E65" s="322">
        <f>'将来負担比率（分子）の構造'!J$42</f>
        <v>11</v>
      </c>
      <c r="F65" s="322"/>
      <c r="G65" s="322"/>
      <c r="H65" s="322">
        <f>'将来負担比率（分子）の構造'!K$42</f>
        <v>6</v>
      </c>
      <c r="I65" s="322"/>
      <c r="J65" s="322"/>
      <c r="K65" s="322">
        <f>'将来負担比率（分子）の構造'!L$42</f>
        <v>5</v>
      </c>
      <c r="L65" s="322"/>
      <c r="M65" s="322"/>
      <c r="N65" s="322">
        <f>'将来負担比率（分子）の構造'!M$42</f>
        <v>4</v>
      </c>
      <c r="O65" s="322"/>
      <c r="P65" s="322"/>
    </row>
    <row r="66" spans="1:16">
      <c r="A66" s="322" t="s">
        <v>69</v>
      </c>
      <c r="B66" s="322">
        <f>'将来負担比率（分子）の構造'!I$41</f>
        <v>10319</v>
      </c>
      <c r="C66" s="322"/>
      <c r="D66" s="322"/>
      <c r="E66" s="322">
        <f>'将来負担比率（分子）の構造'!J$41</f>
        <v>9971</v>
      </c>
      <c r="F66" s="322"/>
      <c r="G66" s="322"/>
      <c r="H66" s="322">
        <f>'将来負担比率（分子）の構造'!K$41</f>
        <v>10222</v>
      </c>
      <c r="I66" s="322"/>
      <c r="J66" s="322"/>
      <c r="K66" s="322">
        <f>'将来負担比率（分子）の構造'!L$41</f>
        <v>9839</v>
      </c>
      <c r="L66" s="322"/>
      <c r="M66" s="322"/>
      <c r="N66" s="322">
        <f>'将来負担比率（分子）の構造'!M$41</f>
        <v>9266</v>
      </c>
      <c r="O66" s="322"/>
      <c r="P66" s="322"/>
    </row>
    <row r="67" spans="1:16">
      <c r="A67" s="322" t="s">
        <v>103</v>
      </c>
      <c r="B67" s="322" t="e">
        <f>NA()</f>
        <v>#N/A</v>
      </c>
      <c r="C67" s="322">
        <f>IF(ISNUMBER('将来負担比率（分子）の構造'!I$53),IF('将来負担比率（分子）の構造'!I$53&lt;0,0,'将来負担比率（分子）の構造'!I$53),NA())</f>
        <v>145</v>
      </c>
      <c r="D67" s="322" t="e">
        <f>NA()</f>
        <v>#N/A</v>
      </c>
      <c r="E67" s="322" t="e">
        <f>NA()</f>
        <v>#N/A</v>
      </c>
      <c r="F67" s="322">
        <f>IF(ISNUMBER('将来負担比率（分子）の構造'!J$53),IF('将来負担比率（分子）の構造'!J$53&lt;0,0,'将来負担比率（分子）の構造'!J$53),NA())</f>
        <v>0</v>
      </c>
      <c r="G67" s="322" t="e">
        <f>NA()</f>
        <v>#N/A</v>
      </c>
      <c r="H67" s="322" t="e">
        <f>NA()</f>
        <v>#N/A</v>
      </c>
      <c r="I67" s="322">
        <f>IF(ISNUMBER('将来負担比率（分子）の構造'!K$53),IF('将来負担比率（分子）の構造'!K$53&lt;0,0,'将来負担比率（分子）の構造'!K$53),NA())</f>
        <v>0</v>
      </c>
      <c r="J67" s="322" t="e">
        <f>NA()</f>
        <v>#N/A</v>
      </c>
      <c r="K67" s="322" t="e">
        <f>NA()</f>
        <v>#N/A</v>
      </c>
      <c r="L67" s="322">
        <f>IF(ISNUMBER('将来負担比率（分子）の構造'!L$53),IF('将来負担比率（分子）の構造'!L$53&lt;0,0,'将来負担比率（分子）の構造'!L$53),NA())</f>
        <v>0</v>
      </c>
      <c r="M67" s="322" t="e">
        <f>NA()</f>
        <v>#N/A</v>
      </c>
      <c r="N67" s="322" t="e">
        <f>NA()</f>
        <v>#N/A</v>
      </c>
      <c r="O67" s="322">
        <f>IF(ISNUMBER('将来負担比率（分子）の構造'!M$53),IF('将来負担比率（分子）の構造'!M$53&lt;0,0,'将来負担比率（分子）の構造'!M$53),NA())</f>
        <v>0</v>
      </c>
      <c r="P67" s="322" t="e">
        <f>NA()</f>
        <v>#N/A</v>
      </c>
    </row>
    <row r="70" spans="1:16">
      <c r="A70" s="325" t="s">
        <v>129</v>
      </c>
      <c r="B70" s="325"/>
      <c r="C70" s="325"/>
      <c r="D70" s="325"/>
      <c r="E70" s="325"/>
      <c r="F70" s="325"/>
    </row>
    <row r="71" spans="1:16">
      <c r="A71" s="324"/>
      <c r="B71" s="324" t="str">
        <f>基金残高に係る経年分析!F54</f>
        <v>R01</v>
      </c>
      <c r="C71" s="324" t="str">
        <f>基金残高に係る経年分析!G54</f>
        <v>R02</v>
      </c>
      <c r="D71" s="324" t="str">
        <f>基金残高に係る経年分析!H54</f>
        <v>R03</v>
      </c>
    </row>
    <row r="72" spans="1:16">
      <c r="A72" s="324" t="s">
        <v>130</v>
      </c>
      <c r="B72" s="326">
        <f>基金残高に係る経年分析!F55</f>
        <v>3943</v>
      </c>
      <c r="C72" s="326">
        <f>基金残高に係る経年分析!G55</f>
        <v>4049</v>
      </c>
      <c r="D72" s="326">
        <f>基金残高に係る経年分析!H55</f>
        <v>4583</v>
      </c>
    </row>
    <row r="73" spans="1:16">
      <c r="A73" s="324" t="s">
        <v>131</v>
      </c>
      <c r="B73" s="326">
        <f>基金残高に係る経年分析!F56</f>
        <v>503</v>
      </c>
      <c r="C73" s="326">
        <f>基金残高に係る経年分析!G56</f>
        <v>481</v>
      </c>
      <c r="D73" s="326">
        <f>基金残高に係る経年分析!H56</f>
        <v>412</v>
      </c>
    </row>
    <row r="74" spans="1:16">
      <c r="A74" s="324" t="s">
        <v>133</v>
      </c>
      <c r="B74" s="326">
        <f>基金残高に係る経年分析!F57</f>
        <v>1612</v>
      </c>
      <c r="C74" s="326">
        <f>基金残高に係る経年分析!G57</f>
        <v>1710</v>
      </c>
      <c r="D74" s="326">
        <f>基金残高に係る経年分析!H57</f>
        <v>1582</v>
      </c>
    </row>
  </sheetData>
  <sheetProtection algorithmName="SHA-512" hashValue="5YjUTIAk673Jttwkd8KXYlJOrpZo5FVEqA9QAhIxTTAeaw7+JHbdcsIgVmShTWJRgf0MV529Igx6VsN+3jBIyw==" saltValue="0ZNAy949cCdSUJxPMNiHI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c r="A1" s="295"/>
      <c r="B1" s="297"/>
      <c r="DD1" s="94"/>
      <c r="DE1" s="94"/>
    </row>
    <row r="2" spans="1:109" ht="25.5" customHeight="1">
      <c r="A2" s="296"/>
      <c r="C2" s="296"/>
      <c r="O2" s="296"/>
      <c r="P2" s="296"/>
      <c r="Q2" s="296"/>
      <c r="R2" s="296"/>
      <c r="S2" s="296"/>
      <c r="T2" s="296"/>
      <c r="U2" s="296"/>
      <c r="V2" s="296"/>
      <c r="W2" s="296"/>
      <c r="X2" s="296"/>
      <c r="Y2" s="296"/>
      <c r="Z2" s="296"/>
      <c r="AA2" s="296"/>
      <c r="AB2" s="296"/>
      <c r="AC2" s="296"/>
      <c r="AD2" s="296"/>
      <c r="AE2" s="296"/>
      <c r="AF2" s="296"/>
      <c r="AG2" s="296"/>
      <c r="AH2" s="296"/>
      <c r="AI2" s="296"/>
      <c r="AU2" s="296"/>
      <c r="BG2" s="296"/>
      <c r="BS2" s="296"/>
      <c r="CE2" s="296"/>
      <c r="CQ2" s="296"/>
      <c r="DD2" s="94"/>
      <c r="DE2" s="94"/>
    </row>
    <row r="3" spans="1:109" ht="25.5" customHeight="1">
      <c r="A3" s="296"/>
      <c r="C3" s="296"/>
      <c r="O3" s="296"/>
      <c r="P3" s="296"/>
      <c r="Q3" s="296"/>
      <c r="R3" s="296"/>
      <c r="S3" s="296"/>
      <c r="T3" s="296"/>
      <c r="U3" s="296"/>
      <c r="V3" s="296"/>
      <c r="W3" s="296"/>
      <c r="X3" s="296"/>
      <c r="Y3" s="296"/>
      <c r="Z3" s="296"/>
      <c r="AA3" s="296"/>
      <c r="AB3" s="296"/>
      <c r="AC3" s="296"/>
      <c r="AD3" s="296"/>
      <c r="AE3" s="296"/>
      <c r="AF3" s="296"/>
      <c r="AG3" s="296"/>
      <c r="AH3" s="296"/>
      <c r="AI3" s="296"/>
      <c r="AU3" s="296"/>
      <c r="BG3" s="296"/>
      <c r="BS3" s="296"/>
      <c r="CE3" s="296"/>
      <c r="CQ3" s="296"/>
      <c r="DD3" s="94"/>
      <c r="DE3" s="94"/>
    </row>
    <row r="4" spans="1:109" s="82" customFormat="1">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6"/>
      <c r="CD4" s="296"/>
      <c r="CE4" s="296"/>
      <c r="CF4" s="296"/>
      <c r="CG4" s="296"/>
      <c r="CH4" s="296"/>
      <c r="CI4" s="296"/>
      <c r="CJ4" s="296"/>
      <c r="CK4" s="296"/>
      <c r="CL4" s="296"/>
      <c r="CM4" s="296"/>
      <c r="CN4" s="296"/>
      <c r="CO4" s="296"/>
      <c r="CP4" s="296"/>
      <c r="CQ4" s="296"/>
      <c r="CR4" s="296"/>
      <c r="CS4" s="296"/>
      <c r="CT4" s="296"/>
      <c r="CU4" s="296"/>
      <c r="CV4" s="296"/>
      <c r="CW4" s="296"/>
      <c r="CX4" s="296"/>
      <c r="CY4" s="296"/>
      <c r="CZ4" s="296"/>
      <c r="DA4" s="296"/>
      <c r="DB4" s="296"/>
      <c r="DC4" s="296"/>
      <c r="DD4" s="317"/>
      <c r="DE4" s="317"/>
    </row>
    <row r="5" spans="1:109" s="82" customFormat="1">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6"/>
      <c r="CE5" s="296"/>
      <c r="CF5" s="296"/>
      <c r="CG5" s="296"/>
      <c r="CH5" s="296"/>
      <c r="CI5" s="296"/>
      <c r="CJ5" s="296"/>
      <c r="CK5" s="296"/>
      <c r="CL5" s="296"/>
      <c r="CM5" s="296"/>
      <c r="CN5" s="296"/>
      <c r="CO5" s="296"/>
      <c r="CP5" s="296"/>
      <c r="CQ5" s="296"/>
      <c r="CR5" s="296"/>
      <c r="CS5" s="296"/>
      <c r="CT5" s="296"/>
      <c r="CU5" s="296"/>
      <c r="CV5" s="296"/>
      <c r="CW5" s="296"/>
      <c r="CX5" s="296"/>
      <c r="CY5" s="296"/>
      <c r="CZ5" s="296"/>
      <c r="DA5" s="296"/>
      <c r="DB5" s="296"/>
      <c r="DC5" s="296"/>
      <c r="DD5" s="317"/>
      <c r="DE5" s="317"/>
    </row>
    <row r="6" spans="1:109" s="82" customFormat="1">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317"/>
      <c r="DE6" s="317"/>
    </row>
    <row r="7" spans="1:109" s="82" customFormat="1">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317"/>
      <c r="DE7" s="317"/>
    </row>
    <row r="8" spans="1:109" s="82" customFormat="1">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317"/>
      <c r="DE8" s="317"/>
    </row>
    <row r="9" spans="1:109" s="82" customFormat="1">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96"/>
      <c r="CO9" s="296"/>
      <c r="CP9" s="296"/>
      <c r="CQ9" s="296"/>
      <c r="CR9" s="296"/>
      <c r="CS9" s="296"/>
      <c r="CT9" s="296"/>
      <c r="CU9" s="296"/>
      <c r="CV9" s="296"/>
      <c r="CW9" s="296"/>
      <c r="CX9" s="296"/>
      <c r="CY9" s="296"/>
      <c r="CZ9" s="296"/>
      <c r="DA9" s="296"/>
      <c r="DB9" s="296"/>
      <c r="DC9" s="296"/>
      <c r="DD9" s="317"/>
      <c r="DE9" s="317"/>
    </row>
    <row r="10" spans="1:109" s="82" customFormat="1">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317"/>
      <c r="DE10" s="317"/>
    </row>
    <row r="11" spans="1:109" s="82" customFormat="1">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317"/>
      <c r="DE11" s="317"/>
    </row>
    <row r="12" spans="1:109" s="82" customFormat="1">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317"/>
      <c r="DE12" s="317"/>
    </row>
    <row r="13" spans="1:109" s="82" customFormat="1">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317"/>
      <c r="DE13" s="317"/>
    </row>
    <row r="14" spans="1:109" s="82" customFormat="1">
      <c r="A14" s="296"/>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317"/>
      <c r="DE14" s="317"/>
    </row>
    <row r="15" spans="1:109" s="82" customFormat="1">
      <c r="A15" s="50"/>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296"/>
      <c r="CO15" s="296"/>
      <c r="CP15" s="296"/>
      <c r="CQ15" s="296"/>
      <c r="CR15" s="296"/>
      <c r="CS15" s="296"/>
      <c r="CT15" s="296"/>
      <c r="CU15" s="296"/>
      <c r="CV15" s="296"/>
      <c r="CW15" s="296"/>
      <c r="CX15" s="296"/>
      <c r="CY15" s="296"/>
      <c r="CZ15" s="296"/>
      <c r="DA15" s="296"/>
      <c r="DB15" s="296"/>
      <c r="DC15" s="296"/>
      <c r="DD15" s="317"/>
      <c r="DE15" s="317"/>
    </row>
    <row r="16" spans="1:109" s="82" customFormat="1">
      <c r="A16" s="50"/>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317"/>
      <c r="DE16" s="317"/>
    </row>
    <row r="17" spans="1:109" s="82" customFormat="1">
      <c r="A17" s="50"/>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6"/>
      <c r="CZ17" s="296"/>
      <c r="DA17" s="296"/>
      <c r="DB17" s="296"/>
      <c r="DC17" s="296"/>
      <c r="DD17" s="317"/>
      <c r="DE17" s="317"/>
    </row>
    <row r="18" spans="1:109" s="82" customFormat="1">
      <c r="A18" s="50"/>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317"/>
      <c r="DE18" s="317"/>
    </row>
    <row r="19" spans="1:109">
      <c r="DD19" s="94"/>
      <c r="DE19" s="94"/>
    </row>
    <row r="20" spans="1:109">
      <c r="DD20" s="94"/>
      <c r="DE20" s="94"/>
    </row>
    <row r="21" spans="1:109" ht="17.25" customHeight="1">
      <c r="B21" s="298"/>
      <c r="C21" s="90"/>
      <c r="D21" s="90"/>
      <c r="E21" s="90"/>
      <c r="F21" s="90"/>
      <c r="G21" s="90"/>
      <c r="H21" s="90"/>
      <c r="I21" s="90"/>
      <c r="J21" s="90"/>
      <c r="K21" s="90"/>
      <c r="L21" s="90"/>
      <c r="M21" s="90"/>
      <c r="N21" s="315"/>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15"/>
      <c r="AU21" s="90"/>
      <c r="AV21" s="90"/>
      <c r="AW21" s="90"/>
      <c r="AX21" s="90"/>
      <c r="AY21" s="90"/>
      <c r="AZ21" s="90"/>
      <c r="BA21" s="90"/>
      <c r="BB21" s="90"/>
      <c r="BC21" s="90"/>
      <c r="BD21" s="90"/>
      <c r="BE21" s="90"/>
      <c r="BF21" s="315"/>
      <c r="BG21" s="90"/>
      <c r="BH21" s="90"/>
      <c r="BI21" s="90"/>
      <c r="BJ21" s="90"/>
      <c r="BK21" s="90"/>
      <c r="BL21" s="90"/>
      <c r="BM21" s="90"/>
      <c r="BN21" s="90"/>
      <c r="BO21" s="90"/>
      <c r="BP21" s="90"/>
      <c r="BQ21" s="90"/>
      <c r="BR21" s="315"/>
      <c r="BS21" s="90"/>
      <c r="BT21" s="90"/>
      <c r="BU21" s="90"/>
      <c r="BV21" s="90"/>
      <c r="BW21" s="90"/>
      <c r="BX21" s="90"/>
      <c r="BY21" s="90"/>
      <c r="BZ21" s="90"/>
      <c r="CA21" s="90"/>
      <c r="CB21" s="90"/>
      <c r="CC21" s="90"/>
      <c r="CD21" s="315"/>
      <c r="CE21" s="90"/>
      <c r="CF21" s="90"/>
      <c r="CG21" s="90"/>
      <c r="CH21" s="90"/>
      <c r="CI21" s="90"/>
      <c r="CJ21" s="90"/>
      <c r="CK21" s="90"/>
      <c r="CL21" s="90"/>
      <c r="CM21" s="90"/>
      <c r="CN21" s="90"/>
      <c r="CO21" s="90"/>
      <c r="CP21" s="315"/>
      <c r="CQ21" s="90"/>
      <c r="CR21" s="90"/>
      <c r="CS21" s="90"/>
      <c r="CT21" s="90"/>
      <c r="CU21" s="90"/>
      <c r="CV21" s="90"/>
      <c r="CW21" s="90"/>
      <c r="CX21" s="90"/>
      <c r="CY21" s="90"/>
      <c r="CZ21" s="90"/>
      <c r="DA21" s="90"/>
      <c r="DB21" s="315"/>
      <c r="DC21" s="90"/>
      <c r="DD21" s="165"/>
      <c r="DE21" s="94"/>
    </row>
    <row r="22" spans="1:109" ht="17.25" customHeight="1">
      <c r="B22" s="84"/>
    </row>
    <row r="23" spans="1:109">
      <c r="B23" s="84"/>
    </row>
    <row r="24" spans="1:109">
      <c r="B24" s="84"/>
    </row>
    <row r="25" spans="1:109">
      <c r="B25" s="84"/>
    </row>
    <row r="26" spans="1:109">
      <c r="B26" s="84"/>
    </row>
    <row r="27" spans="1:109">
      <c r="B27" s="84"/>
    </row>
    <row r="28" spans="1:109">
      <c r="B28" s="84"/>
    </row>
    <row r="29" spans="1:109">
      <c r="B29" s="84"/>
    </row>
    <row r="30" spans="1:109">
      <c r="B30" s="84"/>
    </row>
    <row r="31" spans="1:109">
      <c r="B31" s="84"/>
    </row>
    <row r="32" spans="1:109">
      <c r="B32" s="84"/>
    </row>
    <row r="33" spans="2:109">
      <c r="B33" s="84"/>
    </row>
    <row r="34" spans="2:109">
      <c r="B34" s="84"/>
    </row>
    <row r="35" spans="2:109">
      <c r="B35" s="84"/>
    </row>
    <row r="36" spans="2:109">
      <c r="B36" s="84"/>
    </row>
    <row r="37" spans="2:109">
      <c r="B37" s="84"/>
    </row>
    <row r="38" spans="2:109">
      <c r="B38" s="84"/>
    </row>
    <row r="39" spans="2:109">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c r="B40" s="299"/>
      <c r="DD40" s="299"/>
      <c r="DE40" s="94"/>
    </row>
    <row r="41" spans="2:109" ht="17.25">
      <c r="B41" s="86" t="s">
        <v>555</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c r="B42" s="84"/>
      <c r="G42" s="303"/>
      <c r="I42" s="294"/>
      <c r="J42" s="294"/>
      <c r="K42" s="294"/>
      <c r="AM42" s="303"/>
      <c r="AN42" s="303" t="s">
        <v>556</v>
      </c>
      <c r="AP42" s="294"/>
      <c r="AQ42" s="294"/>
      <c r="AR42" s="294"/>
      <c r="AY42" s="303"/>
      <c r="BA42" s="294"/>
      <c r="BB42" s="294"/>
      <c r="BC42" s="294"/>
      <c r="BK42" s="303"/>
      <c r="BM42" s="294"/>
      <c r="BN42" s="294"/>
      <c r="BO42" s="294"/>
      <c r="BW42" s="303"/>
      <c r="BY42" s="294"/>
      <c r="BZ42" s="294"/>
      <c r="CA42" s="294"/>
      <c r="CI42" s="303"/>
      <c r="CK42" s="294"/>
      <c r="CL42" s="294"/>
      <c r="CM42" s="294"/>
      <c r="CU42" s="303"/>
      <c r="CW42" s="294"/>
      <c r="CX42" s="294"/>
      <c r="CY42" s="294"/>
    </row>
    <row r="43" spans="2:109" ht="13.5" customHeight="1">
      <c r="B43" s="84"/>
      <c r="AN43" s="1120" t="s">
        <v>562</v>
      </c>
      <c r="AO43" s="1121"/>
      <c r="AP43" s="1121"/>
      <c r="AQ43" s="1121"/>
      <c r="AR43" s="1121"/>
      <c r="AS43" s="1121"/>
      <c r="AT43" s="1121"/>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c r="BQ43" s="1121"/>
      <c r="BR43" s="1121"/>
      <c r="BS43" s="1121"/>
      <c r="BT43" s="1121"/>
      <c r="BU43" s="1121"/>
      <c r="BV43" s="1121"/>
      <c r="BW43" s="1121"/>
      <c r="BX43" s="1121"/>
      <c r="BY43" s="1121"/>
      <c r="BZ43" s="1121"/>
      <c r="CA43" s="1121"/>
      <c r="CB43" s="1121"/>
      <c r="CC43" s="1121"/>
      <c r="CD43" s="1121"/>
      <c r="CE43" s="1121"/>
      <c r="CF43" s="1121"/>
      <c r="CG43" s="1121"/>
      <c r="CH43" s="1121"/>
      <c r="CI43" s="1121"/>
      <c r="CJ43" s="1121"/>
      <c r="CK43" s="1121"/>
      <c r="CL43" s="1121"/>
      <c r="CM43" s="1121"/>
      <c r="CN43" s="1121"/>
      <c r="CO43" s="1121"/>
      <c r="CP43" s="1121"/>
      <c r="CQ43" s="1121"/>
      <c r="CR43" s="1121"/>
      <c r="CS43" s="1121"/>
      <c r="CT43" s="1121"/>
      <c r="CU43" s="1121"/>
      <c r="CV43" s="1121"/>
      <c r="CW43" s="1121"/>
      <c r="CX43" s="1121"/>
      <c r="CY43" s="1121"/>
      <c r="CZ43" s="1121"/>
      <c r="DA43" s="1121"/>
      <c r="DB43" s="1121"/>
      <c r="DC43" s="1122"/>
    </row>
    <row r="44" spans="2:109">
      <c r="B44" s="84"/>
      <c r="AN44" s="1123"/>
      <c r="AO44" s="1124"/>
      <c r="AP44" s="1124"/>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1124"/>
      <c r="BM44" s="1124"/>
      <c r="BN44" s="1124"/>
      <c r="BO44" s="1124"/>
      <c r="BP44" s="1124"/>
      <c r="BQ44" s="1124"/>
      <c r="BR44" s="1124"/>
      <c r="BS44" s="1124"/>
      <c r="BT44" s="1124"/>
      <c r="BU44" s="1124"/>
      <c r="BV44" s="1124"/>
      <c r="BW44" s="1124"/>
      <c r="BX44" s="1124"/>
      <c r="BY44" s="1124"/>
      <c r="BZ44" s="1124"/>
      <c r="CA44" s="1124"/>
      <c r="CB44" s="1124"/>
      <c r="CC44" s="1124"/>
      <c r="CD44" s="1124"/>
      <c r="CE44" s="1124"/>
      <c r="CF44" s="1124"/>
      <c r="CG44" s="1124"/>
      <c r="CH44" s="1124"/>
      <c r="CI44" s="1124"/>
      <c r="CJ44" s="1124"/>
      <c r="CK44" s="1124"/>
      <c r="CL44" s="1124"/>
      <c r="CM44" s="1124"/>
      <c r="CN44" s="1124"/>
      <c r="CO44" s="1124"/>
      <c r="CP44" s="1124"/>
      <c r="CQ44" s="1124"/>
      <c r="CR44" s="1124"/>
      <c r="CS44" s="1124"/>
      <c r="CT44" s="1124"/>
      <c r="CU44" s="1124"/>
      <c r="CV44" s="1124"/>
      <c r="CW44" s="1124"/>
      <c r="CX44" s="1124"/>
      <c r="CY44" s="1124"/>
      <c r="CZ44" s="1124"/>
      <c r="DA44" s="1124"/>
      <c r="DB44" s="1124"/>
      <c r="DC44" s="1125"/>
    </row>
    <row r="45" spans="2:109">
      <c r="B45" s="84"/>
      <c r="AN45" s="1123"/>
      <c r="AO45" s="1124"/>
      <c r="AP45" s="1124"/>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1124"/>
      <c r="BM45" s="1124"/>
      <c r="BN45" s="1124"/>
      <c r="BO45" s="1124"/>
      <c r="BP45" s="1124"/>
      <c r="BQ45" s="1124"/>
      <c r="BR45" s="1124"/>
      <c r="BS45" s="1124"/>
      <c r="BT45" s="1124"/>
      <c r="BU45" s="1124"/>
      <c r="BV45" s="1124"/>
      <c r="BW45" s="1124"/>
      <c r="BX45" s="1124"/>
      <c r="BY45" s="1124"/>
      <c r="BZ45" s="1124"/>
      <c r="CA45" s="1124"/>
      <c r="CB45" s="1124"/>
      <c r="CC45" s="1124"/>
      <c r="CD45" s="1124"/>
      <c r="CE45" s="1124"/>
      <c r="CF45" s="1124"/>
      <c r="CG45" s="1124"/>
      <c r="CH45" s="1124"/>
      <c r="CI45" s="1124"/>
      <c r="CJ45" s="1124"/>
      <c r="CK45" s="1124"/>
      <c r="CL45" s="1124"/>
      <c r="CM45" s="1124"/>
      <c r="CN45" s="1124"/>
      <c r="CO45" s="1124"/>
      <c r="CP45" s="1124"/>
      <c r="CQ45" s="1124"/>
      <c r="CR45" s="1124"/>
      <c r="CS45" s="1124"/>
      <c r="CT45" s="1124"/>
      <c r="CU45" s="1124"/>
      <c r="CV45" s="1124"/>
      <c r="CW45" s="1124"/>
      <c r="CX45" s="1124"/>
      <c r="CY45" s="1124"/>
      <c r="CZ45" s="1124"/>
      <c r="DA45" s="1124"/>
      <c r="DB45" s="1124"/>
      <c r="DC45" s="1125"/>
    </row>
    <row r="46" spans="2:109">
      <c r="B46" s="84"/>
      <c r="AN46" s="1123"/>
      <c r="AO46" s="1124"/>
      <c r="AP46" s="1124"/>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1124"/>
      <c r="BM46" s="1124"/>
      <c r="BN46" s="1124"/>
      <c r="BO46" s="1124"/>
      <c r="BP46" s="1124"/>
      <c r="BQ46" s="1124"/>
      <c r="BR46" s="1124"/>
      <c r="BS46" s="1124"/>
      <c r="BT46" s="1124"/>
      <c r="BU46" s="1124"/>
      <c r="BV46" s="1124"/>
      <c r="BW46" s="1124"/>
      <c r="BX46" s="1124"/>
      <c r="BY46" s="1124"/>
      <c r="BZ46" s="1124"/>
      <c r="CA46" s="1124"/>
      <c r="CB46" s="1124"/>
      <c r="CC46" s="1124"/>
      <c r="CD46" s="1124"/>
      <c r="CE46" s="1124"/>
      <c r="CF46" s="1124"/>
      <c r="CG46" s="1124"/>
      <c r="CH46" s="1124"/>
      <c r="CI46" s="1124"/>
      <c r="CJ46" s="1124"/>
      <c r="CK46" s="1124"/>
      <c r="CL46" s="1124"/>
      <c r="CM46" s="1124"/>
      <c r="CN46" s="1124"/>
      <c r="CO46" s="1124"/>
      <c r="CP46" s="1124"/>
      <c r="CQ46" s="1124"/>
      <c r="CR46" s="1124"/>
      <c r="CS46" s="1124"/>
      <c r="CT46" s="1124"/>
      <c r="CU46" s="1124"/>
      <c r="CV46" s="1124"/>
      <c r="CW46" s="1124"/>
      <c r="CX46" s="1124"/>
      <c r="CY46" s="1124"/>
      <c r="CZ46" s="1124"/>
      <c r="DA46" s="1124"/>
      <c r="DB46" s="1124"/>
      <c r="DC46" s="1125"/>
    </row>
    <row r="47" spans="2:109">
      <c r="B47" s="84"/>
      <c r="AN47" s="1126"/>
      <c r="AO47" s="1127"/>
      <c r="AP47" s="1127"/>
      <c r="AQ47" s="1127"/>
      <c r="AR47" s="1127"/>
      <c r="AS47" s="1127"/>
      <c r="AT47" s="1127"/>
      <c r="AU47" s="1127"/>
      <c r="AV47" s="1127"/>
      <c r="AW47" s="1127"/>
      <c r="AX47" s="1127"/>
      <c r="AY47" s="1127"/>
      <c r="AZ47" s="1127"/>
      <c r="BA47" s="1127"/>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27"/>
      <c r="CP47" s="1127"/>
      <c r="CQ47" s="1127"/>
      <c r="CR47" s="1127"/>
      <c r="CS47" s="1127"/>
      <c r="CT47" s="1127"/>
      <c r="CU47" s="1127"/>
      <c r="CV47" s="1127"/>
      <c r="CW47" s="1127"/>
      <c r="CX47" s="1127"/>
      <c r="CY47" s="1127"/>
      <c r="CZ47" s="1127"/>
      <c r="DA47" s="1127"/>
      <c r="DB47" s="1127"/>
      <c r="DC47" s="1128"/>
    </row>
    <row r="48" spans="2:109">
      <c r="B48" s="84"/>
      <c r="H48" s="305"/>
      <c r="I48" s="305"/>
      <c r="J48" s="305"/>
      <c r="AN48" s="305"/>
      <c r="AO48" s="305"/>
      <c r="AP48" s="305"/>
      <c r="AZ48" s="305"/>
      <c r="BA48" s="305"/>
      <c r="BB48" s="305"/>
      <c r="BL48" s="305"/>
      <c r="BM48" s="305"/>
      <c r="BN48" s="305"/>
      <c r="BX48" s="305"/>
      <c r="BY48" s="305"/>
      <c r="BZ48" s="305"/>
      <c r="CJ48" s="305"/>
      <c r="CK48" s="305"/>
      <c r="CL48" s="305"/>
      <c r="CV48" s="305"/>
      <c r="CW48" s="305"/>
      <c r="CX48" s="305"/>
    </row>
    <row r="49" spans="1:109">
      <c r="B49" s="84"/>
      <c r="AN49" s="50" t="s">
        <v>168</v>
      </c>
    </row>
    <row r="50" spans="1:109">
      <c r="B50" s="84"/>
      <c r="G50" s="1114"/>
      <c r="H50" s="1114"/>
      <c r="I50" s="1114"/>
      <c r="J50" s="1114"/>
      <c r="K50" s="309"/>
      <c r="L50" s="309"/>
      <c r="M50" s="313"/>
      <c r="N50" s="313"/>
      <c r="AN50" s="1132"/>
      <c r="AO50" s="659"/>
      <c r="AP50" s="659"/>
      <c r="AQ50" s="659"/>
      <c r="AR50" s="659"/>
      <c r="AS50" s="659"/>
      <c r="AT50" s="659"/>
      <c r="AU50" s="659"/>
      <c r="AV50" s="659"/>
      <c r="AW50" s="659"/>
      <c r="AX50" s="659"/>
      <c r="AY50" s="659"/>
      <c r="AZ50" s="659"/>
      <c r="BA50" s="659"/>
      <c r="BB50" s="659"/>
      <c r="BC50" s="659"/>
      <c r="BD50" s="659"/>
      <c r="BE50" s="659"/>
      <c r="BF50" s="659"/>
      <c r="BG50" s="659"/>
      <c r="BH50" s="659"/>
      <c r="BI50" s="659"/>
      <c r="BJ50" s="659"/>
      <c r="BK50" s="659"/>
      <c r="BL50" s="659"/>
      <c r="BM50" s="659"/>
      <c r="BN50" s="659"/>
      <c r="BO50" s="660"/>
      <c r="BP50" s="1116" t="s">
        <v>451</v>
      </c>
      <c r="BQ50" s="1116"/>
      <c r="BR50" s="1116"/>
      <c r="BS50" s="1116"/>
      <c r="BT50" s="1116"/>
      <c r="BU50" s="1116"/>
      <c r="BV50" s="1116"/>
      <c r="BW50" s="1116"/>
      <c r="BX50" s="1116" t="s">
        <v>532</v>
      </c>
      <c r="BY50" s="1116"/>
      <c r="BZ50" s="1116"/>
      <c r="CA50" s="1116"/>
      <c r="CB50" s="1116"/>
      <c r="CC50" s="1116"/>
      <c r="CD50" s="1116"/>
      <c r="CE50" s="1116"/>
      <c r="CF50" s="1116" t="s">
        <v>533</v>
      </c>
      <c r="CG50" s="1116"/>
      <c r="CH50" s="1116"/>
      <c r="CI50" s="1116"/>
      <c r="CJ50" s="1116"/>
      <c r="CK50" s="1116"/>
      <c r="CL50" s="1116"/>
      <c r="CM50" s="1116"/>
      <c r="CN50" s="1116" t="s">
        <v>534</v>
      </c>
      <c r="CO50" s="1116"/>
      <c r="CP50" s="1116"/>
      <c r="CQ50" s="1116"/>
      <c r="CR50" s="1116"/>
      <c r="CS50" s="1116"/>
      <c r="CT50" s="1116"/>
      <c r="CU50" s="1116"/>
      <c r="CV50" s="1116" t="s">
        <v>535</v>
      </c>
      <c r="CW50" s="1116"/>
      <c r="CX50" s="1116"/>
      <c r="CY50" s="1116"/>
      <c r="CZ50" s="1116"/>
      <c r="DA50" s="1116"/>
      <c r="DB50" s="1116"/>
      <c r="DC50" s="1116"/>
    </row>
    <row r="51" spans="1:109" ht="13.5" customHeight="1">
      <c r="B51" s="84"/>
      <c r="G51" s="1129"/>
      <c r="H51" s="1129"/>
      <c r="I51" s="1131"/>
      <c r="J51" s="1131"/>
      <c r="K51" s="1130"/>
      <c r="L51" s="1130"/>
      <c r="M51" s="1130"/>
      <c r="N51" s="1130"/>
      <c r="AM51" s="305"/>
      <c r="AN51" s="1117" t="s">
        <v>558</v>
      </c>
      <c r="AO51" s="1117"/>
      <c r="AP51" s="1117"/>
      <c r="AQ51" s="1117"/>
      <c r="AR51" s="1117"/>
      <c r="AS51" s="1117"/>
      <c r="AT51" s="1117"/>
      <c r="AU51" s="1117"/>
      <c r="AV51" s="1117"/>
      <c r="AW51" s="1117"/>
      <c r="AX51" s="1117"/>
      <c r="AY51" s="1117"/>
      <c r="AZ51" s="1117"/>
      <c r="BA51" s="1117"/>
      <c r="BB51" s="1117" t="s">
        <v>559</v>
      </c>
      <c r="BC51" s="1117"/>
      <c r="BD51" s="1117"/>
      <c r="BE51" s="1117"/>
      <c r="BF51" s="1117"/>
      <c r="BG51" s="1117"/>
      <c r="BH51" s="1117"/>
      <c r="BI51" s="1117"/>
      <c r="BJ51" s="1117"/>
      <c r="BK51" s="1117"/>
      <c r="BL51" s="1117"/>
      <c r="BM51" s="1117"/>
      <c r="BN51" s="1117"/>
      <c r="BO51" s="1117"/>
      <c r="BP51" s="1113">
        <v>2.4</v>
      </c>
      <c r="BQ51" s="1113"/>
      <c r="BR51" s="1113"/>
      <c r="BS51" s="1113"/>
      <c r="BT51" s="1113"/>
      <c r="BU51" s="1113"/>
      <c r="BV51" s="1113"/>
      <c r="BW51" s="1113"/>
      <c r="BX51" s="1113"/>
      <c r="BY51" s="1113"/>
      <c r="BZ51" s="1113"/>
      <c r="CA51" s="1113"/>
      <c r="CB51" s="1113"/>
      <c r="CC51" s="1113"/>
      <c r="CD51" s="1113"/>
      <c r="CE51" s="1113"/>
      <c r="CF51" s="1113"/>
      <c r="CG51" s="1113"/>
      <c r="CH51" s="1113"/>
      <c r="CI51" s="1113"/>
      <c r="CJ51" s="1113"/>
      <c r="CK51" s="1113"/>
      <c r="CL51" s="1113"/>
      <c r="CM51" s="1113"/>
      <c r="CN51" s="1113"/>
      <c r="CO51" s="1113"/>
      <c r="CP51" s="1113"/>
      <c r="CQ51" s="1113"/>
      <c r="CR51" s="1113"/>
      <c r="CS51" s="1113"/>
      <c r="CT51" s="1113"/>
      <c r="CU51" s="1113"/>
      <c r="CV51" s="1113"/>
      <c r="CW51" s="1113"/>
      <c r="CX51" s="1113"/>
      <c r="CY51" s="1113"/>
      <c r="CZ51" s="1113"/>
      <c r="DA51" s="1113"/>
      <c r="DB51" s="1113"/>
      <c r="DC51" s="1113"/>
    </row>
    <row r="52" spans="1:109">
      <c r="B52" s="84"/>
      <c r="G52" s="1129"/>
      <c r="H52" s="1129"/>
      <c r="I52" s="1131"/>
      <c r="J52" s="1131"/>
      <c r="K52" s="1130"/>
      <c r="L52" s="1130"/>
      <c r="M52" s="1130"/>
      <c r="N52" s="1130"/>
      <c r="AM52" s="305"/>
      <c r="AN52" s="1117"/>
      <c r="AO52" s="1117"/>
      <c r="AP52" s="1117"/>
      <c r="AQ52" s="1117"/>
      <c r="AR52" s="1117"/>
      <c r="AS52" s="1117"/>
      <c r="AT52" s="1117"/>
      <c r="AU52" s="1117"/>
      <c r="AV52" s="1117"/>
      <c r="AW52" s="1117"/>
      <c r="AX52" s="1117"/>
      <c r="AY52" s="1117"/>
      <c r="AZ52" s="1117"/>
      <c r="BA52" s="1117"/>
      <c r="BB52" s="1117"/>
      <c r="BC52" s="1117"/>
      <c r="BD52" s="1117"/>
      <c r="BE52" s="1117"/>
      <c r="BF52" s="1117"/>
      <c r="BG52" s="1117"/>
      <c r="BH52" s="1117"/>
      <c r="BI52" s="1117"/>
      <c r="BJ52" s="1117"/>
      <c r="BK52" s="1117"/>
      <c r="BL52" s="1117"/>
      <c r="BM52" s="1117"/>
      <c r="BN52" s="1117"/>
      <c r="BO52" s="1117"/>
      <c r="BP52" s="1113"/>
      <c r="BQ52" s="1113"/>
      <c r="BR52" s="1113"/>
      <c r="BS52" s="1113"/>
      <c r="BT52" s="1113"/>
      <c r="BU52" s="1113"/>
      <c r="BV52" s="1113"/>
      <c r="BW52" s="1113"/>
      <c r="BX52" s="1113"/>
      <c r="BY52" s="1113"/>
      <c r="BZ52" s="1113"/>
      <c r="CA52" s="1113"/>
      <c r="CB52" s="1113"/>
      <c r="CC52" s="1113"/>
      <c r="CD52" s="1113"/>
      <c r="CE52" s="1113"/>
      <c r="CF52" s="1113"/>
      <c r="CG52" s="1113"/>
      <c r="CH52" s="1113"/>
      <c r="CI52" s="1113"/>
      <c r="CJ52" s="1113"/>
      <c r="CK52" s="1113"/>
      <c r="CL52" s="1113"/>
      <c r="CM52" s="1113"/>
      <c r="CN52" s="1113"/>
      <c r="CO52" s="1113"/>
      <c r="CP52" s="1113"/>
      <c r="CQ52" s="1113"/>
      <c r="CR52" s="1113"/>
      <c r="CS52" s="1113"/>
      <c r="CT52" s="1113"/>
      <c r="CU52" s="1113"/>
      <c r="CV52" s="1113"/>
      <c r="CW52" s="1113"/>
      <c r="CX52" s="1113"/>
      <c r="CY52" s="1113"/>
      <c r="CZ52" s="1113"/>
      <c r="DA52" s="1113"/>
      <c r="DB52" s="1113"/>
      <c r="DC52" s="1113"/>
    </row>
    <row r="53" spans="1:109">
      <c r="A53" s="294"/>
      <c r="B53" s="84"/>
      <c r="G53" s="1129"/>
      <c r="H53" s="1129"/>
      <c r="I53" s="1114"/>
      <c r="J53" s="1114"/>
      <c r="K53" s="1130"/>
      <c r="L53" s="1130"/>
      <c r="M53" s="1130"/>
      <c r="N53" s="1130"/>
      <c r="AM53" s="305"/>
      <c r="AN53" s="1117"/>
      <c r="AO53" s="1117"/>
      <c r="AP53" s="1117"/>
      <c r="AQ53" s="1117"/>
      <c r="AR53" s="1117"/>
      <c r="AS53" s="1117"/>
      <c r="AT53" s="1117"/>
      <c r="AU53" s="1117"/>
      <c r="AV53" s="1117"/>
      <c r="AW53" s="1117"/>
      <c r="AX53" s="1117"/>
      <c r="AY53" s="1117"/>
      <c r="AZ53" s="1117"/>
      <c r="BA53" s="1117"/>
      <c r="BB53" s="1117" t="s">
        <v>560</v>
      </c>
      <c r="BC53" s="1117"/>
      <c r="BD53" s="1117"/>
      <c r="BE53" s="1117"/>
      <c r="BF53" s="1117"/>
      <c r="BG53" s="1117"/>
      <c r="BH53" s="1117"/>
      <c r="BI53" s="1117"/>
      <c r="BJ53" s="1117"/>
      <c r="BK53" s="1117"/>
      <c r="BL53" s="1117"/>
      <c r="BM53" s="1117"/>
      <c r="BN53" s="1117"/>
      <c r="BO53" s="1117"/>
      <c r="BP53" s="1113">
        <v>57</v>
      </c>
      <c r="BQ53" s="1113"/>
      <c r="BR53" s="1113"/>
      <c r="BS53" s="1113"/>
      <c r="BT53" s="1113"/>
      <c r="BU53" s="1113"/>
      <c r="BV53" s="1113"/>
      <c r="BW53" s="1113"/>
      <c r="BX53" s="1113">
        <v>64.099999999999994</v>
      </c>
      <c r="BY53" s="1113"/>
      <c r="BZ53" s="1113"/>
      <c r="CA53" s="1113"/>
      <c r="CB53" s="1113"/>
      <c r="CC53" s="1113"/>
      <c r="CD53" s="1113"/>
      <c r="CE53" s="1113"/>
      <c r="CF53" s="1113">
        <v>64.900000000000006</v>
      </c>
      <c r="CG53" s="1113"/>
      <c r="CH53" s="1113"/>
      <c r="CI53" s="1113"/>
      <c r="CJ53" s="1113"/>
      <c r="CK53" s="1113"/>
      <c r="CL53" s="1113"/>
      <c r="CM53" s="1113"/>
      <c r="CN53" s="1113">
        <v>65.3</v>
      </c>
      <c r="CO53" s="1113"/>
      <c r="CP53" s="1113"/>
      <c r="CQ53" s="1113"/>
      <c r="CR53" s="1113"/>
      <c r="CS53" s="1113"/>
      <c r="CT53" s="1113"/>
      <c r="CU53" s="1113"/>
      <c r="CV53" s="1113">
        <v>67</v>
      </c>
      <c r="CW53" s="1113"/>
      <c r="CX53" s="1113"/>
      <c r="CY53" s="1113"/>
      <c r="CZ53" s="1113"/>
      <c r="DA53" s="1113"/>
      <c r="DB53" s="1113"/>
      <c r="DC53" s="1113"/>
    </row>
    <row r="54" spans="1:109">
      <c r="A54" s="294"/>
      <c r="B54" s="84"/>
      <c r="G54" s="1129"/>
      <c r="H54" s="1129"/>
      <c r="I54" s="1114"/>
      <c r="J54" s="1114"/>
      <c r="K54" s="1130"/>
      <c r="L54" s="1130"/>
      <c r="M54" s="1130"/>
      <c r="N54" s="1130"/>
      <c r="AM54" s="305"/>
      <c r="AN54" s="1117"/>
      <c r="AO54" s="1117"/>
      <c r="AP54" s="1117"/>
      <c r="AQ54" s="1117"/>
      <c r="AR54" s="1117"/>
      <c r="AS54" s="1117"/>
      <c r="AT54" s="1117"/>
      <c r="AU54" s="1117"/>
      <c r="AV54" s="1117"/>
      <c r="AW54" s="1117"/>
      <c r="AX54" s="1117"/>
      <c r="AY54" s="1117"/>
      <c r="AZ54" s="1117"/>
      <c r="BA54" s="1117"/>
      <c r="BB54" s="1117"/>
      <c r="BC54" s="1117"/>
      <c r="BD54" s="1117"/>
      <c r="BE54" s="1117"/>
      <c r="BF54" s="1117"/>
      <c r="BG54" s="1117"/>
      <c r="BH54" s="1117"/>
      <c r="BI54" s="1117"/>
      <c r="BJ54" s="1117"/>
      <c r="BK54" s="1117"/>
      <c r="BL54" s="1117"/>
      <c r="BM54" s="1117"/>
      <c r="BN54" s="1117"/>
      <c r="BO54" s="1117"/>
      <c r="BP54" s="1113"/>
      <c r="BQ54" s="1113"/>
      <c r="BR54" s="1113"/>
      <c r="BS54" s="1113"/>
      <c r="BT54" s="1113"/>
      <c r="BU54" s="1113"/>
      <c r="BV54" s="1113"/>
      <c r="BW54" s="1113"/>
      <c r="BX54" s="1113"/>
      <c r="BY54" s="1113"/>
      <c r="BZ54" s="1113"/>
      <c r="CA54" s="1113"/>
      <c r="CB54" s="1113"/>
      <c r="CC54" s="1113"/>
      <c r="CD54" s="1113"/>
      <c r="CE54" s="1113"/>
      <c r="CF54" s="1113"/>
      <c r="CG54" s="1113"/>
      <c r="CH54" s="1113"/>
      <c r="CI54" s="1113"/>
      <c r="CJ54" s="1113"/>
      <c r="CK54" s="1113"/>
      <c r="CL54" s="1113"/>
      <c r="CM54" s="1113"/>
      <c r="CN54" s="1113"/>
      <c r="CO54" s="1113"/>
      <c r="CP54" s="1113"/>
      <c r="CQ54" s="1113"/>
      <c r="CR54" s="1113"/>
      <c r="CS54" s="1113"/>
      <c r="CT54" s="1113"/>
      <c r="CU54" s="1113"/>
      <c r="CV54" s="1113"/>
      <c r="CW54" s="1113"/>
      <c r="CX54" s="1113"/>
      <c r="CY54" s="1113"/>
      <c r="CZ54" s="1113"/>
      <c r="DA54" s="1113"/>
      <c r="DB54" s="1113"/>
      <c r="DC54" s="1113"/>
    </row>
    <row r="55" spans="1:109">
      <c r="A55" s="294"/>
      <c r="B55" s="84"/>
      <c r="G55" s="1114"/>
      <c r="H55" s="1114"/>
      <c r="I55" s="1114"/>
      <c r="J55" s="1114"/>
      <c r="K55" s="1130"/>
      <c r="L55" s="1130"/>
      <c r="M55" s="1130"/>
      <c r="N55" s="1130"/>
      <c r="AN55" s="1116" t="s">
        <v>67</v>
      </c>
      <c r="AO55" s="1116"/>
      <c r="AP55" s="1116"/>
      <c r="AQ55" s="1116"/>
      <c r="AR55" s="1116"/>
      <c r="AS55" s="1116"/>
      <c r="AT55" s="1116"/>
      <c r="AU55" s="1116"/>
      <c r="AV55" s="1116"/>
      <c r="AW55" s="1116"/>
      <c r="AX55" s="1116"/>
      <c r="AY55" s="1116"/>
      <c r="AZ55" s="1116"/>
      <c r="BA55" s="1116"/>
      <c r="BB55" s="1117" t="s">
        <v>559</v>
      </c>
      <c r="BC55" s="1117"/>
      <c r="BD55" s="1117"/>
      <c r="BE55" s="1117"/>
      <c r="BF55" s="1117"/>
      <c r="BG55" s="1117"/>
      <c r="BH55" s="1117"/>
      <c r="BI55" s="1117"/>
      <c r="BJ55" s="1117"/>
      <c r="BK55" s="1117"/>
      <c r="BL55" s="1117"/>
      <c r="BM55" s="1117"/>
      <c r="BN55" s="1117"/>
      <c r="BO55" s="1117"/>
      <c r="BP55" s="1113">
        <v>19.8</v>
      </c>
      <c r="BQ55" s="1113"/>
      <c r="BR55" s="1113"/>
      <c r="BS55" s="1113"/>
      <c r="BT55" s="1113"/>
      <c r="BU55" s="1113"/>
      <c r="BV55" s="1113"/>
      <c r="BW55" s="1113"/>
      <c r="BX55" s="1113">
        <v>19.8</v>
      </c>
      <c r="BY55" s="1113"/>
      <c r="BZ55" s="1113"/>
      <c r="CA55" s="1113"/>
      <c r="CB55" s="1113"/>
      <c r="CC55" s="1113"/>
      <c r="CD55" s="1113"/>
      <c r="CE55" s="1113"/>
      <c r="CF55" s="1113">
        <v>20</v>
      </c>
      <c r="CG55" s="1113"/>
      <c r="CH55" s="1113"/>
      <c r="CI55" s="1113"/>
      <c r="CJ55" s="1113"/>
      <c r="CK55" s="1113"/>
      <c r="CL55" s="1113"/>
      <c r="CM55" s="1113"/>
      <c r="CN55" s="1113">
        <v>10.199999999999999</v>
      </c>
      <c r="CO55" s="1113"/>
      <c r="CP55" s="1113"/>
      <c r="CQ55" s="1113"/>
      <c r="CR55" s="1113"/>
      <c r="CS55" s="1113"/>
      <c r="CT55" s="1113"/>
      <c r="CU55" s="1113"/>
      <c r="CV55" s="1113">
        <v>0</v>
      </c>
      <c r="CW55" s="1113"/>
      <c r="CX55" s="1113"/>
      <c r="CY55" s="1113"/>
      <c r="CZ55" s="1113"/>
      <c r="DA55" s="1113"/>
      <c r="DB55" s="1113"/>
      <c r="DC55" s="1113"/>
    </row>
    <row r="56" spans="1:109">
      <c r="A56" s="294"/>
      <c r="B56" s="84"/>
      <c r="G56" s="1114"/>
      <c r="H56" s="1114"/>
      <c r="I56" s="1114"/>
      <c r="J56" s="1114"/>
      <c r="K56" s="1130"/>
      <c r="L56" s="1130"/>
      <c r="M56" s="1130"/>
      <c r="N56" s="1130"/>
      <c r="AN56" s="1116"/>
      <c r="AO56" s="1116"/>
      <c r="AP56" s="1116"/>
      <c r="AQ56" s="1116"/>
      <c r="AR56" s="1116"/>
      <c r="AS56" s="1116"/>
      <c r="AT56" s="1116"/>
      <c r="AU56" s="1116"/>
      <c r="AV56" s="1116"/>
      <c r="AW56" s="1116"/>
      <c r="AX56" s="1116"/>
      <c r="AY56" s="1116"/>
      <c r="AZ56" s="1116"/>
      <c r="BA56" s="1116"/>
      <c r="BB56" s="1117"/>
      <c r="BC56" s="1117"/>
      <c r="BD56" s="1117"/>
      <c r="BE56" s="1117"/>
      <c r="BF56" s="1117"/>
      <c r="BG56" s="1117"/>
      <c r="BH56" s="1117"/>
      <c r="BI56" s="1117"/>
      <c r="BJ56" s="1117"/>
      <c r="BK56" s="1117"/>
      <c r="BL56" s="1117"/>
      <c r="BM56" s="1117"/>
      <c r="BN56" s="1117"/>
      <c r="BO56" s="1117"/>
      <c r="BP56" s="1113"/>
      <c r="BQ56" s="1113"/>
      <c r="BR56" s="1113"/>
      <c r="BS56" s="1113"/>
      <c r="BT56" s="1113"/>
      <c r="BU56" s="1113"/>
      <c r="BV56" s="1113"/>
      <c r="BW56" s="1113"/>
      <c r="BX56" s="1113"/>
      <c r="BY56" s="1113"/>
      <c r="BZ56" s="1113"/>
      <c r="CA56" s="1113"/>
      <c r="CB56" s="1113"/>
      <c r="CC56" s="1113"/>
      <c r="CD56" s="1113"/>
      <c r="CE56" s="1113"/>
      <c r="CF56" s="1113"/>
      <c r="CG56" s="1113"/>
      <c r="CH56" s="1113"/>
      <c r="CI56" s="1113"/>
      <c r="CJ56" s="1113"/>
      <c r="CK56" s="1113"/>
      <c r="CL56" s="1113"/>
      <c r="CM56" s="1113"/>
      <c r="CN56" s="1113"/>
      <c r="CO56" s="1113"/>
      <c r="CP56" s="1113"/>
      <c r="CQ56" s="1113"/>
      <c r="CR56" s="1113"/>
      <c r="CS56" s="1113"/>
      <c r="CT56" s="1113"/>
      <c r="CU56" s="1113"/>
      <c r="CV56" s="1113"/>
      <c r="CW56" s="1113"/>
      <c r="CX56" s="1113"/>
      <c r="CY56" s="1113"/>
      <c r="CZ56" s="1113"/>
      <c r="DA56" s="1113"/>
      <c r="DB56" s="1113"/>
      <c r="DC56" s="1113"/>
    </row>
    <row r="57" spans="1:109" s="294" customFormat="1">
      <c r="B57" s="300"/>
      <c r="G57" s="1114"/>
      <c r="H57" s="1114"/>
      <c r="I57" s="1118"/>
      <c r="J57" s="1118"/>
      <c r="K57" s="1130"/>
      <c r="L57" s="1130"/>
      <c r="M57" s="1130"/>
      <c r="N57" s="1130"/>
      <c r="AM57" s="50"/>
      <c r="AN57" s="1116"/>
      <c r="AO57" s="1116"/>
      <c r="AP57" s="1116"/>
      <c r="AQ57" s="1116"/>
      <c r="AR57" s="1116"/>
      <c r="AS57" s="1116"/>
      <c r="AT57" s="1116"/>
      <c r="AU57" s="1116"/>
      <c r="AV57" s="1116"/>
      <c r="AW57" s="1116"/>
      <c r="AX57" s="1116"/>
      <c r="AY57" s="1116"/>
      <c r="AZ57" s="1116"/>
      <c r="BA57" s="1116"/>
      <c r="BB57" s="1117" t="s">
        <v>560</v>
      </c>
      <c r="BC57" s="1117"/>
      <c r="BD57" s="1117"/>
      <c r="BE57" s="1117"/>
      <c r="BF57" s="1117"/>
      <c r="BG57" s="1117"/>
      <c r="BH57" s="1117"/>
      <c r="BI57" s="1117"/>
      <c r="BJ57" s="1117"/>
      <c r="BK57" s="1117"/>
      <c r="BL57" s="1117"/>
      <c r="BM57" s="1117"/>
      <c r="BN57" s="1117"/>
      <c r="BO57" s="1117"/>
      <c r="BP57" s="1113">
        <v>58.6</v>
      </c>
      <c r="BQ57" s="1113"/>
      <c r="BR57" s="1113"/>
      <c r="BS57" s="1113"/>
      <c r="BT57" s="1113"/>
      <c r="BU57" s="1113"/>
      <c r="BV57" s="1113"/>
      <c r="BW57" s="1113"/>
      <c r="BX57" s="1113">
        <v>59.7</v>
      </c>
      <c r="BY57" s="1113"/>
      <c r="BZ57" s="1113"/>
      <c r="CA57" s="1113"/>
      <c r="CB57" s="1113"/>
      <c r="CC57" s="1113"/>
      <c r="CD57" s="1113"/>
      <c r="CE57" s="1113"/>
      <c r="CF57" s="1113">
        <v>60.7</v>
      </c>
      <c r="CG57" s="1113"/>
      <c r="CH57" s="1113"/>
      <c r="CI57" s="1113"/>
      <c r="CJ57" s="1113"/>
      <c r="CK57" s="1113"/>
      <c r="CL57" s="1113"/>
      <c r="CM57" s="1113"/>
      <c r="CN57" s="1113">
        <v>61.1</v>
      </c>
      <c r="CO57" s="1113"/>
      <c r="CP57" s="1113"/>
      <c r="CQ57" s="1113"/>
      <c r="CR57" s="1113"/>
      <c r="CS57" s="1113"/>
      <c r="CT57" s="1113"/>
      <c r="CU57" s="1113"/>
      <c r="CV57" s="1113">
        <v>63.1</v>
      </c>
      <c r="CW57" s="1113"/>
      <c r="CX57" s="1113"/>
      <c r="CY57" s="1113"/>
      <c r="CZ57" s="1113"/>
      <c r="DA57" s="1113"/>
      <c r="DB57" s="1113"/>
      <c r="DC57" s="1113"/>
      <c r="DD57" s="318"/>
      <c r="DE57" s="300"/>
    </row>
    <row r="58" spans="1:109" s="294" customFormat="1">
      <c r="A58" s="50"/>
      <c r="B58" s="300"/>
      <c r="G58" s="1114"/>
      <c r="H58" s="1114"/>
      <c r="I58" s="1118"/>
      <c r="J58" s="1118"/>
      <c r="K58" s="1130"/>
      <c r="L58" s="1130"/>
      <c r="M58" s="1130"/>
      <c r="N58" s="1130"/>
      <c r="AM58" s="50"/>
      <c r="AN58" s="1116"/>
      <c r="AO58" s="1116"/>
      <c r="AP58" s="1116"/>
      <c r="AQ58" s="1116"/>
      <c r="AR58" s="1116"/>
      <c r="AS58" s="1116"/>
      <c r="AT58" s="1116"/>
      <c r="AU58" s="1116"/>
      <c r="AV58" s="1116"/>
      <c r="AW58" s="1116"/>
      <c r="AX58" s="1116"/>
      <c r="AY58" s="1116"/>
      <c r="AZ58" s="1116"/>
      <c r="BA58" s="1116"/>
      <c r="BB58" s="1117"/>
      <c r="BC58" s="1117"/>
      <c r="BD58" s="1117"/>
      <c r="BE58" s="1117"/>
      <c r="BF58" s="1117"/>
      <c r="BG58" s="1117"/>
      <c r="BH58" s="1117"/>
      <c r="BI58" s="1117"/>
      <c r="BJ58" s="1117"/>
      <c r="BK58" s="1117"/>
      <c r="BL58" s="1117"/>
      <c r="BM58" s="1117"/>
      <c r="BN58" s="1117"/>
      <c r="BO58" s="1117"/>
      <c r="BP58" s="1113"/>
      <c r="BQ58" s="1113"/>
      <c r="BR58" s="1113"/>
      <c r="BS58" s="1113"/>
      <c r="BT58" s="1113"/>
      <c r="BU58" s="1113"/>
      <c r="BV58" s="1113"/>
      <c r="BW58" s="1113"/>
      <c r="BX58" s="1113"/>
      <c r="BY58" s="1113"/>
      <c r="BZ58" s="1113"/>
      <c r="CA58" s="1113"/>
      <c r="CB58" s="1113"/>
      <c r="CC58" s="1113"/>
      <c r="CD58" s="1113"/>
      <c r="CE58" s="1113"/>
      <c r="CF58" s="1113"/>
      <c r="CG58" s="1113"/>
      <c r="CH58" s="1113"/>
      <c r="CI58" s="1113"/>
      <c r="CJ58" s="1113"/>
      <c r="CK58" s="1113"/>
      <c r="CL58" s="1113"/>
      <c r="CM58" s="1113"/>
      <c r="CN58" s="1113"/>
      <c r="CO58" s="1113"/>
      <c r="CP58" s="1113"/>
      <c r="CQ58" s="1113"/>
      <c r="CR58" s="1113"/>
      <c r="CS58" s="1113"/>
      <c r="CT58" s="1113"/>
      <c r="CU58" s="1113"/>
      <c r="CV58" s="1113"/>
      <c r="CW58" s="1113"/>
      <c r="CX58" s="1113"/>
      <c r="CY58" s="1113"/>
      <c r="CZ58" s="1113"/>
      <c r="DA58" s="1113"/>
      <c r="DB58" s="1113"/>
      <c r="DC58" s="1113"/>
      <c r="DD58" s="318"/>
      <c r="DE58" s="300"/>
    </row>
    <row r="59" spans="1:109" s="294" customFormat="1">
      <c r="A59" s="50"/>
      <c r="B59" s="300"/>
      <c r="K59" s="310"/>
      <c r="L59" s="310"/>
      <c r="M59" s="310"/>
      <c r="N59" s="310"/>
      <c r="AQ59" s="310"/>
      <c r="AR59" s="310"/>
      <c r="AS59" s="310"/>
      <c r="AT59" s="310"/>
      <c r="BC59" s="310"/>
      <c r="BD59" s="310"/>
      <c r="BE59" s="310"/>
      <c r="BF59" s="310"/>
      <c r="BO59" s="310"/>
      <c r="BP59" s="310"/>
      <c r="BQ59" s="310"/>
      <c r="BR59" s="310"/>
      <c r="CA59" s="310"/>
      <c r="CB59" s="310"/>
      <c r="CC59" s="310"/>
      <c r="CD59" s="310"/>
      <c r="CM59" s="310"/>
      <c r="CN59" s="310"/>
      <c r="CO59" s="310"/>
      <c r="CP59" s="310"/>
      <c r="CY59" s="310"/>
      <c r="CZ59" s="310"/>
      <c r="DA59" s="310"/>
      <c r="DB59" s="310"/>
      <c r="DC59" s="310"/>
      <c r="DD59" s="318"/>
      <c r="DE59" s="300"/>
    </row>
    <row r="60" spans="1:109" s="294" customFormat="1">
      <c r="A60" s="50"/>
      <c r="B60" s="300"/>
      <c r="K60" s="310"/>
      <c r="L60" s="310"/>
      <c r="M60" s="310"/>
      <c r="N60" s="310"/>
      <c r="AQ60" s="310"/>
      <c r="AR60" s="310"/>
      <c r="AS60" s="310"/>
      <c r="AT60" s="310"/>
      <c r="BC60" s="310"/>
      <c r="BD60" s="310"/>
      <c r="BE60" s="310"/>
      <c r="BF60" s="310"/>
      <c r="BO60" s="310"/>
      <c r="BP60" s="310"/>
      <c r="BQ60" s="310"/>
      <c r="BR60" s="310"/>
      <c r="CA60" s="310"/>
      <c r="CB60" s="310"/>
      <c r="CC60" s="310"/>
      <c r="CD60" s="310"/>
      <c r="CM60" s="310"/>
      <c r="CN60" s="310"/>
      <c r="CO60" s="310"/>
      <c r="CP60" s="310"/>
      <c r="CY60" s="310"/>
      <c r="CZ60" s="310"/>
      <c r="DA60" s="310"/>
      <c r="DB60" s="310"/>
      <c r="DC60" s="310"/>
      <c r="DD60" s="318"/>
      <c r="DE60" s="300"/>
    </row>
    <row r="61" spans="1:109" s="294" customFormat="1">
      <c r="A61" s="50"/>
      <c r="B61" s="301"/>
      <c r="C61" s="302"/>
      <c r="D61" s="302"/>
      <c r="E61" s="302"/>
      <c r="F61" s="302"/>
      <c r="G61" s="302"/>
      <c r="H61" s="302"/>
      <c r="I61" s="302"/>
      <c r="J61" s="302"/>
      <c r="K61" s="302"/>
      <c r="L61" s="302"/>
      <c r="M61" s="314"/>
      <c r="N61" s="314"/>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14"/>
      <c r="AT61" s="314"/>
      <c r="AU61" s="302"/>
      <c r="AV61" s="302"/>
      <c r="AW61" s="302"/>
      <c r="AX61" s="302"/>
      <c r="AY61" s="302"/>
      <c r="AZ61" s="302"/>
      <c r="BA61" s="302"/>
      <c r="BB61" s="302"/>
      <c r="BC61" s="302"/>
      <c r="BD61" s="302"/>
      <c r="BE61" s="314"/>
      <c r="BF61" s="314"/>
      <c r="BG61" s="302"/>
      <c r="BH61" s="302"/>
      <c r="BI61" s="302"/>
      <c r="BJ61" s="302"/>
      <c r="BK61" s="302"/>
      <c r="BL61" s="302"/>
      <c r="BM61" s="302"/>
      <c r="BN61" s="302"/>
      <c r="BO61" s="302"/>
      <c r="BP61" s="302"/>
      <c r="BQ61" s="314"/>
      <c r="BR61" s="314"/>
      <c r="BS61" s="302"/>
      <c r="BT61" s="302"/>
      <c r="BU61" s="302"/>
      <c r="BV61" s="302"/>
      <c r="BW61" s="302"/>
      <c r="BX61" s="302"/>
      <c r="BY61" s="302"/>
      <c r="BZ61" s="302"/>
      <c r="CA61" s="302"/>
      <c r="CB61" s="302"/>
      <c r="CC61" s="314"/>
      <c r="CD61" s="314"/>
      <c r="CE61" s="302"/>
      <c r="CF61" s="302"/>
      <c r="CG61" s="302"/>
      <c r="CH61" s="302"/>
      <c r="CI61" s="302"/>
      <c r="CJ61" s="302"/>
      <c r="CK61" s="302"/>
      <c r="CL61" s="302"/>
      <c r="CM61" s="302"/>
      <c r="CN61" s="302"/>
      <c r="CO61" s="314"/>
      <c r="CP61" s="314"/>
      <c r="CQ61" s="302"/>
      <c r="CR61" s="302"/>
      <c r="CS61" s="302"/>
      <c r="CT61" s="302"/>
      <c r="CU61" s="302"/>
      <c r="CV61" s="302"/>
      <c r="CW61" s="302"/>
      <c r="CX61" s="302"/>
      <c r="CY61" s="302"/>
      <c r="CZ61" s="302"/>
      <c r="DA61" s="314"/>
      <c r="DB61" s="314"/>
      <c r="DC61" s="314"/>
      <c r="DD61" s="319"/>
      <c r="DE61" s="300"/>
    </row>
    <row r="62" spans="1:109">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94"/>
    </row>
    <row r="63" spans="1:109" ht="17.25">
      <c r="B63" s="92" t="s">
        <v>331</v>
      </c>
    </row>
    <row r="64" spans="1:109">
      <c r="B64" s="84"/>
      <c r="G64" s="303"/>
      <c r="N64" s="316"/>
      <c r="AM64" s="303"/>
      <c r="AN64" s="303" t="s">
        <v>556</v>
      </c>
      <c r="AP64" s="294"/>
      <c r="AQ64" s="294"/>
      <c r="AR64" s="294"/>
      <c r="AY64" s="303"/>
      <c r="BA64" s="294"/>
      <c r="BB64" s="294"/>
      <c r="BC64" s="294"/>
      <c r="BK64" s="303"/>
      <c r="BM64" s="294"/>
      <c r="BN64" s="294"/>
      <c r="BO64" s="294"/>
      <c r="BW64" s="303"/>
      <c r="BY64" s="294"/>
      <c r="BZ64" s="294"/>
      <c r="CA64" s="294"/>
      <c r="CI64" s="303"/>
      <c r="CK64" s="294"/>
      <c r="CL64" s="294"/>
      <c r="CM64" s="294"/>
      <c r="CU64" s="303"/>
      <c r="CW64" s="294"/>
      <c r="CX64" s="294"/>
      <c r="CY64" s="294"/>
    </row>
    <row r="65" spans="2:107">
      <c r="B65" s="84"/>
      <c r="AN65" s="1120" t="s">
        <v>339</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2"/>
    </row>
    <row r="66" spans="2:107">
      <c r="B66" s="84"/>
      <c r="AN66" s="1123"/>
      <c r="AO66" s="1124"/>
      <c r="AP66" s="1124"/>
      <c r="AQ66" s="1124"/>
      <c r="AR66" s="1124"/>
      <c r="AS66" s="1124"/>
      <c r="AT66" s="1124"/>
      <c r="AU66" s="1124"/>
      <c r="AV66" s="1124"/>
      <c r="AW66" s="1124"/>
      <c r="AX66" s="1124"/>
      <c r="AY66" s="1124"/>
      <c r="AZ66" s="1124"/>
      <c r="BA66" s="1124"/>
      <c r="BB66" s="1124"/>
      <c r="BC66" s="1124"/>
      <c r="BD66" s="1124"/>
      <c r="BE66" s="1124"/>
      <c r="BF66" s="1124"/>
      <c r="BG66" s="1124"/>
      <c r="BH66" s="1124"/>
      <c r="BI66" s="1124"/>
      <c r="BJ66" s="1124"/>
      <c r="BK66" s="1124"/>
      <c r="BL66" s="1124"/>
      <c r="BM66" s="1124"/>
      <c r="BN66" s="1124"/>
      <c r="BO66" s="1124"/>
      <c r="BP66" s="1124"/>
      <c r="BQ66" s="1124"/>
      <c r="BR66" s="1124"/>
      <c r="BS66" s="1124"/>
      <c r="BT66" s="1124"/>
      <c r="BU66" s="1124"/>
      <c r="BV66" s="1124"/>
      <c r="BW66" s="1124"/>
      <c r="BX66" s="1124"/>
      <c r="BY66" s="1124"/>
      <c r="BZ66" s="1124"/>
      <c r="CA66" s="1124"/>
      <c r="CB66" s="1124"/>
      <c r="CC66" s="1124"/>
      <c r="CD66" s="1124"/>
      <c r="CE66" s="1124"/>
      <c r="CF66" s="1124"/>
      <c r="CG66" s="1124"/>
      <c r="CH66" s="1124"/>
      <c r="CI66" s="1124"/>
      <c r="CJ66" s="1124"/>
      <c r="CK66" s="1124"/>
      <c r="CL66" s="1124"/>
      <c r="CM66" s="1124"/>
      <c r="CN66" s="1124"/>
      <c r="CO66" s="1124"/>
      <c r="CP66" s="1124"/>
      <c r="CQ66" s="1124"/>
      <c r="CR66" s="1124"/>
      <c r="CS66" s="1124"/>
      <c r="CT66" s="1124"/>
      <c r="CU66" s="1124"/>
      <c r="CV66" s="1124"/>
      <c r="CW66" s="1124"/>
      <c r="CX66" s="1124"/>
      <c r="CY66" s="1124"/>
      <c r="CZ66" s="1124"/>
      <c r="DA66" s="1124"/>
      <c r="DB66" s="1124"/>
      <c r="DC66" s="1125"/>
    </row>
    <row r="67" spans="2:107">
      <c r="B67" s="84"/>
      <c r="AN67" s="1123"/>
      <c r="AO67" s="1124"/>
      <c r="AP67" s="1124"/>
      <c r="AQ67" s="1124"/>
      <c r="AR67" s="1124"/>
      <c r="AS67" s="1124"/>
      <c r="AT67" s="1124"/>
      <c r="AU67" s="1124"/>
      <c r="AV67" s="1124"/>
      <c r="AW67" s="1124"/>
      <c r="AX67" s="1124"/>
      <c r="AY67" s="1124"/>
      <c r="AZ67" s="1124"/>
      <c r="BA67" s="1124"/>
      <c r="BB67" s="1124"/>
      <c r="BC67" s="1124"/>
      <c r="BD67" s="1124"/>
      <c r="BE67" s="1124"/>
      <c r="BF67" s="1124"/>
      <c r="BG67" s="1124"/>
      <c r="BH67" s="1124"/>
      <c r="BI67" s="1124"/>
      <c r="BJ67" s="1124"/>
      <c r="BK67" s="1124"/>
      <c r="BL67" s="1124"/>
      <c r="BM67" s="1124"/>
      <c r="BN67" s="1124"/>
      <c r="BO67" s="1124"/>
      <c r="BP67" s="1124"/>
      <c r="BQ67" s="1124"/>
      <c r="BR67" s="1124"/>
      <c r="BS67" s="1124"/>
      <c r="BT67" s="1124"/>
      <c r="BU67" s="1124"/>
      <c r="BV67" s="1124"/>
      <c r="BW67" s="1124"/>
      <c r="BX67" s="1124"/>
      <c r="BY67" s="1124"/>
      <c r="BZ67" s="1124"/>
      <c r="CA67" s="1124"/>
      <c r="CB67" s="1124"/>
      <c r="CC67" s="1124"/>
      <c r="CD67" s="1124"/>
      <c r="CE67" s="1124"/>
      <c r="CF67" s="1124"/>
      <c r="CG67" s="1124"/>
      <c r="CH67" s="1124"/>
      <c r="CI67" s="1124"/>
      <c r="CJ67" s="1124"/>
      <c r="CK67" s="1124"/>
      <c r="CL67" s="1124"/>
      <c r="CM67" s="1124"/>
      <c r="CN67" s="1124"/>
      <c r="CO67" s="1124"/>
      <c r="CP67" s="1124"/>
      <c r="CQ67" s="1124"/>
      <c r="CR67" s="1124"/>
      <c r="CS67" s="1124"/>
      <c r="CT67" s="1124"/>
      <c r="CU67" s="1124"/>
      <c r="CV67" s="1124"/>
      <c r="CW67" s="1124"/>
      <c r="CX67" s="1124"/>
      <c r="CY67" s="1124"/>
      <c r="CZ67" s="1124"/>
      <c r="DA67" s="1124"/>
      <c r="DB67" s="1124"/>
      <c r="DC67" s="1125"/>
    </row>
    <row r="68" spans="2:107">
      <c r="B68" s="84"/>
      <c r="AN68" s="1123"/>
      <c r="AO68" s="1124"/>
      <c r="AP68" s="1124"/>
      <c r="AQ68" s="1124"/>
      <c r="AR68" s="1124"/>
      <c r="AS68" s="1124"/>
      <c r="AT68" s="1124"/>
      <c r="AU68" s="1124"/>
      <c r="AV68" s="1124"/>
      <c r="AW68" s="1124"/>
      <c r="AX68" s="1124"/>
      <c r="AY68" s="1124"/>
      <c r="AZ68" s="1124"/>
      <c r="BA68" s="1124"/>
      <c r="BB68" s="1124"/>
      <c r="BC68" s="1124"/>
      <c r="BD68" s="1124"/>
      <c r="BE68" s="1124"/>
      <c r="BF68" s="1124"/>
      <c r="BG68" s="1124"/>
      <c r="BH68" s="1124"/>
      <c r="BI68" s="1124"/>
      <c r="BJ68" s="1124"/>
      <c r="BK68" s="1124"/>
      <c r="BL68" s="1124"/>
      <c r="BM68" s="1124"/>
      <c r="BN68" s="1124"/>
      <c r="BO68" s="1124"/>
      <c r="BP68" s="1124"/>
      <c r="BQ68" s="1124"/>
      <c r="BR68" s="1124"/>
      <c r="BS68" s="1124"/>
      <c r="BT68" s="1124"/>
      <c r="BU68" s="1124"/>
      <c r="BV68" s="1124"/>
      <c r="BW68" s="1124"/>
      <c r="BX68" s="1124"/>
      <c r="BY68" s="1124"/>
      <c r="BZ68" s="1124"/>
      <c r="CA68" s="1124"/>
      <c r="CB68" s="1124"/>
      <c r="CC68" s="1124"/>
      <c r="CD68" s="1124"/>
      <c r="CE68" s="1124"/>
      <c r="CF68" s="1124"/>
      <c r="CG68" s="1124"/>
      <c r="CH68" s="1124"/>
      <c r="CI68" s="1124"/>
      <c r="CJ68" s="1124"/>
      <c r="CK68" s="1124"/>
      <c r="CL68" s="1124"/>
      <c r="CM68" s="1124"/>
      <c r="CN68" s="1124"/>
      <c r="CO68" s="1124"/>
      <c r="CP68" s="1124"/>
      <c r="CQ68" s="1124"/>
      <c r="CR68" s="1124"/>
      <c r="CS68" s="1124"/>
      <c r="CT68" s="1124"/>
      <c r="CU68" s="1124"/>
      <c r="CV68" s="1124"/>
      <c r="CW68" s="1124"/>
      <c r="CX68" s="1124"/>
      <c r="CY68" s="1124"/>
      <c r="CZ68" s="1124"/>
      <c r="DA68" s="1124"/>
      <c r="DB68" s="1124"/>
      <c r="DC68" s="1125"/>
    </row>
    <row r="69" spans="2:107">
      <c r="B69" s="84"/>
      <c r="AN69" s="1126"/>
      <c r="AO69" s="1127"/>
      <c r="AP69" s="1127"/>
      <c r="AQ69" s="1127"/>
      <c r="AR69" s="1127"/>
      <c r="AS69" s="1127"/>
      <c r="AT69" s="1127"/>
      <c r="AU69" s="1127"/>
      <c r="AV69" s="1127"/>
      <c r="AW69" s="1127"/>
      <c r="AX69" s="1127"/>
      <c r="AY69" s="1127"/>
      <c r="AZ69" s="1127"/>
      <c r="BA69" s="1127"/>
      <c r="BB69" s="1127"/>
      <c r="BC69" s="1127"/>
      <c r="BD69" s="1127"/>
      <c r="BE69" s="1127"/>
      <c r="BF69" s="1127"/>
      <c r="BG69" s="1127"/>
      <c r="BH69" s="1127"/>
      <c r="BI69" s="1127"/>
      <c r="BJ69" s="1127"/>
      <c r="BK69" s="1127"/>
      <c r="BL69" s="1127"/>
      <c r="BM69" s="1127"/>
      <c r="BN69" s="1127"/>
      <c r="BO69" s="1127"/>
      <c r="BP69" s="1127"/>
      <c r="BQ69" s="1127"/>
      <c r="BR69" s="1127"/>
      <c r="BS69" s="1127"/>
      <c r="BT69" s="1127"/>
      <c r="BU69" s="1127"/>
      <c r="BV69" s="1127"/>
      <c r="BW69" s="1127"/>
      <c r="BX69" s="1127"/>
      <c r="BY69" s="1127"/>
      <c r="BZ69" s="1127"/>
      <c r="CA69" s="1127"/>
      <c r="CB69" s="1127"/>
      <c r="CC69" s="1127"/>
      <c r="CD69" s="1127"/>
      <c r="CE69" s="1127"/>
      <c r="CF69" s="1127"/>
      <c r="CG69" s="1127"/>
      <c r="CH69" s="1127"/>
      <c r="CI69" s="1127"/>
      <c r="CJ69" s="1127"/>
      <c r="CK69" s="1127"/>
      <c r="CL69" s="1127"/>
      <c r="CM69" s="1127"/>
      <c r="CN69" s="1127"/>
      <c r="CO69" s="1127"/>
      <c r="CP69" s="1127"/>
      <c r="CQ69" s="1127"/>
      <c r="CR69" s="1127"/>
      <c r="CS69" s="1127"/>
      <c r="CT69" s="1127"/>
      <c r="CU69" s="1127"/>
      <c r="CV69" s="1127"/>
      <c r="CW69" s="1127"/>
      <c r="CX69" s="1127"/>
      <c r="CY69" s="1127"/>
      <c r="CZ69" s="1127"/>
      <c r="DA69" s="1127"/>
      <c r="DB69" s="1127"/>
      <c r="DC69" s="1128"/>
    </row>
    <row r="70" spans="2:107">
      <c r="B70" s="84"/>
      <c r="H70" s="306"/>
      <c r="I70" s="306"/>
      <c r="J70" s="308"/>
      <c r="K70" s="308"/>
      <c r="L70" s="312"/>
      <c r="M70" s="308"/>
      <c r="N70" s="312"/>
      <c r="AN70" s="305"/>
      <c r="AO70" s="305"/>
      <c r="AP70" s="305"/>
      <c r="AZ70" s="305"/>
      <c r="BA70" s="305"/>
      <c r="BB70" s="305"/>
      <c r="BL70" s="305"/>
      <c r="BM70" s="305"/>
      <c r="BN70" s="305"/>
      <c r="BX70" s="305"/>
      <c r="BY70" s="305"/>
      <c r="BZ70" s="305"/>
      <c r="CJ70" s="305"/>
      <c r="CK70" s="305"/>
      <c r="CL70" s="305"/>
      <c r="CV70" s="305"/>
      <c r="CW70" s="305"/>
      <c r="CX70" s="305"/>
    </row>
    <row r="71" spans="2:107">
      <c r="B71" s="84"/>
      <c r="G71" s="304"/>
      <c r="I71" s="307"/>
      <c r="J71" s="308"/>
      <c r="K71" s="308"/>
      <c r="L71" s="312"/>
      <c r="M71" s="308"/>
      <c r="N71" s="312"/>
      <c r="AM71" s="304"/>
      <c r="AN71" s="50" t="s">
        <v>168</v>
      </c>
    </row>
    <row r="72" spans="2:107">
      <c r="B72" s="84"/>
      <c r="G72" s="1114"/>
      <c r="H72" s="1114"/>
      <c r="I72" s="1114"/>
      <c r="J72" s="1114"/>
      <c r="K72" s="309"/>
      <c r="L72" s="309"/>
      <c r="M72" s="313"/>
      <c r="N72" s="313"/>
      <c r="AN72" s="1132"/>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60"/>
      <c r="BP72" s="1116" t="s">
        <v>451</v>
      </c>
      <c r="BQ72" s="1116"/>
      <c r="BR72" s="1116"/>
      <c r="BS72" s="1116"/>
      <c r="BT72" s="1116"/>
      <c r="BU72" s="1116"/>
      <c r="BV72" s="1116"/>
      <c r="BW72" s="1116"/>
      <c r="BX72" s="1116" t="s">
        <v>532</v>
      </c>
      <c r="BY72" s="1116"/>
      <c r="BZ72" s="1116"/>
      <c r="CA72" s="1116"/>
      <c r="CB72" s="1116"/>
      <c r="CC72" s="1116"/>
      <c r="CD72" s="1116"/>
      <c r="CE72" s="1116"/>
      <c r="CF72" s="1116" t="s">
        <v>533</v>
      </c>
      <c r="CG72" s="1116"/>
      <c r="CH72" s="1116"/>
      <c r="CI72" s="1116"/>
      <c r="CJ72" s="1116"/>
      <c r="CK72" s="1116"/>
      <c r="CL72" s="1116"/>
      <c r="CM72" s="1116"/>
      <c r="CN72" s="1116" t="s">
        <v>534</v>
      </c>
      <c r="CO72" s="1116"/>
      <c r="CP72" s="1116"/>
      <c r="CQ72" s="1116"/>
      <c r="CR72" s="1116"/>
      <c r="CS72" s="1116"/>
      <c r="CT72" s="1116"/>
      <c r="CU72" s="1116"/>
      <c r="CV72" s="1116" t="s">
        <v>535</v>
      </c>
      <c r="CW72" s="1116"/>
      <c r="CX72" s="1116"/>
      <c r="CY72" s="1116"/>
      <c r="CZ72" s="1116"/>
      <c r="DA72" s="1116"/>
      <c r="DB72" s="1116"/>
      <c r="DC72" s="1116"/>
    </row>
    <row r="73" spans="2:107">
      <c r="B73" s="84"/>
      <c r="G73" s="1129"/>
      <c r="H73" s="1129"/>
      <c r="I73" s="1129"/>
      <c r="J73" s="1129"/>
      <c r="K73" s="1115"/>
      <c r="L73" s="1115"/>
      <c r="M73" s="1115"/>
      <c r="N73" s="1115"/>
      <c r="AM73" s="305"/>
      <c r="AN73" s="1117" t="s">
        <v>558</v>
      </c>
      <c r="AO73" s="1117"/>
      <c r="AP73" s="1117"/>
      <c r="AQ73" s="1117"/>
      <c r="AR73" s="1117"/>
      <c r="AS73" s="1117"/>
      <c r="AT73" s="1117"/>
      <c r="AU73" s="1117"/>
      <c r="AV73" s="1117"/>
      <c r="AW73" s="1117"/>
      <c r="AX73" s="1117"/>
      <c r="AY73" s="1117"/>
      <c r="AZ73" s="1117"/>
      <c r="BA73" s="1117"/>
      <c r="BB73" s="1117" t="s">
        <v>559</v>
      </c>
      <c r="BC73" s="1117"/>
      <c r="BD73" s="1117"/>
      <c r="BE73" s="1117"/>
      <c r="BF73" s="1117"/>
      <c r="BG73" s="1117"/>
      <c r="BH73" s="1117"/>
      <c r="BI73" s="1117"/>
      <c r="BJ73" s="1117"/>
      <c r="BK73" s="1117"/>
      <c r="BL73" s="1117"/>
      <c r="BM73" s="1117"/>
      <c r="BN73" s="1117"/>
      <c r="BO73" s="1117"/>
      <c r="BP73" s="1113">
        <v>2.4</v>
      </c>
      <c r="BQ73" s="1113"/>
      <c r="BR73" s="1113"/>
      <c r="BS73" s="1113"/>
      <c r="BT73" s="1113"/>
      <c r="BU73" s="1113"/>
      <c r="BV73" s="1113"/>
      <c r="BW73" s="1113"/>
      <c r="BX73" s="1113"/>
      <c r="BY73" s="1113"/>
      <c r="BZ73" s="1113"/>
      <c r="CA73" s="1113"/>
      <c r="CB73" s="1113"/>
      <c r="CC73" s="1113"/>
      <c r="CD73" s="1113"/>
      <c r="CE73" s="1113"/>
      <c r="CF73" s="1113"/>
      <c r="CG73" s="1113"/>
      <c r="CH73" s="1113"/>
      <c r="CI73" s="1113"/>
      <c r="CJ73" s="1113"/>
      <c r="CK73" s="1113"/>
      <c r="CL73" s="1113"/>
      <c r="CM73" s="1113"/>
      <c r="CN73" s="1113"/>
      <c r="CO73" s="1113"/>
      <c r="CP73" s="1113"/>
      <c r="CQ73" s="1113"/>
      <c r="CR73" s="1113"/>
      <c r="CS73" s="1113"/>
      <c r="CT73" s="1113"/>
      <c r="CU73" s="1113"/>
      <c r="CV73" s="1113"/>
      <c r="CW73" s="1113"/>
      <c r="CX73" s="1113"/>
      <c r="CY73" s="1113"/>
      <c r="CZ73" s="1113"/>
      <c r="DA73" s="1113"/>
      <c r="DB73" s="1113"/>
      <c r="DC73" s="1113"/>
    </row>
    <row r="74" spans="2:107">
      <c r="B74" s="84"/>
      <c r="G74" s="1129"/>
      <c r="H74" s="1129"/>
      <c r="I74" s="1129"/>
      <c r="J74" s="1129"/>
      <c r="K74" s="1115"/>
      <c r="L74" s="1115"/>
      <c r="M74" s="1115"/>
      <c r="N74" s="1115"/>
      <c r="AM74" s="305"/>
      <c r="AN74" s="1117"/>
      <c r="AO74" s="1117"/>
      <c r="AP74" s="1117"/>
      <c r="AQ74" s="1117"/>
      <c r="AR74" s="1117"/>
      <c r="AS74" s="1117"/>
      <c r="AT74" s="1117"/>
      <c r="AU74" s="1117"/>
      <c r="AV74" s="1117"/>
      <c r="AW74" s="1117"/>
      <c r="AX74" s="1117"/>
      <c r="AY74" s="1117"/>
      <c r="AZ74" s="1117"/>
      <c r="BA74" s="1117"/>
      <c r="BB74" s="1117"/>
      <c r="BC74" s="1117"/>
      <c r="BD74" s="1117"/>
      <c r="BE74" s="1117"/>
      <c r="BF74" s="1117"/>
      <c r="BG74" s="1117"/>
      <c r="BH74" s="1117"/>
      <c r="BI74" s="1117"/>
      <c r="BJ74" s="1117"/>
      <c r="BK74" s="1117"/>
      <c r="BL74" s="1117"/>
      <c r="BM74" s="1117"/>
      <c r="BN74" s="1117"/>
      <c r="BO74" s="1117"/>
      <c r="BP74" s="1113"/>
      <c r="BQ74" s="1113"/>
      <c r="BR74" s="1113"/>
      <c r="BS74" s="1113"/>
      <c r="BT74" s="1113"/>
      <c r="BU74" s="1113"/>
      <c r="BV74" s="1113"/>
      <c r="BW74" s="1113"/>
      <c r="BX74" s="1113"/>
      <c r="BY74" s="1113"/>
      <c r="BZ74" s="1113"/>
      <c r="CA74" s="1113"/>
      <c r="CB74" s="1113"/>
      <c r="CC74" s="1113"/>
      <c r="CD74" s="1113"/>
      <c r="CE74" s="1113"/>
      <c r="CF74" s="1113"/>
      <c r="CG74" s="1113"/>
      <c r="CH74" s="1113"/>
      <c r="CI74" s="1113"/>
      <c r="CJ74" s="1113"/>
      <c r="CK74" s="1113"/>
      <c r="CL74" s="1113"/>
      <c r="CM74" s="1113"/>
      <c r="CN74" s="1113"/>
      <c r="CO74" s="1113"/>
      <c r="CP74" s="1113"/>
      <c r="CQ74" s="1113"/>
      <c r="CR74" s="1113"/>
      <c r="CS74" s="1113"/>
      <c r="CT74" s="1113"/>
      <c r="CU74" s="1113"/>
      <c r="CV74" s="1113"/>
      <c r="CW74" s="1113"/>
      <c r="CX74" s="1113"/>
      <c r="CY74" s="1113"/>
      <c r="CZ74" s="1113"/>
      <c r="DA74" s="1113"/>
      <c r="DB74" s="1113"/>
      <c r="DC74" s="1113"/>
    </row>
    <row r="75" spans="2:107">
      <c r="B75" s="84"/>
      <c r="G75" s="1129"/>
      <c r="H75" s="1129"/>
      <c r="I75" s="1114"/>
      <c r="J75" s="1114"/>
      <c r="K75" s="1130"/>
      <c r="L75" s="1130"/>
      <c r="M75" s="1130"/>
      <c r="N75" s="1130"/>
      <c r="AM75" s="305"/>
      <c r="AN75" s="1117"/>
      <c r="AO75" s="1117"/>
      <c r="AP75" s="1117"/>
      <c r="AQ75" s="1117"/>
      <c r="AR75" s="1117"/>
      <c r="AS75" s="1117"/>
      <c r="AT75" s="1117"/>
      <c r="AU75" s="1117"/>
      <c r="AV75" s="1117"/>
      <c r="AW75" s="1117"/>
      <c r="AX75" s="1117"/>
      <c r="AY75" s="1117"/>
      <c r="AZ75" s="1117"/>
      <c r="BA75" s="1117"/>
      <c r="BB75" s="1117" t="s">
        <v>413</v>
      </c>
      <c r="BC75" s="1117"/>
      <c r="BD75" s="1117"/>
      <c r="BE75" s="1117"/>
      <c r="BF75" s="1117"/>
      <c r="BG75" s="1117"/>
      <c r="BH75" s="1117"/>
      <c r="BI75" s="1117"/>
      <c r="BJ75" s="1117"/>
      <c r="BK75" s="1117"/>
      <c r="BL75" s="1117"/>
      <c r="BM75" s="1117"/>
      <c r="BN75" s="1117"/>
      <c r="BO75" s="1117"/>
      <c r="BP75" s="1113">
        <v>7.9</v>
      </c>
      <c r="BQ75" s="1113"/>
      <c r="BR75" s="1113"/>
      <c r="BS75" s="1113"/>
      <c r="BT75" s="1113"/>
      <c r="BU75" s="1113"/>
      <c r="BV75" s="1113"/>
      <c r="BW75" s="1113"/>
      <c r="BX75" s="1113">
        <v>7.7</v>
      </c>
      <c r="BY75" s="1113"/>
      <c r="BZ75" s="1113"/>
      <c r="CA75" s="1113"/>
      <c r="CB75" s="1113"/>
      <c r="CC75" s="1113"/>
      <c r="CD75" s="1113"/>
      <c r="CE75" s="1113"/>
      <c r="CF75" s="1113">
        <v>7.5</v>
      </c>
      <c r="CG75" s="1113"/>
      <c r="CH75" s="1113"/>
      <c r="CI75" s="1113"/>
      <c r="CJ75" s="1113"/>
      <c r="CK75" s="1113"/>
      <c r="CL75" s="1113"/>
      <c r="CM75" s="1113"/>
      <c r="CN75" s="1113">
        <v>7.3</v>
      </c>
      <c r="CO75" s="1113"/>
      <c r="CP75" s="1113"/>
      <c r="CQ75" s="1113"/>
      <c r="CR75" s="1113"/>
      <c r="CS75" s="1113"/>
      <c r="CT75" s="1113"/>
      <c r="CU75" s="1113"/>
      <c r="CV75" s="1113">
        <v>6.8</v>
      </c>
      <c r="CW75" s="1113"/>
      <c r="CX75" s="1113"/>
      <c r="CY75" s="1113"/>
      <c r="CZ75" s="1113"/>
      <c r="DA75" s="1113"/>
      <c r="DB75" s="1113"/>
      <c r="DC75" s="1113"/>
    </row>
    <row r="76" spans="2:107">
      <c r="B76" s="84"/>
      <c r="G76" s="1129"/>
      <c r="H76" s="1129"/>
      <c r="I76" s="1114"/>
      <c r="J76" s="1114"/>
      <c r="K76" s="1130"/>
      <c r="L76" s="1130"/>
      <c r="M76" s="1130"/>
      <c r="N76" s="1130"/>
      <c r="AM76" s="305"/>
      <c r="AN76" s="1117"/>
      <c r="AO76" s="1117"/>
      <c r="AP76" s="1117"/>
      <c r="AQ76" s="1117"/>
      <c r="AR76" s="1117"/>
      <c r="AS76" s="1117"/>
      <c r="AT76" s="1117"/>
      <c r="AU76" s="1117"/>
      <c r="AV76" s="1117"/>
      <c r="AW76" s="1117"/>
      <c r="AX76" s="1117"/>
      <c r="AY76" s="1117"/>
      <c r="AZ76" s="1117"/>
      <c r="BA76" s="1117"/>
      <c r="BB76" s="1117"/>
      <c r="BC76" s="1117"/>
      <c r="BD76" s="1117"/>
      <c r="BE76" s="1117"/>
      <c r="BF76" s="1117"/>
      <c r="BG76" s="1117"/>
      <c r="BH76" s="1117"/>
      <c r="BI76" s="1117"/>
      <c r="BJ76" s="1117"/>
      <c r="BK76" s="1117"/>
      <c r="BL76" s="1117"/>
      <c r="BM76" s="1117"/>
      <c r="BN76" s="1117"/>
      <c r="BO76" s="1117"/>
      <c r="BP76" s="1113"/>
      <c r="BQ76" s="1113"/>
      <c r="BR76" s="1113"/>
      <c r="BS76" s="1113"/>
      <c r="BT76" s="1113"/>
      <c r="BU76" s="1113"/>
      <c r="BV76" s="1113"/>
      <c r="BW76" s="1113"/>
      <c r="BX76" s="1113"/>
      <c r="BY76" s="1113"/>
      <c r="BZ76" s="1113"/>
      <c r="CA76" s="1113"/>
      <c r="CB76" s="1113"/>
      <c r="CC76" s="1113"/>
      <c r="CD76" s="1113"/>
      <c r="CE76" s="1113"/>
      <c r="CF76" s="1113"/>
      <c r="CG76" s="1113"/>
      <c r="CH76" s="1113"/>
      <c r="CI76" s="1113"/>
      <c r="CJ76" s="1113"/>
      <c r="CK76" s="1113"/>
      <c r="CL76" s="1113"/>
      <c r="CM76" s="1113"/>
      <c r="CN76" s="1113"/>
      <c r="CO76" s="1113"/>
      <c r="CP76" s="1113"/>
      <c r="CQ76" s="1113"/>
      <c r="CR76" s="1113"/>
      <c r="CS76" s="1113"/>
      <c r="CT76" s="1113"/>
      <c r="CU76" s="1113"/>
      <c r="CV76" s="1113"/>
      <c r="CW76" s="1113"/>
      <c r="CX76" s="1113"/>
      <c r="CY76" s="1113"/>
      <c r="CZ76" s="1113"/>
      <c r="DA76" s="1113"/>
      <c r="DB76" s="1113"/>
      <c r="DC76" s="1113"/>
    </row>
    <row r="77" spans="2:107">
      <c r="B77" s="84"/>
      <c r="G77" s="1114"/>
      <c r="H77" s="1114"/>
      <c r="I77" s="1114"/>
      <c r="J77" s="1114"/>
      <c r="K77" s="1115"/>
      <c r="L77" s="1115"/>
      <c r="M77" s="1115"/>
      <c r="N77" s="1115"/>
      <c r="AN77" s="1116" t="s">
        <v>67</v>
      </c>
      <c r="AO77" s="1116"/>
      <c r="AP77" s="1116"/>
      <c r="AQ77" s="1116"/>
      <c r="AR77" s="1116"/>
      <c r="AS77" s="1116"/>
      <c r="AT77" s="1116"/>
      <c r="AU77" s="1116"/>
      <c r="AV77" s="1116"/>
      <c r="AW77" s="1116"/>
      <c r="AX77" s="1116"/>
      <c r="AY77" s="1116"/>
      <c r="AZ77" s="1116"/>
      <c r="BA77" s="1116"/>
      <c r="BB77" s="1117" t="s">
        <v>559</v>
      </c>
      <c r="BC77" s="1117"/>
      <c r="BD77" s="1117"/>
      <c r="BE77" s="1117"/>
      <c r="BF77" s="1117"/>
      <c r="BG77" s="1117"/>
      <c r="BH77" s="1117"/>
      <c r="BI77" s="1117"/>
      <c r="BJ77" s="1117"/>
      <c r="BK77" s="1117"/>
      <c r="BL77" s="1117"/>
      <c r="BM77" s="1117"/>
      <c r="BN77" s="1117"/>
      <c r="BO77" s="1117"/>
      <c r="BP77" s="1113">
        <v>19.8</v>
      </c>
      <c r="BQ77" s="1113"/>
      <c r="BR77" s="1113"/>
      <c r="BS77" s="1113"/>
      <c r="BT77" s="1113"/>
      <c r="BU77" s="1113"/>
      <c r="BV77" s="1113"/>
      <c r="BW77" s="1113"/>
      <c r="BX77" s="1113">
        <v>19.8</v>
      </c>
      <c r="BY77" s="1113"/>
      <c r="BZ77" s="1113"/>
      <c r="CA77" s="1113"/>
      <c r="CB77" s="1113"/>
      <c r="CC77" s="1113"/>
      <c r="CD77" s="1113"/>
      <c r="CE77" s="1113"/>
      <c r="CF77" s="1113">
        <v>20</v>
      </c>
      <c r="CG77" s="1113"/>
      <c r="CH77" s="1113"/>
      <c r="CI77" s="1113"/>
      <c r="CJ77" s="1113"/>
      <c r="CK77" s="1113"/>
      <c r="CL77" s="1113"/>
      <c r="CM77" s="1113"/>
      <c r="CN77" s="1113">
        <v>10.199999999999999</v>
      </c>
      <c r="CO77" s="1113"/>
      <c r="CP77" s="1113"/>
      <c r="CQ77" s="1113"/>
      <c r="CR77" s="1113"/>
      <c r="CS77" s="1113"/>
      <c r="CT77" s="1113"/>
      <c r="CU77" s="1113"/>
      <c r="CV77" s="1113">
        <v>0</v>
      </c>
      <c r="CW77" s="1113"/>
      <c r="CX77" s="1113"/>
      <c r="CY77" s="1113"/>
      <c r="CZ77" s="1113"/>
      <c r="DA77" s="1113"/>
      <c r="DB77" s="1113"/>
      <c r="DC77" s="1113"/>
    </row>
    <row r="78" spans="2:107">
      <c r="B78" s="84"/>
      <c r="G78" s="1114"/>
      <c r="H78" s="1114"/>
      <c r="I78" s="1114"/>
      <c r="J78" s="1114"/>
      <c r="K78" s="1115"/>
      <c r="L78" s="1115"/>
      <c r="M78" s="1115"/>
      <c r="N78" s="1115"/>
      <c r="AN78" s="1116"/>
      <c r="AO78" s="1116"/>
      <c r="AP78" s="1116"/>
      <c r="AQ78" s="1116"/>
      <c r="AR78" s="1116"/>
      <c r="AS78" s="1116"/>
      <c r="AT78" s="1116"/>
      <c r="AU78" s="1116"/>
      <c r="AV78" s="1116"/>
      <c r="AW78" s="1116"/>
      <c r="AX78" s="1116"/>
      <c r="AY78" s="1116"/>
      <c r="AZ78" s="1116"/>
      <c r="BA78" s="1116"/>
      <c r="BB78" s="1117"/>
      <c r="BC78" s="1117"/>
      <c r="BD78" s="1117"/>
      <c r="BE78" s="1117"/>
      <c r="BF78" s="1117"/>
      <c r="BG78" s="1117"/>
      <c r="BH78" s="1117"/>
      <c r="BI78" s="1117"/>
      <c r="BJ78" s="1117"/>
      <c r="BK78" s="1117"/>
      <c r="BL78" s="1117"/>
      <c r="BM78" s="1117"/>
      <c r="BN78" s="1117"/>
      <c r="BO78" s="1117"/>
      <c r="BP78" s="1113"/>
      <c r="BQ78" s="1113"/>
      <c r="BR78" s="1113"/>
      <c r="BS78" s="1113"/>
      <c r="BT78" s="1113"/>
      <c r="BU78" s="1113"/>
      <c r="BV78" s="1113"/>
      <c r="BW78" s="1113"/>
      <c r="BX78" s="1113"/>
      <c r="BY78" s="1113"/>
      <c r="BZ78" s="1113"/>
      <c r="CA78" s="1113"/>
      <c r="CB78" s="1113"/>
      <c r="CC78" s="1113"/>
      <c r="CD78" s="1113"/>
      <c r="CE78" s="1113"/>
      <c r="CF78" s="1113"/>
      <c r="CG78" s="1113"/>
      <c r="CH78" s="1113"/>
      <c r="CI78" s="1113"/>
      <c r="CJ78" s="1113"/>
      <c r="CK78" s="1113"/>
      <c r="CL78" s="1113"/>
      <c r="CM78" s="1113"/>
      <c r="CN78" s="1113"/>
      <c r="CO78" s="1113"/>
      <c r="CP78" s="1113"/>
      <c r="CQ78" s="1113"/>
      <c r="CR78" s="1113"/>
      <c r="CS78" s="1113"/>
      <c r="CT78" s="1113"/>
      <c r="CU78" s="1113"/>
      <c r="CV78" s="1113"/>
      <c r="CW78" s="1113"/>
      <c r="CX78" s="1113"/>
      <c r="CY78" s="1113"/>
      <c r="CZ78" s="1113"/>
      <c r="DA78" s="1113"/>
      <c r="DB78" s="1113"/>
      <c r="DC78" s="1113"/>
    </row>
    <row r="79" spans="2:107">
      <c r="B79" s="84"/>
      <c r="G79" s="1114"/>
      <c r="H79" s="1114"/>
      <c r="I79" s="1118"/>
      <c r="J79" s="1118"/>
      <c r="K79" s="1119"/>
      <c r="L79" s="1119"/>
      <c r="M79" s="1119"/>
      <c r="N79" s="1119"/>
      <c r="AN79" s="1116"/>
      <c r="AO79" s="1116"/>
      <c r="AP79" s="1116"/>
      <c r="AQ79" s="1116"/>
      <c r="AR79" s="1116"/>
      <c r="AS79" s="1116"/>
      <c r="AT79" s="1116"/>
      <c r="AU79" s="1116"/>
      <c r="AV79" s="1116"/>
      <c r="AW79" s="1116"/>
      <c r="AX79" s="1116"/>
      <c r="AY79" s="1116"/>
      <c r="AZ79" s="1116"/>
      <c r="BA79" s="1116"/>
      <c r="BB79" s="1117" t="s">
        <v>413</v>
      </c>
      <c r="BC79" s="1117"/>
      <c r="BD79" s="1117"/>
      <c r="BE79" s="1117"/>
      <c r="BF79" s="1117"/>
      <c r="BG79" s="1117"/>
      <c r="BH79" s="1117"/>
      <c r="BI79" s="1117"/>
      <c r="BJ79" s="1117"/>
      <c r="BK79" s="1117"/>
      <c r="BL79" s="1117"/>
      <c r="BM79" s="1117"/>
      <c r="BN79" s="1117"/>
      <c r="BO79" s="1117"/>
      <c r="BP79" s="1113">
        <v>8.9</v>
      </c>
      <c r="BQ79" s="1113"/>
      <c r="BR79" s="1113"/>
      <c r="BS79" s="1113"/>
      <c r="BT79" s="1113"/>
      <c r="BU79" s="1113"/>
      <c r="BV79" s="1113"/>
      <c r="BW79" s="1113"/>
      <c r="BX79" s="1113">
        <v>8.8000000000000007</v>
      </c>
      <c r="BY79" s="1113"/>
      <c r="BZ79" s="1113"/>
      <c r="CA79" s="1113"/>
      <c r="CB79" s="1113"/>
      <c r="CC79" s="1113"/>
      <c r="CD79" s="1113"/>
      <c r="CE79" s="1113"/>
      <c r="CF79" s="1113">
        <v>8.9</v>
      </c>
      <c r="CG79" s="1113"/>
      <c r="CH79" s="1113"/>
      <c r="CI79" s="1113"/>
      <c r="CJ79" s="1113"/>
      <c r="CK79" s="1113"/>
      <c r="CL79" s="1113"/>
      <c r="CM79" s="1113"/>
      <c r="CN79" s="1113">
        <v>8.6999999999999993</v>
      </c>
      <c r="CO79" s="1113"/>
      <c r="CP79" s="1113"/>
      <c r="CQ79" s="1113"/>
      <c r="CR79" s="1113"/>
      <c r="CS79" s="1113"/>
      <c r="CT79" s="1113"/>
      <c r="CU79" s="1113"/>
      <c r="CV79" s="1113">
        <v>8</v>
      </c>
      <c r="CW79" s="1113"/>
      <c r="CX79" s="1113"/>
      <c r="CY79" s="1113"/>
      <c r="CZ79" s="1113"/>
      <c r="DA79" s="1113"/>
      <c r="DB79" s="1113"/>
      <c r="DC79" s="1113"/>
    </row>
    <row r="80" spans="2:107">
      <c r="B80" s="84"/>
      <c r="G80" s="1114"/>
      <c r="H80" s="1114"/>
      <c r="I80" s="1118"/>
      <c r="J80" s="1118"/>
      <c r="K80" s="1119"/>
      <c r="L80" s="1119"/>
      <c r="M80" s="1119"/>
      <c r="N80" s="1119"/>
      <c r="AN80" s="1116"/>
      <c r="AO80" s="1116"/>
      <c r="AP80" s="1116"/>
      <c r="AQ80" s="1116"/>
      <c r="AR80" s="1116"/>
      <c r="AS80" s="1116"/>
      <c r="AT80" s="1116"/>
      <c r="AU80" s="1116"/>
      <c r="AV80" s="1116"/>
      <c r="AW80" s="1116"/>
      <c r="AX80" s="1116"/>
      <c r="AY80" s="1116"/>
      <c r="AZ80" s="1116"/>
      <c r="BA80" s="1116"/>
      <c r="BB80" s="1117"/>
      <c r="BC80" s="1117"/>
      <c r="BD80" s="1117"/>
      <c r="BE80" s="1117"/>
      <c r="BF80" s="1117"/>
      <c r="BG80" s="1117"/>
      <c r="BH80" s="1117"/>
      <c r="BI80" s="1117"/>
      <c r="BJ80" s="1117"/>
      <c r="BK80" s="1117"/>
      <c r="BL80" s="1117"/>
      <c r="BM80" s="1117"/>
      <c r="BN80" s="1117"/>
      <c r="BO80" s="1117"/>
      <c r="BP80" s="1113"/>
      <c r="BQ80" s="1113"/>
      <c r="BR80" s="1113"/>
      <c r="BS80" s="1113"/>
      <c r="BT80" s="1113"/>
      <c r="BU80" s="1113"/>
      <c r="BV80" s="1113"/>
      <c r="BW80" s="1113"/>
      <c r="BX80" s="1113"/>
      <c r="BY80" s="1113"/>
      <c r="BZ80" s="1113"/>
      <c r="CA80" s="1113"/>
      <c r="CB80" s="1113"/>
      <c r="CC80" s="1113"/>
      <c r="CD80" s="1113"/>
      <c r="CE80" s="1113"/>
      <c r="CF80" s="1113"/>
      <c r="CG80" s="1113"/>
      <c r="CH80" s="1113"/>
      <c r="CI80" s="1113"/>
      <c r="CJ80" s="1113"/>
      <c r="CK80" s="1113"/>
      <c r="CL80" s="1113"/>
      <c r="CM80" s="1113"/>
      <c r="CN80" s="1113"/>
      <c r="CO80" s="1113"/>
      <c r="CP80" s="1113"/>
      <c r="CQ80" s="1113"/>
      <c r="CR80" s="1113"/>
      <c r="CS80" s="1113"/>
      <c r="CT80" s="1113"/>
      <c r="CU80" s="1113"/>
      <c r="CV80" s="1113"/>
      <c r="CW80" s="1113"/>
      <c r="CX80" s="1113"/>
      <c r="CY80" s="1113"/>
      <c r="CZ80" s="1113"/>
      <c r="DA80" s="1113"/>
      <c r="DB80" s="1113"/>
      <c r="DC80" s="1113"/>
    </row>
    <row r="81" spans="2:109">
      <c r="B81" s="84"/>
    </row>
    <row r="82" spans="2:109" ht="17.25">
      <c r="B82" s="84"/>
      <c r="K82" s="311"/>
      <c r="L82" s="311"/>
      <c r="M82" s="311"/>
      <c r="N82" s="311"/>
      <c r="AQ82" s="311"/>
      <c r="AR82" s="311"/>
      <c r="AS82" s="311"/>
      <c r="AT82" s="311"/>
      <c r="BC82" s="311"/>
      <c r="BD82" s="311"/>
      <c r="BE82" s="311"/>
      <c r="BF82" s="311"/>
      <c r="BO82" s="311"/>
      <c r="BP82" s="311"/>
      <c r="BQ82" s="311"/>
      <c r="BR82" s="311"/>
      <c r="CA82" s="311"/>
      <c r="CB82" s="311"/>
      <c r="CC82" s="311"/>
      <c r="CD82" s="311"/>
      <c r="CM82" s="311"/>
      <c r="CN82" s="311"/>
      <c r="CO82" s="311"/>
      <c r="CP82" s="311"/>
      <c r="CY82" s="311"/>
      <c r="CZ82" s="311"/>
      <c r="DA82" s="311"/>
      <c r="DB82" s="311"/>
      <c r="DC82" s="311"/>
    </row>
    <row r="83" spans="2:109">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c r="DD84" s="94"/>
      <c r="DE84" s="94"/>
    </row>
    <row r="85" spans="2:109">
      <c r="DD85" s="94"/>
      <c r="DE85" s="94"/>
    </row>
  </sheetData>
  <sheetProtection algorithmName="SHA-512" hashValue="dOGxW1FuUDfvjWpoxEoOr72HiSlbo4oq9Bjp7n5LL3ODt8VoDbKmEtYUQqpc9GS5/kQTAio6w6oO0xENP4aq8A==" saltValue="6NFXf6n81OIviysZDvmyu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R125"/>
  <sheetViews>
    <sheetView showGridLines="0" zoomScaleSheetLayoutView="70" workbookViewId="0"/>
  </sheetViews>
  <sheetFormatPr defaultColWidth="0" defaultRowHeight="13.5" customHeight="1" zeroHeight="1"/>
  <cols>
    <col min="1" max="34" width="2.5" style="81" customWidth="1"/>
    <col min="35" max="122" width="2.5" style="82" customWidth="1"/>
    <col min="123" max="123" width="2.5" style="82" hidden="1" customWidth="1"/>
    <col min="124" max="16384" width="2.5" style="82" hidden="1"/>
  </cols>
  <sheetData>
    <row r="1" spans="1:34"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c r="S2" s="82"/>
      <c r="AH2" s="82"/>
    </row>
    <row r="3" spans="1: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row r="5" spans="1:34"/>
    <row r="6" spans="1:34"/>
    <row r="7" spans="1:34"/>
    <row r="8" spans="1:34"/>
    <row r="9" spans="1:34">
      <c r="AH9" s="82"/>
    </row>
    <row r="10" spans="1:34"/>
    <row r="11" spans="1:34"/>
    <row r="12" spans="1:34"/>
    <row r="13" spans="1:34"/>
    <row r="14" spans="1:34"/>
    <row r="15" spans="1:34"/>
    <row r="16" spans="1: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106</v>
      </c>
    </row>
  </sheetData>
  <sheetProtection algorithmName="SHA-512" hashValue="+bdJIOj0D49TapZQd3mspt/OgCYebLxO7HWHL/aK6n8W3Q/RGThzoDGuYeEPJRMnMQJ4dGXMPfWeVB30HL+KAg==" saltValue="C+m1m+vKnQbdNU1o0MMog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2" t="s">
        <v>304</v>
      </c>
      <c r="DI1" s="683"/>
      <c r="DJ1" s="683"/>
      <c r="DK1" s="683"/>
      <c r="DL1" s="683"/>
      <c r="DM1" s="683"/>
      <c r="DN1" s="684"/>
      <c r="DO1" s="1"/>
      <c r="DP1" s="682" t="s">
        <v>203</v>
      </c>
      <c r="DQ1" s="683"/>
      <c r="DR1" s="683"/>
      <c r="DS1" s="683"/>
      <c r="DT1" s="683"/>
      <c r="DU1" s="683"/>
      <c r="DV1" s="683"/>
      <c r="DW1" s="683"/>
      <c r="DX1" s="683"/>
      <c r="DY1" s="683"/>
      <c r="DZ1" s="683"/>
      <c r="EA1" s="683"/>
      <c r="EB1" s="683"/>
      <c r="EC1" s="684"/>
      <c r="ED1" s="2"/>
      <c r="EE1" s="2"/>
      <c r="EF1" s="2"/>
      <c r="EG1" s="2"/>
      <c r="EH1" s="2"/>
      <c r="EI1" s="2"/>
      <c r="EJ1" s="2"/>
      <c r="EK1" s="2"/>
      <c r="EL1" s="2"/>
      <c r="EM1" s="2"/>
    </row>
    <row r="2" spans="2:143" ht="22.5" customHeight="1">
      <c r="B2" s="40" t="s">
        <v>305</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12" t="s">
        <v>120</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2" t="s">
        <v>307</v>
      </c>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55"/>
      <c r="CD3" s="512" t="s">
        <v>308</v>
      </c>
      <c r="CE3" s="513"/>
      <c r="CF3" s="513"/>
      <c r="CG3" s="513"/>
      <c r="CH3" s="513"/>
      <c r="CI3" s="513"/>
      <c r="CJ3" s="513"/>
      <c r="CK3" s="513"/>
      <c r="CL3" s="513"/>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55"/>
    </row>
    <row r="4" spans="2:143" ht="11.25" customHeight="1">
      <c r="B4" s="512" t="s">
        <v>6</v>
      </c>
      <c r="C4" s="513"/>
      <c r="D4" s="513"/>
      <c r="E4" s="513"/>
      <c r="F4" s="513"/>
      <c r="G4" s="513"/>
      <c r="H4" s="513"/>
      <c r="I4" s="513"/>
      <c r="J4" s="513"/>
      <c r="K4" s="513"/>
      <c r="L4" s="513"/>
      <c r="M4" s="513"/>
      <c r="N4" s="513"/>
      <c r="O4" s="513"/>
      <c r="P4" s="513"/>
      <c r="Q4" s="555"/>
      <c r="R4" s="512" t="s">
        <v>312</v>
      </c>
      <c r="S4" s="513"/>
      <c r="T4" s="513"/>
      <c r="U4" s="513"/>
      <c r="V4" s="513"/>
      <c r="W4" s="513"/>
      <c r="X4" s="513"/>
      <c r="Y4" s="555"/>
      <c r="Z4" s="512" t="s">
        <v>314</v>
      </c>
      <c r="AA4" s="513"/>
      <c r="AB4" s="513"/>
      <c r="AC4" s="555"/>
      <c r="AD4" s="512" t="s">
        <v>259</v>
      </c>
      <c r="AE4" s="513"/>
      <c r="AF4" s="513"/>
      <c r="AG4" s="513"/>
      <c r="AH4" s="513"/>
      <c r="AI4" s="513"/>
      <c r="AJ4" s="513"/>
      <c r="AK4" s="555"/>
      <c r="AL4" s="512" t="s">
        <v>314</v>
      </c>
      <c r="AM4" s="513"/>
      <c r="AN4" s="513"/>
      <c r="AO4" s="555"/>
      <c r="AP4" s="685" t="s">
        <v>316</v>
      </c>
      <c r="AQ4" s="685"/>
      <c r="AR4" s="685"/>
      <c r="AS4" s="685"/>
      <c r="AT4" s="685"/>
      <c r="AU4" s="685"/>
      <c r="AV4" s="685"/>
      <c r="AW4" s="685"/>
      <c r="AX4" s="685"/>
      <c r="AY4" s="685"/>
      <c r="AZ4" s="685"/>
      <c r="BA4" s="685"/>
      <c r="BB4" s="685"/>
      <c r="BC4" s="685"/>
      <c r="BD4" s="685"/>
      <c r="BE4" s="685"/>
      <c r="BF4" s="685"/>
      <c r="BG4" s="685" t="s">
        <v>295</v>
      </c>
      <c r="BH4" s="685"/>
      <c r="BI4" s="685"/>
      <c r="BJ4" s="685"/>
      <c r="BK4" s="685"/>
      <c r="BL4" s="685"/>
      <c r="BM4" s="685"/>
      <c r="BN4" s="685"/>
      <c r="BO4" s="685" t="s">
        <v>314</v>
      </c>
      <c r="BP4" s="685"/>
      <c r="BQ4" s="685"/>
      <c r="BR4" s="685"/>
      <c r="BS4" s="685" t="s">
        <v>318</v>
      </c>
      <c r="BT4" s="685"/>
      <c r="BU4" s="685"/>
      <c r="BV4" s="685"/>
      <c r="BW4" s="685"/>
      <c r="BX4" s="685"/>
      <c r="BY4" s="685"/>
      <c r="BZ4" s="685"/>
      <c r="CA4" s="685"/>
      <c r="CB4" s="685"/>
      <c r="CD4" s="512" t="s">
        <v>197</v>
      </c>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3"/>
      <c r="EB4" s="513"/>
      <c r="EC4" s="555"/>
    </row>
    <row r="5" spans="2:143" s="38" customFormat="1" ht="11.25" customHeight="1">
      <c r="B5" s="646" t="s">
        <v>311</v>
      </c>
      <c r="C5" s="647"/>
      <c r="D5" s="647"/>
      <c r="E5" s="647"/>
      <c r="F5" s="647"/>
      <c r="G5" s="647"/>
      <c r="H5" s="647"/>
      <c r="I5" s="647"/>
      <c r="J5" s="647"/>
      <c r="K5" s="647"/>
      <c r="L5" s="647"/>
      <c r="M5" s="647"/>
      <c r="N5" s="647"/>
      <c r="O5" s="647"/>
      <c r="P5" s="647"/>
      <c r="Q5" s="648"/>
      <c r="R5" s="643">
        <v>1481747</v>
      </c>
      <c r="S5" s="644"/>
      <c r="T5" s="644"/>
      <c r="U5" s="644"/>
      <c r="V5" s="644"/>
      <c r="W5" s="644"/>
      <c r="X5" s="644"/>
      <c r="Y5" s="669"/>
      <c r="Z5" s="680">
        <v>13.4</v>
      </c>
      <c r="AA5" s="680"/>
      <c r="AB5" s="680"/>
      <c r="AC5" s="680"/>
      <c r="AD5" s="681">
        <v>1481747</v>
      </c>
      <c r="AE5" s="681"/>
      <c r="AF5" s="681"/>
      <c r="AG5" s="681"/>
      <c r="AH5" s="681"/>
      <c r="AI5" s="681"/>
      <c r="AJ5" s="681"/>
      <c r="AK5" s="681"/>
      <c r="AL5" s="670">
        <v>21.2</v>
      </c>
      <c r="AM5" s="653"/>
      <c r="AN5" s="653"/>
      <c r="AO5" s="673"/>
      <c r="AP5" s="646" t="s">
        <v>319</v>
      </c>
      <c r="AQ5" s="647"/>
      <c r="AR5" s="647"/>
      <c r="AS5" s="647"/>
      <c r="AT5" s="647"/>
      <c r="AU5" s="647"/>
      <c r="AV5" s="647"/>
      <c r="AW5" s="647"/>
      <c r="AX5" s="647"/>
      <c r="AY5" s="647"/>
      <c r="AZ5" s="647"/>
      <c r="BA5" s="647"/>
      <c r="BB5" s="647"/>
      <c r="BC5" s="647"/>
      <c r="BD5" s="647"/>
      <c r="BE5" s="647"/>
      <c r="BF5" s="648"/>
      <c r="BG5" s="602">
        <v>1446112</v>
      </c>
      <c r="BH5" s="616"/>
      <c r="BI5" s="616"/>
      <c r="BJ5" s="616"/>
      <c r="BK5" s="616"/>
      <c r="BL5" s="616"/>
      <c r="BM5" s="616"/>
      <c r="BN5" s="617"/>
      <c r="BO5" s="626">
        <v>97.6</v>
      </c>
      <c r="BP5" s="626"/>
      <c r="BQ5" s="626"/>
      <c r="BR5" s="626"/>
      <c r="BS5" s="627" t="s">
        <v>204</v>
      </c>
      <c r="BT5" s="627"/>
      <c r="BU5" s="627"/>
      <c r="BV5" s="627"/>
      <c r="BW5" s="627"/>
      <c r="BX5" s="627"/>
      <c r="BY5" s="627"/>
      <c r="BZ5" s="627"/>
      <c r="CA5" s="627"/>
      <c r="CB5" s="661"/>
      <c r="CD5" s="512" t="s">
        <v>316</v>
      </c>
      <c r="CE5" s="513"/>
      <c r="CF5" s="513"/>
      <c r="CG5" s="513"/>
      <c r="CH5" s="513"/>
      <c r="CI5" s="513"/>
      <c r="CJ5" s="513"/>
      <c r="CK5" s="513"/>
      <c r="CL5" s="513"/>
      <c r="CM5" s="513"/>
      <c r="CN5" s="513"/>
      <c r="CO5" s="513"/>
      <c r="CP5" s="513"/>
      <c r="CQ5" s="555"/>
      <c r="CR5" s="512" t="s">
        <v>322</v>
      </c>
      <c r="CS5" s="513"/>
      <c r="CT5" s="513"/>
      <c r="CU5" s="513"/>
      <c r="CV5" s="513"/>
      <c r="CW5" s="513"/>
      <c r="CX5" s="513"/>
      <c r="CY5" s="555"/>
      <c r="CZ5" s="512" t="s">
        <v>314</v>
      </c>
      <c r="DA5" s="513"/>
      <c r="DB5" s="513"/>
      <c r="DC5" s="555"/>
      <c r="DD5" s="512" t="s">
        <v>324</v>
      </c>
      <c r="DE5" s="513"/>
      <c r="DF5" s="513"/>
      <c r="DG5" s="513"/>
      <c r="DH5" s="513"/>
      <c r="DI5" s="513"/>
      <c r="DJ5" s="513"/>
      <c r="DK5" s="513"/>
      <c r="DL5" s="513"/>
      <c r="DM5" s="513"/>
      <c r="DN5" s="513"/>
      <c r="DO5" s="513"/>
      <c r="DP5" s="555"/>
      <c r="DQ5" s="512" t="s">
        <v>326</v>
      </c>
      <c r="DR5" s="513"/>
      <c r="DS5" s="513"/>
      <c r="DT5" s="513"/>
      <c r="DU5" s="513"/>
      <c r="DV5" s="513"/>
      <c r="DW5" s="513"/>
      <c r="DX5" s="513"/>
      <c r="DY5" s="513"/>
      <c r="DZ5" s="513"/>
      <c r="EA5" s="513"/>
      <c r="EB5" s="513"/>
      <c r="EC5" s="555"/>
    </row>
    <row r="6" spans="2:143" ht="11.25" customHeight="1">
      <c r="B6" s="599" t="s">
        <v>327</v>
      </c>
      <c r="C6" s="600"/>
      <c r="D6" s="600"/>
      <c r="E6" s="600"/>
      <c r="F6" s="600"/>
      <c r="G6" s="600"/>
      <c r="H6" s="600"/>
      <c r="I6" s="600"/>
      <c r="J6" s="600"/>
      <c r="K6" s="600"/>
      <c r="L6" s="600"/>
      <c r="M6" s="600"/>
      <c r="N6" s="600"/>
      <c r="O6" s="600"/>
      <c r="P6" s="600"/>
      <c r="Q6" s="601"/>
      <c r="R6" s="602">
        <v>133935</v>
      </c>
      <c r="S6" s="616"/>
      <c r="T6" s="616"/>
      <c r="U6" s="616"/>
      <c r="V6" s="616"/>
      <c r="W6" s="616"/>
      <c r="X6" s="616"/>
      <c r="Y6" s="617"/>
      <c r="Z6" s="626">
        <v>1.2</v>
      </c>
      <c r="AA6" s="626"/>
      <c r="AB6" s="626"/>
      <c r="AC6" s="626"/>
      <c r="AD6" s="627">
        <v>133935</v>
      </c>
      <c r="AE6" s="627"/>
      <c r="AF6" s="627"/>
      <c r="AG6" s="627"/>
      <c r="AH6" s="627"/>
      <c r="AI6" s="627"/>
      <c r="AJ6" s="627"/>
      <c r="AK6" s="627"/>
      <c r="AL6" s="605">
        <v>1.9</v>
      </c>
      <c r="AM6" s="618"/>
      <c r="AN6" s="618"/>
      <c r="AO6" s="628"/>
      <c r="AP6" s="599" t="s">
        <v>111</v>
      </c>
      <c r="AQ6" s="600"/>
      <c r="AR6" s="600"/>
      <c r="AS6" s="600"/>
      <c r="AT6" s="600"/>
      <c r="AU6" s="600"/>
      <c r="AV6" s="600"/>
      <c r="AW6" s="600"/>
      <c r="AX6" s="600"/>
      <c r="AY6" s="600"/>
      <c r="AZ6" s="600"/>
      <c r="BA6" s="600"/>
      <c r="BB6" s="600"/>
      <c r="BC6" s="600"/>
      <c r="BD6" s="600"/>
      <c r="BE6" s="600"/>
      <c r="BF6" s="601"/>
      <c r="BG6" s="602">
        <v>1446112</v>
      </c>
      <c r="BH6" s="616"/>
      <c r="BI6" s="616"/>
      <c r="BJ6" s="616"/>
      <c r="BK6" s="616"/>
      <c r="BL6" s="616"/>
      <c r="BM6" s="616"/>
      <c r="BN6" s="617"/>
      <c r="BO6" s="626">
        <v>97.6</v>
      </c>
      <c r="BP6" s="626"/>
      <c r="BQ6" s="626"/>
      <c r="BR6" s="626"/>
      <c r="BS6" s="627" t="s">
        <v>204</v>
      </c>
      <c r="BT6" s="627"/>
      <c r="BU6" s="627"/>
      <c r="BV6" s="627"/>
      <c r="BW6" s="627"/>
      <c r="BX6" s="627"/>
      <c r="BY6" s="627"/>
      <c r="BZ6" s="627"/>
      <c r="CA6" s="627"/>
      <c r="CB6" s="661"/>
      <c r="CD6" s="646" t="s">
        <v>328</v>
      </c>
      <c r="CE6" s="647"/>
      <c r="CF6" s="647"/>
      <c r="CG6" s="647"/>
      <c r="CH6" s="647"/>
      <c r="CI6" s="647"/>
      <c r="CJ6" s="647"/>
      <c r="CK6" s="647"/>
      <c r="CL6" s="647"/>
      <c r="CM6" s="647"/>
      <c r="CN6" s="647"/>
      <c r="CO6" s="647"/>
      <c r="CP6" s="647"/>
      <c r="CQ6" s="648"/>
      <c r="CR6" s="602">
        <v>95711</v>
      </c>
      <c r="CS6" s="616"/>
      <c r="CT6" s="616"/>
      <c r="CU6" s="616"/>
      <c r="CV6" s="616"/>
      <c r="CW6" s="616"/>
      <c r="CX6" s="616"/>
      <c r="CY6" s="617"/>
      <c r="CZ6" s="670">
        <v>0.9</v>
      </c>
      <c r="DA6" s="653"/>
      <c r="DB6" s="653"/>
      <c r="DC6" s="671"/>
      <c r="DD6" s="608" t="s">
        <v>204</v>
      </c>
      <c r="DE6" s="616"/>
      <c r="DF6" s="616"/>
      <c r="DG6" s="616"/>
      <c r="DH6" s="616"/>
      <c r="DI6" s="616"/>
      <c r="DJ6" s="616"/>
      <c r="DK6" s="616"/>
      <c r="DL6" s="616"/>
      <c r="DM6" s="616"/>
      <c r="DN6" s="616"/>
      <c r="DO6" s="616"/>
      <c r="DP6" s="617"/>
      <c r="DQ6" s="608">
        <v>95711</v>
      </c>
      <c r="DR6" s="616"/>
      <c r="DS6" s="616"/>
      <c r="DT6" s="616"/>
      <c r="DU6" s="616"/>
      <c r="DV6" s="616"/>
      <c r="DW6" s="616"/>
      <c r="DX6" s="616"/>
      <c r="DY6" s="616"/>
      <c r="DZ6" s="616"/>
      <c r="EA6" s="616"/>
      <c r="EB6" s="616"/>
      <c r="EC6" s="638"/>
    </row>
    <row r="7" spans="2:143" ht="11.25" customHeight="1">
      <c r="B7" s="599" t="s">
        <v>48</v>
      </c>
      <c r="C7" s="600"/>
      <c r="D7" s="600"/>
      <c r="E7" s="600"/>
      <c r="F7" s="600"/>
      <c r="G7" s="600"/>
      <c r="H7" s="600"/>
      <c r="I7" s="600"/>
      <c r="J7" s="600"/>
      <c r="K7" s="600"/>
      <c r="L7" s="600"/>
      <c r="M7" s="600"/>
      <c r="N7" s="600"/>
      <c r="O7" s="600"/>
      <c r="P7" s="600"/>
      <c r="Q7" s="601"/>
      <c r="R7" s="602">
        <v>796</v>
      </c>
      <c r="S7" s="616"/>
      <c r="T7" s="616"/>
      <c r="U7" s="616"/>
      <c r="V7" s="616"/>
      <c r="W7" s="616"/>
      <c r="X7" s="616"/>
      <c r="Y7" s="617"/>
      <c r="Z7" s="626">
        <v>0</v>
      </c>
      <c r="AA7" s="626"/>
      <c r="AB7" s="626"/>
      <c r="AC7" s="626"/>
      <c r="AD7" s="627">
        <v>796</v>
      </c>
      <c r="AE7" s="627"/>
      <c r="AF7" s="627"/>
      <c r="AG7" s="627"/>
      <c r="AH7" s="627"/>
      <c r="AI7" s="627"/>
      <c r="AJ7" s="627"/>
      <c r="AK7" s="627"/>
      <c r="AL7" s="605">
        <v>0</v>
      </c>
      <c r="AM7" s="618"/>
      <c r="AN7" s="618"/>
      <c r="AO7" s="628"/>
      <c r="AP7" s="599" t="s">
        <v>329</v>
      </c>
      <c r="AQ7" s="600"/>
      <c r="AR7" s="600"/>
      <c r="AS7" s="600"/>
      <c r="AT7" s="600"/>
      <c r="AU7" s="600"/>
      <c r="AV7" s="600"/>
      <c r="AW7" s="600"/>
      <c r="AX7" s="600"/>
      <c r="AY7" s="600"/>
      <c r="AZ7" s="600"/>
      <c r="BA7" s="600"/>
      <c r="BB7" s="600"/>
      <c r="BC7" s="600"/>
      <c r="BD7" s="600"/>
      <c r="BE7" s="600"/>
      <c r="BF7" s="601"/>
      <c r="BG7" s="602">
        <v>537335</v>
      </c>
      <c r="BH7" s="616"/>
      <c r="BI7" s="616"/>
      <c r="BJ7" s="616"/>
      <c r="BK7" s="616"/>
      <c r="BL7" s="616"/>
      <c r="BM7" s="616"/>
      <c r="BN7" s="617"/>
      <c r="BO7" s="626">
        <v>36.299999999999997</v>
      </c>
      <c r="BP7" s="626"/>
      <c r="BQ7" s="626"/>
      <c r="BR7" s="626"/>
      <c r="BS7" s="627" t="s">
        <v>204</v>
      </c>
      <c r="BT7" s="627"/>
      <c r="BU7" s="627"/>
      <c r="BV7" s="627"/>
      <c r="BW7" s="627"/>
      <c r="BX7" s="627"/>
      <c r="BY7" s="627"/>
      <c r="BZ7" s="627"/>
      <c r="CA7" s="627"/>
      <c r="CB7" s="661"/>
      <c r="CD7" s="599" t="s">
        <v>332</v>
      </c>
      <c r="CE7" s="600"/>
      <c r="CF7" s="600"/>
      <c r="CG7" s="600"/>
      <c r="CH7" s="600"/>
      <c r="CI7" s="600"/>
      <c r="CJ7" s="600"/>
      <c r="CK7" s="600"/>
      <c r="CL7" s="600"/>
      <c r="CM7" s="600"/>
      <c r="CN7" s="600"/>
      <c r="CO7" s="600"/>
      <c r="CP7" s="600"/>
      <c r="CQ7" s="601"/>
      <c r="CR7" s="602">
        <v>1698096</v>
      </c>
      <c r="CS7" s="616"/>
      <c r="CT7" s="616"/>
      <c r="CU7" s="616"/>
      <c r="CV7" s="616"/>
      <c r="CW7" s="616"/>
      <c r="CX7" s="616"/>
      <c r="CY7" s="617"/>
      <c r="CZ7" s="626">
        <v>15.8</v>
      </c>
      <c r="DA7" s="626"/>
      <c r="DB7" s="626"/>
      <c r="DC7" s="626"/>
      <c r="DD7" s="608">
        <v>17024</v>
      </c>
      <c r="DE7" s="616"/>
      <c r="DF7" s="616"/>
      <c r="DG7" s="616"/>
      <c r="DH7" s="616"/>
      <c r="DI7" s="616"/>
      <c r="DJ7" s="616"/>
      <c r="DK7" s="616"/>
      <c r="DL7" s="616"/>
      <c r="DM7" s="616"/>
      <c r="DN7" s="616"/>
      <c r="DO7" s="616"/>
      <c r="DP7" s="617"/>
      <c r="DQ7" s="608">
        <v>1511538</v>
      </c>
      <c r="DR7" s="616"/>
      <c r="DS7" s="616"/>
      <c r="DT7" s="616"/>
      <c r="DU7" s="616"/>
      <c r="DV7" s="616"/>
      <c r="DW7" s="616"/>
      <c r="DX7" s="616"/>
      <c r="DY7" s="616"/>
      <c r="DZ7" s="616"/>
      <c r="EA7" s="616"/>
      <c r="EB7" s="616"/>
      <c r="EC7" s="638"/>
    </row>
    <row r="8" spans="2:143" ht="11.25" customHeight="1">
      <c r="B8" s="599" t="s">
        <v>334</v>
      </c>
      <c r="C8" s="600"/>
      <c r="D8" s="600"/>
      <c r="E8" s="600"/>
      <c r="F8" s="600"/>
      <c r="G8" s="600"/>
      <c r="H8" s="600"/>
      <c r="I8" s="600"/>
      <c r="J8" s="600"/>
      <c r="K8" s="600"/>
      <c r="L8" s="600"/>
      <c r="M8" s="600"/>
      <c r="N8" s="600"/>
      <c r="O8" s="600"/>
      <c r="P8" s="600"/>
      <c r="Q8" s="601"/>
      <c r="R8" s="602">
        <v>3920</v>
      </c>
      <c r="S8" s="616"/>
      <c r="T8" s="616"/>
      <c r="U8" s="616"/>
      <c r="V8" s="616"/>
      <c r="W8" s="616"/>
      <c r="X8" s="616"/>
      <c r="Y8" s="617"/>
      <c r="Z8" s="626">
        <v>0</v>
      </c>
      <c r="AA8" s="626"/>
      <c r="AB8" s="626"/>
      <c r="AC8" s="626"/>
      <c r="AD8" s="627">
        <v>3920</v>
      </c>
      <c r="AE8" s="627"/>
      <c r="AF8" s="627"/>
      <c r="AG8" s="627"/>
      <c r="AH8" s="627"/>
      <c r="AI8" s="627"/>
      <c r="AJ8" s="627"/>
      <c r="AK8" s="627"/>
      <c r="AL8" s="605">
        <v>0.1</v>
      </c>
      <c r="AM8" s="618"/>
      <c r="AN8" s="618"/>
      <c r="AO8" s="628"/>
      <c r="AP8" s="599" t="s">
        <v>126</v>
      </c>
      <c r="AQ8" s="600"/>
      <c r="AR8" s="600"/>
      <c r="AS8" s="600"/>
      <c r="AT8" s="600"/>
      <c r="AU8" s="600"/>
      <c r="AV8" s="600"/>
      <c r="AW8" s="600"/>
      <c r="AX8" s="600"/>
      <c r="AY8" s="600"/>
      <c r="AZ8" s="600"/>
      <c r="BA8" s="600"/>
      <c r="BB8" s="600"/>
      <c r="BC8" s="600"/>
      <c r="BD8" s="600"/>
      <c r="BE8" s="600"/>
      <c r="BF8" s="601"/>
      <c r="BG8" s="602">
        <v>25110</v>
      </c>
      <c r="BH8" s="616"/>
      <c r="BI8" s="616"/>
      <c r="BJ8" s="616"/>
      <c r="BK8" s="616"/>
      <c r="BL8" s="616"/>
      <c r="BM8" s="616"/>
      <c r="BN8" s="617"/>
      <c r="BO8" s="626">
        <v>1.7</v>
      </c>
      <c r="BP8" s="626"/>
      <c r="BQ8" s="626"/>
      <c r="BR8" s="626"/>
      <c r="BS8" s="627" t="s">
        <v>204</v>
      </c>
      <c r="BT8" s="627"/>
      <c r="BU8" s="627"/>
      <c r="BV8" s="627"/>
      <c r="BW8" s="627"/>
      <c r="BX8" s="627"/>
      <c r="BY8" s="627"/>
      <c r="BZ8" s="627"/>
      <c r="CA8" s="627"/>
      <c r="CB8" s="661"/>
      <c r="CD8" s="599" t="s">
        <v>336</v>
      </c>
      <c r="CE8" s="600"/>
      <c r="CF8" s="600"/>
      <c r="CG8" s="600"/>
      <c r="CH8" s="600"/>
      <c r="CI8" s="600"/>
      <c r="CJ8" s="600"/>
      <c r="CK8" s="600"/>
      <c r="CL8" s="600"/>
      <c r="CM8" s="600"/>
      <c r="CN8" s="600"/>
      <c r="CO8" s="600"/>
      <c r="CP8" s="600"/>
      <c r="CQ8" s="601"/>
      <c r="CR8" s="602">
        <v>3340765</v>
      </c>
      <c r="CS8" s="616"/>
      <c r="CT8" s="616"/>
      <c r="CU8" s="616"/>
      <c r="CV8" s="616"/>
      <c r="CW8" s="616"/>
      <c r="CX8" s="616"/>
      <c r="CY8" s="617"/>
      <c r="CZ8" s="626">
        <v>31.1</v>
      </c>
      <c r="DA8" s="626"/>
      <c r="DB8" s="626"/>
      <c r="DC8" s="626"/>
      <c r="DD8" s="608">
        <v>100340</v>
      </c>
      <c r="DE8" s="616"/>
      <c r="DF8" s="616"/>
      <c r="DG8" s="616"/>
      <c r="DH8" s="616"/>
      <c r="DI8" s="616"/>
      <c r="DJ8" s="616"/>
      <c r="DK8" s="616"/>
      <c r="DL8" s="616"/>
      <c r="DM8" s="616"/>
      <c r="DN8" s="616"/>
      <c r="DO8" s="616"/>
      <c r="DP8" s="617"/>
      <c r="DQ8" s="608">
        <v>1882245</v>
      </c>
      <c r="DR8" s="616"/>
      <c r="DS8" s="616"/>
      <c r="DT8" s="616"/>
      <c r="DU8" s="616"/>
      <c r="DV8" s="616"/>
      <c r="DW8" s="616"/>
      <c r="DX8" s="616"/>
      <c r="DY8" s="616"/>
      <c r="DZ8" s="616"/>
      <c r="EA8" s="616"/>
      <c r="EB8" s="616"/>
      <c r="EC8" s="638"/>
    </row>
    <row r="9" spans="2:143" ht="11.25" customHeight="1">
      <c r="B9" s="599" t="s">
        <v>337</v>
      </c>
      <c r="C9" s="600"/>
      <c r="D9" s="600"/>
      <c r="E9" s="600"/>
      <c r="F9" s="600"/>
      <c r="G9" s="600"/>
      <c r="H9" s="600"/>
      <c r="I9" s="600"/>
      <c r="J9" s="600"/>
      <c r="K9" s="600"/>
      <c r="L9" s="600"/>
      <c r="M9" s="600"/>
      <c r="N9" s="600"/>
      <c r="O9" s="600"/>
      <c r="P9" s="600"/>
      <c r="Q9" s="601"/>
      <c r="R9" s="602">
        <v>5415</v>
      </c>
      <c r="S9" s="616"/>
      <c r="T9" s="616"/>
      <c r="U9" s="616"/>
      <c r="V9" s="616"/>
      <c r="W9" s="616"/>
      <c r="X9" s="616"/>
      <c r="Y9" s="617"/>
      <c r="Z9" s="626">
        <v>0</v>
      </c>
      <c r="AA9" s="626"/>
      <c r="AB9" s="626"/>
      <c r="AC9" s="626"/>
      <c r="AD9" s="627">
        <v>5415</v>
      </c>
      <c r="AE9" s="627"/>
      <c r="AF9" s="627"/>
      <c r="AG9" s="627"/>
      <c r="AH9" s="627"/>
      <c r="AI9" s="627"/>
      <c r="AJ9" s="627"/>
      <c r="AK9" s="627"/>
      <c r="AL9" s="605">
        <v>0.1</v>
      </c>
      <c r="AM9" s="618"/>
      <c r="AN9" s="618"/>
      <c r="AO9" s="628"/>
      <c r="AP9" s="599" t="s">
        <v>340</v>
      </c>
      <c r="AQ9" s="600"/>
      <c r="AR9" s="600"/>
      <c r="AS9" s="600"/>
      <c r="AT9" s="600"/>
      <c r="AU9" s="600"/>
      <c r="AV9" s="600"/>
      <c r="AW9" s="600"/>
      <c r="AX9" s="600"/>
      <c r="AY9" s="600"/>
      <c r="AZ9" s="600"/>
      <c r="BA9" s="600"/>
      <c r="BB9" s="600"/>
      <c r="BC9" s="600"/>
      <c r="BD9" s="600"/>
      <c r="BE9" s="600"/>
      <c r="BF9" s="601"/>
      <c r="BG9" s="602">
        <v>465329</v>
      </c>
      <c r="BH9" s="616"/>
      <c r="BI9" s="616"/>
      <c r="BJ9" s="616"/>
      <c r="BK9" s="616"/>
      <c r="BL9" s="616"/>
      <c r="BM9" s="616"/>
      <c r="BN9" s="617"/>
      <c r="BO9" s="626">
        <v>31.4</v>
      </c>
      <c r="BP9" s="626"/>
      <c r="BQ9" s="626"/>
      <c r="BR9" s="626"/>
      <c r="BS9" s="627" t="s">
        <v>204</v>
      </c>
      <c r="BT9" s="627"/>
      <c r="BU9" s="627"/>
      <c r="BV9" s="627"/>
      <c r="BW9" s="627"/>
      <c r="BX9" s="627"/>
      <c r="BY9" s="627"/>
      <c r="BZ9" s="627"/>
      <c r="CA9" s="627"/>
      <c r="CB9" s="661"/>
      <c r="CD9" s="599" t="s">
        <v>342</v>
      </c>
      <c r="CE9" s="600"/>
      <c r="CF9" s="600"/>
      <c r="CG9" s="600"/>
      <c r="CH9" s="600"/>
      <c r="CI9" s="600"/>
      <c r="CJ9" s="600"/>
      <c r="CK9" s="600"/>
      <c r="CL9" s="600"/>
      <c r="CM9" s="600"/>
      <c r="CN9" s="600"/>
      <c r="CO9" s="600"/>
      <c r="CP9" s="600"/>
      <c r="CQ9" s="601"/>
      <c r="CR9" s="602">
        <v>583156</v>
      </c>
      <c r="CS9" s="616"/>
      <c r="CT9" s="616"/>
      <c r="CU9" s="616"/>
      <c r="CV9" s="616"/>
      <c r="CW9" s="616"/>
      <c r="CX9" s="616"/>
      <c r="CY9" s="617"/>
      <c r="CZ9" s="626">
        <v>5.4</v>
      </c>
      <c r="DA9" s="626"/>
      <c r="DB9" s="626"/>
      <c r="DC9" s="626"/>
      <c r="DD9" s="608">
        <v>11480</v>
      </c>
      <c r="DE9" s="616"/>
      <c r="DF9" s="616"/>
      <c r="DG9" s="616"/>
      <c r="DH9" s="616"/>
      <c r="DI9" s="616"/>
      <c r="DJ9" s="616"/>
      <c r="DK9" s="616"/>
      <c r="DL9" s="616"/>
      <c r="DM9" s="616"/>
      <c r="DN9" s="616"/>
      <c r="DO9" s="616"/>
      <c r="DP9" s="617"/>
      <c r="DQ9" s="608">
        <v>426330</v>
      </c>
      <c r="DR9" s="616"/>
      <c r="DS9" s="616"/>
      <c r="DT9" s="616"/>
      <c r="DU9" s="616"/>
      <c r="DV9" s="616"/>
      <c r="DW9" s="616"/>
      <c r="DX9" s="616"/>
      <c r="DY9" s="616"/>
      <c r="DZ9" s="616"/>
      <c r="EA9" s="616"/>
      <c r="EB9" s="616"/>
      <c r="EC9" s="638"/>
    </row>
    <row r="10" spans="2:143" ht="11.25" customHeight="1">
      <c r="B10" s="599" t="s">
        <v>132</v>
      </c>
      <c r="C10" s="600"/>
      <c r="D10" s="600"/>
      <c r="E10" s="600"/>
      <c r="F10" s="600"/>
      <c r="G10" s="600"/>
      <c r="H10" s="600"/>
      <c r="I10" s="600"/>
      <c r="J10" s="600"/>
      <c r="K10" s="600"/>
      <c r="L10" s="600"/>
      <c r="M10" s="600"/>
      <c r="N10" s="600"/>
      <c r="O10" s="600"/>
      <c r="P10" s="600"/>
      <c r="Q10" s="601"/>
      <c r="R10" s="602" t="s">
        <v>204</v>
      </c>
      <c r="S10" s="616"/>
      <c r="T10" s="616"/>
      <c r="U10" s="616"/>
      <c r="V10" s="616"/>
      <c r="W10" s="616"/>
      <c r="X10" s="616"/>
      <c r="Y10" s="617"/>
      <c r="Z10" s="626" t="s">
        <v>204</v>
      </c>
      <c r="AA10" s="626"/>
      <c r="AB10" s="626"/>
      <c r="AC10" s="626"/>
      <c r="AD10" s="627" t="s">
        <v>204</v>
      </c>
      <c r="AE10" s="627"/>
      <c r="AF10" s="627"/>
      <c r="AG10" s="627"/>
      <c r="AH10" s="627"/>
      <c r="AI10" s="627"/>
      <c r="AJ10" s="627"/>
      <c r="AK10" s="627"/>
      <c r="AL10" s="605" t="s">
        <v>204</v>
      </c>
      <c r="AM10" s="618"/>
      <c r="AN10" s="618"/>
      <c r="AO10" s="628"/>
      <c r="AP10" s="599" t="s">
        <v>193</v>
      </c>
      <c r="AQ10" s="600"/>
      <c r="AR10" s="600"/>
      <c r="AS10" s="600"/>
      <c r="AT10" s="600"/>
      <c r="AU10" s="600"/>
      <c r="AV10" s="600"/>
      <c r="AW10" s="600"/>
      <c r="AX10" s="600"/>
      <c r="AY10" s="600"/>
      <c r="AZ10" s="600"/>
      <c r="BA10" s="600"/>
      <c r="BB10" s="600"/>
      <c r="BC10" s="600"/>
      <c r="BD10" s="600"/>
      <c r="BE10" s="600"/>
      <c r="BF10" s="601"/>
      <c r="BG10" s="602">
        <v>25718</v>
      </c>
      <c r="BH10" s="616"/>
      <c r="BI10" s="616"/>
      <c r="BJ10" s="616"/>
      <c r="BK10" s="616"/>
      <c r="BL10" s="616"/>
      <c r="BM10" s="616"/>
      <c r="BN10" s="617"/>
      <c r="BO10" s="626">
        <v>1.7</v>
      </c>
      <c r="BP10" s="626"/>
      <c r="BQ10" s="626"/>
      <c r="BR10" s="626"/>
      <c r="BS10" s="627" t="s">
        <v>204</v>
      </c>
      <c r="BT10" s="627"/>
      <c r="BU10" s="627"/>
      <c r="BV10" s="627"/>
      <c r="BW10" s="627"/>
      <c r="BX10" s="627"/>
      <c r="BY10" s="627"/>
      <c r="BZ10" s="627"/>
      <c r="CA10" s="627"/>
      <c r="CB10" s="661"/>
      <c r="CD10" s="599" t="s">
        <v>45</v>
      </c>
      <c r="CE10" s="600"/>
      <c r="CF10" s="600"/>
      <c r="CG10" s="600"/>
      <c r="CH10" s="600"/>
      <c r="CI10" s="600"/>
      <c r="CJ10" s="600"/>
      <c r="CK10" s="600"/>
      <c r="CL10" s="600"/>
      <c r="CM10" s="600"/>
      <c r="CN10" s="600"/>
      <c r="CO10" s="600"/>
      <c r="CP10" s="600"/>
      <c r="CQ10" s="601"/>
      <c r="CR10" s="602">
        <v>21479</v>
      </c>
      <c r="CS10" s="616"/>
      <c r="CT10" s="616"/>
      <c r="CU10" s="616"/>
      <c r="CV10" s="616"/>
      <c r="CW10" s="616"/>
      <c r="CX10" s="616"/>
      <c r="CY10" s="617"/>
      <c r="CZ10" s="626">
        <v>0.2</v>
      </c>
      <c r="DA10" s="626"/>
      <c r="DB10" s="626"/>
      <c r="DC10" s="626"/>
      <c r="DD10" s="608" t="s">
        <v>204</v>
      </c>
      <c r="DE10" s="616"/>
      <c r="DF10" s="616"/>
      <c r="DG10" s="616"/>
      <c r="DH10" s="616"/>
      <c r="DI10" s="616"/>
      <c r="DJ10" s="616"/>
      <c r="DK10" s="616"/>
      <c r="DL10" s="616"/>
      <c r="DM10" s="616"/>
      <c r="DN10" s="616"/>
      <c r="DO10" s="616"/>
      <c r="DP10" s="617"/>
      <c r="DQ10" s="608">
        <v>9479</v>
      </c>
      <c r="DR10" s="616"/>
      <c r="DS10" s="616"/>
      <c r="DT10" s="616"/>
      <c r="DU10" s="616"/>
      <c r="DV10" s="616"/>
      <c r="DW10" s="616"/>
      <c r="DX10" s="616"/>
      <c r="DY10" s="616"/>
      <c r="DZ10" s="616"/>
      <c r="EA10" s="616"/>
      <c r="EB10" s="616"/>
      <c r="EC10" s="638"/>
    </row>
    <row r="11" spans="2:143" ht="11.25" customHeight="1">
      <c r="B11" s="599" t="s">
        <v>109</v>
      </c>
      <c r="C11" s="600"/>
      <c r="D11" s="600"/>
      <c r="E11" s="600"/>
      <c r="F11" s="600"/>
      <c r="G11" s="600"/>
      <c r="H11" s="600"/>
      <c r="I11" s="600"/>
      <c r="J11" s="600"/>
      <c r="K11" s="600"/>
      <c r="L11" s="600"/>
      <c r="M11" s="600"/>
      <c r="N11" s="600"/>
      <c r="O11" s="600"/>
      <c r="P11" s="600"/>
      <c r="Q11" s="601"/>
      <c r="R11" s="602">
        <v>376797</v>
      </c>
      <c r="S11" s="616"/>
      <c r="T11" s="616"/>
      <c r="U11" s="616"/>
      <c r="V11" s="616"/>
      <c r="W11" s="616"/>
      <c r="X11" s="616"/>
      <c r="Y11" s="617"/>
      <c r="Z11" s="605">
        <v>3.4</v>
      </c>
      <c r="AA11" s="618"/>
      <c r="AB11" s="618"/>
      <c r="AC11" s="619"/>
      <c r="AD11" s="608">
        <v>376797</v>
      </c>
      <c r="AE11" s="616"/>
      <c r="AF11" s="616"/>
      <c r="AG11" s="616"/>
      <c r="AH11" s="616"/>
      <c r="AI11" s="616"/>
      <c r="AJ11" s="616"/>
      <c r="AK11" s="617"/>
      <c r="AL11" s="605">
        <v>5.4</v>
      </c>
      <c r="AM11" s="618"/>
      <c r="AN11" s="618"/>
      <c r="AO11" s="628"/>
      <c r="AP11" s="599" t="s">
        <v>344</v>
      </c>
      <c r="AQ11" s="600"/>
      <c r="AR11" s="600"/>
      <c r="AS11" s="600"/>
      <c r="AT11" s="600"/>
      <c r="AU11" s="600"/>
      <c r="AV11" s="600"/>
      <c r="AW11" s="600"/>
      <c r="AX11" s="600"/>
      <c r="AY11" s="600"/>
      <c r="AZ11" s="600"/>
      <c r="BA11" s="600"/>
      <c r="BB11" s="600"/>
      <c r="BC11" s="600"/>
      <c r="BD11" s="600"/>
      <c r="BE11" s="600"/>
      <c r="BF11" s="601"/>
      <c r="BG11" s="602">
        <v>21178</v>
      </c>
      <c r="BH11" s="616"/>
      <c r="BI11" s="616"/>
      <c r="BJ11" s="616"/>
      <c r="BK11" s="616"/>
      <c r="BL11" s="616"/>
      <c r="BM11" s="616"/>
      <c r="BN11" s="617"/>
      <c r="BO11" s="626">
        <v>1.4</v>
      </c>
      <c r="BP11" s="626"/>
      <c r="BQ11" s="626"/>
      <c r="BR11" s="626"/>
      <c r="BS11" s="627" t="s">
        <v>204</v>
      </c>
      <c r="BT11" s="627"/>
      <c r="BU11" s="627"/>
      <c r="BV11" s="627"/>
      <c r="BW11" s="627"/>
      <c r="BX11" s="627"/>
      <c r="BY11" s="627"/>
      <c r="BZ11" s="627"/>
      <c r="CA11" s="627"/>
      <c r="CB11" s="661"/>
      <c r="CD11" s="599" t="s">
        <v>348</v>
      </c>
      <c r="CE11" s="600"/>
      <c r="CF11" s="600"/>
      <c r="CG11" s="600"/>
      <c r="CH11" s="600"/>
      <c r="CI11" s="600"/>
      <c r="CJ11" s="600"/>
      <c r="CK11" s="600"/>
      <c r="CL11" s="600"/>
      <c r="CM11" s="600"/>
      <c r="CN11" s="600"/>
      <c r="CO11" s="600"/>
      <c r="CP11" s="600"/>
      <c r="CQ11" s="601"/>
      <c r="CR11" s="602">
        <v>568668</v>
      </c>
      <c r="CS11" s="616"/>
      <c r="CT11" s="616"/>
      <c r="CU11" s="616"/>
      <c r="CV11" s="616"/>
      <c r="CW11" s="616"/>
      <c r="CX11" s="616"/>
      <c r="CY11" s="617"/>
      <c r="CZ11" s="626">
        <v>5.3</v>
      </c>
      <c r="DA11" s="626"/>
      <c r="DB11" s="626"/>
      <c r="DC11" s="626"/>
      <c r="DD11" s="608">
        <v>66286</v>
      </c>
      <c r="DE11" s="616"/>
      <c r="DF11" s="616"/>
      <c r="DG11" s="616"/>
      <c r="DH11" s="616"/>
      <c r="DI11" s="616"/>
      <c r="DJ11" s="616"/>
      <c r="DK11" s="616"/>
      <c r="DL11" s="616"/>
      <c r="DM11" s="616"/>
      <c r="DN11" s="616"/>
      <c r="DO11" s="616"/>
      <c r="DP11" s="617"/>
      <c r="DQ11" s="608">
        <v>302447</v>
      </c>
      <c r="DR11" s="616"/>
      <c r="DS11" s="616"/>
      <c r="DT11" s="616"/>
      <c r="DU11" s="616"/>
      <c r="DV11" s="616"/>
      <c r="DW11" s="616"/>
      <c r="DX11" s="616"/>
      <c r="DY11" s="616"/>
      <c r="DZ11" s="616"/>
      <c r="EA11" s="616"/>
      <c r="EB11" s="616"/>
      <c r="EC11" s="638"/>
    </row>
    <row r="12" spans="2:143" ht="11.25" customHeight="1">
      <c r="B12" s="599" t="s">
        <v>147</v>
      </c>
      <c r="C12" s="600"/>
      <c r="D12" s="600"/>
      <c r="E12" s="600"/>
      <c r="F12" s="600"/>
      <c r="G12" s="600"/>
      <c r="H12" s="600"/>
      <c r="I12" s="600"/>
      <c r="J12" s="600"/>
      <c r="K12" s="600"/>
      <c r="L12" s="600"/>
      <c r="M12" s="600"/>
      <c r="N12" s="600"/>
      <c r="O12" s="600"/>
      <c r="P12" s="600"/>
      <c r="Q12" s="601"/>
      <c r="R12" s="602">
        <v>10905</v>
      </c>
      <c r="S12" s="616"/>
      <c r="T12" s="616"/>
      <c r="U12" s="616"/>
      <c r="V12" s="616"/>
      <c r="W12" s="616"/>
      <c r="X12" s="616"/>
      <c r="Y12" s="617"/>
      <c r="Z12" s="626">
        <v>0.1</v>
      </c>
      <c r="AA12" s="626"/>
      <c r="AB12" s="626"/>
      <c r="AC12" s="626"/>
      <c r="AD12" s="627">
        <v>10905</v>
      </c>
      <c r="AE12" s="627"/>
      <c r="AF12" s="627"/>
      <c r="AG12" s="627"/>
      <c r="AH12" s="627"/>
      <c r="AI12" s="627"/>
      <c r="AJ12" s="627"/>
      <c r="AK12" s="627"/>
      <c r="AL12" s="605">
        <v>0.2</v>
      </c>
      <c r="AM12" s="618"/>
      <c r="AN12" s="618"/>
      <c r="AO12" s="628"/>
      <c r="AP12" s="599" t="s">
        <v>349</v>
      </c>
      <c r="AQ12" s="600"/>
      <c r="AR12" s="600"/>
      <c r="AS12" s="600"/>
      <c r="AT12" s="600"/>
      <c r="AU12" s="600"/>
      <c r="AV12" s="600"/>
      <c r="AW12" s="600"/>
      <c r="AX12" s="600"/>
      <c r="AY12" s="600"/>
      <c r="AZ12" s="600"/>
      <c r="BA12" s="600"/>
      <c r="BB12" s="600"/>
      <c r="BC12" s="600"/>
      <c r="BD12" s="600"/>
      <c r="BE12" s="600"/>
      <c r="BF12" s="601"/>
      <c r="BG12" s="602">
        <v>744874</v>
      </c>
      <c r="BH12" s="616"/>
      <c r="BI12" s="616"/>
      <c r="BJ12" s="616"/>
      <c r="BK12" s="616"/>
      <c r="BL12" s="616"/>
      <c r="BM12" s="616"/>
      <c r="BN12" s="617"/>
      <c r="BO12" s="626">
        <v>50.3</v>
      </c>
      <c r="BP12" s="626"/>
      <c r="BQ12" s="626"/>
      <c r="BR12" s="626"/>
      <c r="BS12" s="627" t="s">
        <v>204</v>
      </c>
      <c r="BT12" s="627"/>
      <c r="BU12" s="627"/>
      <c r="BV12" s="627"/>
      <c r="BW12" s="627"/>
      <c r="BX12" s="627"/>
      <c r="BY12" s="627"/>
      <c r="BZ12" s="627"/>
      <c r="CA12" s="627"/>
      <c r="CB12" s="661"/>
      <c r="CD12" s="599" t="s">
        <v>95</v>
      </c>
      <c r="CE12" s="600"/>
      <c r="CF12" s="600"/>
      <c r="CG12" s="600"/>
      <c r="CH12" s="600"/>
      <c r="CI12" s="600"/>
      <c r="CJ12" s="600"/>
      <c r="CK12" s="600"/>
      <c r="CL12" s="600"/>
      <c r="CM12" s="600"/>
      <c r="CN12" s="600"/>
      <c r="CO12" s="600"/>
      <c r="CP12" s="600"/>
      <c r="CQ12" s="601"/>
      <c r="CR12" s="602">
        <v>806280</v>
      </c>
      <c r="CS12" s="616"/>
      <c r="CT12" s="616"/>
      <c r="CU12" s="616"/>
      <c r="CV12" s="616"/>
      <c r="CW12" s="616"/>
      <c r="CX12" s="616"/>
      <c r="CY12" s="617"/>
      <c r="CZ12" s="626">
        <v>7.5</v>
      </c>
      <c r="DA12" s="626"/>
      <c r="DB12" s="626"/>
      <c r="DC12" s="626"/>
      <c r="DD12" s="608">
        <v>10745</v>
      </c>
      <c r="DE12" s="616"/>
      <c r="DF12" s="616"/>
      <c r="DG12" s="616"/>
      <c r="DH12" s="616"/>
      <c r="DI12" s="616"/>
      <c r="DJ12" s="616"/>
      <c r="DK12" s="616"/>
      <c r="DL12" s="616"/>
      <c r="DM12" s="616"/>
      <c r="DN12" s="616"/>
      <c r="DO12" s="616"/>
      <c r="DP12" s="617"/>
      <c r="DQ12" s="608">
        <v>586375</v>
      </c>
      <c r="DR12" s="616"/>
      <c r="DS12" s="616"/>
      <c r="DT12" s="616"/>
      <c r="DU12" s="616"/>
      <c r="DV12" s="616"/>
      <c r="DW12" s="616"/>
      <c r="DX12" s="616"/>
      <c r="DY12" s="616"/>
      <c r="DZ12" s="616"/>
      <c r="EA12" s="616"/>
      <c r="EB12" s="616"/>
      <c r="EC12" s="638"/>
    </row>
    <row r="13" spans="2:143" ht="11.25" customHeight="1">
      <c r="B13" s="599" t="s">
        <v>350</v>
      </c>
      <c r="C13" s="600"/>
      <c r="D13" s="600"/>
      <c r="E13" s="600"/>
      <c r="F13" s="600"/>
      <c r="G13" s="600"/>
      <c r="H13" s="600"/>
      <c r="I13" s="600"/>
      <c r="J13" s="600"/>
      <c r="K13" s="600"/>
      <c r="L13" s="600"/>
      <c r="M13" s="600"/>
      <c r="N13" s="600"/>
      <c r="O13" s="600"/>
      <c r="P13" s="600"/>
      <c r="Q13" s="601"/>
      <c r="R13" s="602" t="s">
        <v>204</v>
      </c>
      <c r="S13" s="616"/>
      <c r="T13" s="616"/>
      <c r="U13" s="616"/>
      <c r="V13" s="616"/>
      <c r="W13" s="616"/>
      <c r="X13" s="616"/>
      <c r="Y13" s="617"/>
      <c r="Z13" s="626" t="s">
        <v>204</v>
      </c>
      <c r="AA13" s="626"/>
      <c r="AB13" s="626"/>
      <c r="AC13" s="626"/>
      <c r="AD13" s="627" t="s">
        <v>204</v>
      </c>
      <c r="AE13" s="627"/>
      <c r="AF13" s="627"/>
      <c r="AG13" s="627"/>
      <c r="AH13" s="627"/>
      <c r="AI13" s="627"/>
      <c r="AJ13" s="627"/>
      <c r="AK13" s="627"/>
      <c r="AL13" s="605" t="s">
        <v>204</v>
      </c>
      <c r="AM13" s="618"/>
      <c r="AN13" s="618"/>
      <c r="AO13" s="628"/>
      <c r="AP13" s="599" t="s">
        <v>351</v>
      </c>
      <c r="AQ13" s="600"/>
      <c r="AR13" s="600"/>
      <c r="AS13" s="600"/>
      <c r="AT13" s="600"/>
      <c r="AU13" s="600"/>
      <c r="AV13" s="600"/>
      <c r="AW13" s="600"/>
      <c r="AX13" s="600"/>
      <c r="AY13" s="600"/>
      <c r="AZ13" s="600"/>
      <c r="BA13" s="600"/>
      <c r="BB13" s="600"/>
      <c r="BC13" s="600"/>
      <c r="BD13" s="600"/>
      <c r="BE13" s="600"/>
      <c r="BF13" s="601"/>
      <c r="BG13" s="602">
        <v>739803</v>
      </c>
      <c r="BH13" s="616"/>
      <c r="BI13" s="616"/>
      <c r="BJ13" s="616"/>
      <c r="BK13" s="616"/>
      <c r="BL13" s="616"/>
      <c r="BM13" s="616"/>
      <c r="BN13" s="617"/>
      <c r="BO13" s="626">
        <v>49.9</v>
      </c>
      <c r="BP13" s="626"/>
      <c r="BQ13" s="626"/>
      <c r="BR13" s="626"/>
      <c r="BS13" s="627" t="s">
        <v>204</v>
      </c>
      <c r="BT13" s="627"/>
      <c r="BU13" s="627"/>
      <c r="BV13" s="627"/>
      <c r="BW13" s="627"/>
      <c r="BX13" s="627"/>
      <c r="BY13" s="627"/>
      <c r="BZ13" s="627"/>
      <c r="CA13" s="627"/>
      <c r="CB13" s="661"/>
      <c r="CD13" s="599" t="s">
        <v>353</v>
      </c>
      <c r="CE13" s="600"/>
      <c r="CF13" s="600"/>
      <c r="CG13" s="600"/>
      <c r="CH13" s="600"/>
      <c r="CI13" s="600"/>
      <c r="CJ13" s="600"/>
      <c r="CK13" s="600"/>
      <c r="CL13" s="600"/>
      <c r="CM13" s="600"/>
      <c r="CN13" s="600"/>
      <c r="CO13" s="600"/>
      <c r="CP13" s="600"/>
      <c r="CQ13" s="601"/>
      <c r="CR13" s="602">
        <v>1065851</v>
      </c>
      <c r="CS13" s="616"/>
      <c r="CT13" s="616"/>
      <c r="CU13" s="616"/>
      <c r="CV13" s="616"/>
      <c r="CW13" s="616"/>
      <c r="CX13" s="616"/>
      <c r="CY13" s="617"/>
      <c r="CZ13" s="626">
        <v>9.9</v>
      </c>
      <c r="DA13" s="626"/>
      <c r="DB13" s="626"/>
      <c r="DC13" s="626"/>
      <c r="DD13" s="608">
        <v>298837</v>
      </c>
      <c r="DE13" s="616"/>
      <c r="DF13" s="616"/>
      <c r="DG13" s="616"/>
      <c r="DH13" s="616"/>
      <c r="DI13" s="616"/>
      <c r="DJ13" s="616"/>
      <c r="DK13" s="616"/>
      <c r="DL13" s="616"/>
      <c r="DM13" s="616"/>
      <c r="DN13" s="616"/>
      <c r="DO13" s="616"/>
      <c r="DP13" s="617"/>
      <c r="DQ13" s="608">
        <v>774280</v>
      </c>
      <c r="DR13" s="616"/>
      <c r="DS13" s="616"/>
      <c r="DT13" s="616"/>
      <c r="DU13" s="616"/>
      <c r="DV13" s="616"/>
      <c r="DW13" s="616"/>
      <c r="DX13" s="616"/>
      <c r="DY13" s="616"/>
      <c r="DZ13" s="616"/>
      <c r="EA13" s="616"/>
      <c r="EB13" s="616"/>
      <c r="EC13" s="638"/>
    </row>
    <row r="14" spans="2:143" ht="11.25" customHeight="1">
      <c r="B14" s="599" t="s">
        <v>354</v>
      </c>
      <c r="C14" s="600"/>
      <c r="D14" s="600"/>
      <c r="E14" s="600"/>
      <c r="F14" s="600"/>
      <c r="G14" s="600"/>
      <c r="H14" s="600"/>
      <c r="I14" s="600"/>
      <c r="J14" s="600"/>
      <c r="K14" s="600"/>
      <c r="L14" s="600"/>
      <c r="M14" s="600"/>
      <c r="N14" s="600"/>
      <c r="O14" s="600"/>
      <c r="P14" s="600"/>
      <c r="Q14" s="601"/>
      <c r="R14" s="602" t="s">
        <v>204</v>
      </c>
      <c r="S14" s="616"/>
      <c r="T14" s="616"/>
      <c r="U14" s="616"/>
      <c r="V14" s="616"/>
      <c r="W14" s="616"/>
      <c r="X14" s="616"/>
      <c r="Y14" s="617"/>
      <c r="Z14" s="626" t="s">
        <v>204</v>
      </c>
      <c r="AA14" s="626"/>
      <c r="AB14" s="626"/>
      <c r="AC14" s="626"/>
      <c r="AD14" s="627" t="s">
        <v>204</v>
      </c>
      <c r="AE14" s="627"/>
      <c r="AF14" s="627"/>
      <c r="AG14" s="627"/>
      <c r="AH14" s="627"/>
      <c r="AI14" s="627"/>
      <c r="AJ14" s="627"/>
      <c r="AK14" s="627"/>
      <c r="AL14" s="605" t="s">
        <v>204</v>
      </c>
      <c r="AM14" s="618"/>
      <c r="AN14" s="618"/>
      <c r="AO14" s="628"/>
      <c r="AP14" s="599" t="s">
        <v>221</v>
      </c>
      <c r="AQ14" s="600"/>
      <c r="AR14" s="600"/>
      <c r="AS14" s="600"/>
      <c r="AT14" s="600"/>
      <c r="AU14" s="600"/>
      <c r="AV14" s="600"/>
      <c r="AW14" s="600"/>
      <c r="AX14" s="600"/>
      <c r="AY14" s="600"/>
      <c r="AZ14" s="600"/>
      <c r="BA14" s="600"/>
      <c r="BB14" s="600"/>
      <c r="BC14" s="600"/>
      <c r="BD14" s="600"/>
      <c r="BE14" s="600"/>
      <c r="BF14" s="601"/>
      <c r="BG14" s="602">
        <v>67182</v>
      </c>
      <c r="BH14" s="616"/>
      <c r="BI14" s="616"/>
      <c r="BJ14" s="616"/>
      <c r="BK14" s="616"/>
      <c r="BL14" s="616"/>
      <c r="BM14" s="616"/>
      <c r="BN14" s="617"/>
      <c r="BO14" s="626">
        <v>4.5</v>
      </c>
      <c r="BP14" s="626"/>
      <c r="BQ14" s="626"/>
      <c r="BR14" s="626"/>
      <c r="BS14" s="627" t="s">
        <v>204</v>
      </c>
      <c r="BT14" s="627"/>
      <c r="BU14" s="627"/>
      <c r="BV14" s="627"/>
      <c r="BW14" s="627"/>
      <c r="BX14" s="627"/>
      <c r="BY14" s="627"/>
      <c r="BZ14" s="627"/>
      <c r="CA14" s="627"/>
      <c r="CB14" s="661"/>
      <c r="CD14" s="599" t="s">
        <v>356</v>
      </c>
      <c r="CE14" s="600"/>
      <c r="CF14" s="600"/>
      <c r="CG14" s="600"/>
      <c r="CH14" s="600"/>
      <c r="CI14" s="600"/>
      <c r="CJ14" s="600"/>
      <c r="CK14" s="600"/>
      <c r="CL14" s="600"/>
      <c r="CM14" s="600"/>
      <c r="CN14" s="600"/>
      <c r="CO14" s="600"/>
      <c r="CP14" s="600"/>
      <c r="CQ14" s="601"/>
      <c r="CR14" s="602">
        <v>585600</v>
      </c>
      <c r="CS14" s="616"/>
      <c r="CT14" s="616"/>
      <c r="CU14" s="616"/>
      <c r="CV14" s="616"/>
      <c r="CW14" s="616"/>
      <c r="CX14" s="616"/>
      <c r="CY14" s="617"/>
      <c r="CZ14" s="626">
        <v>5.4</v>
      </c>
      <c r="DA14" s="626"/>
      <c r="DB14" s="626"/>
      <c r="DC14" s="626"/>
      <c r="DD14" s="608">
        <v>11673</v>
      </c>
      <c r="DE14" s="616"/>
      <c r="DF14" s="616"/>
      <c r="DG14" s="616"/>
      <c r="DH14" s="616"/>
      <c r="DI14" s="616"/>
      <c r="DJ14" s="616"/>
      <c r="DK14" s="616"/>
      <c r="DL14" s="616"/>
      <c r="DM14" s="616"/>
      <c r="DN14" s="616"/>
      <c r="DO14" s="616"/>
      <c r="DP14" s="617"/>
      <c r="DQ14" s="608">
        <v>491641</v>
      </c>
      <c r="DR14" s="616"/>
      <c r="DS14" s="616"/>
      <c r="DT14" s="616"/>
      <c r="DU14" s="616"/>
      <c r="DV14" s="616"/>
      <c r="DW14" s="616"/>
      <c r="DX14" s="616"/>
      <c r="DY14" s="616"/>
      <c r="DZ14" s="616"/>
      <c r="EA14" s="616"/>
      <c r="EB14" s="616"/>
      <c r="EC14" s="638"/>
    </row>
    <row r="15" spans="2:143" ht="11.25" customHeight="1">
      <c r="B15" s="599" t="s">
        <v>320</v>
      </c>
      <c r="C15" s="600"/>
      <c r="D15" s="600"/>
      <c r="E15" s="600"/>
      <c r="F15" s="600"/>
      <c r="G15" s="600"/>
      <c r="H15" s="600"/>
      <c r="I15" s="600"/>
      <c r="J15" s="600"/>
      <c r="K15" s="600"/>
      <c r="L15" s="600"/>
      <c r="M15" s="600"/>
      <c r="N15" s="600"/>
      <c r="O15" s="600"/>
      <c r="P15" s="600"/>
      <c r="Q15" s="601"/>
      <c r="R15" s="602" t="s">
        <v>204</v>
      </c>
      <c r="S15" s="616"/>
      <c r="T15" s="616"/>
      <c r="U15" s="616"/>
      <c r="V15" s="616"/>
      <c r="W15" s="616"/>
      <c r="X15" s="616"/>
      <c r="Y15" s="617"/>
      <c r="Z15" s="626" t="s">
        <v>204</v>
      </c>
      <c r="AA15" s="626"/>
      <c r="AB15" s="626"/>
      <c r="AC15" s="626"/>
      <c r="AD15" s="627" t="s">
        <v>204</v>
      </c>
      <c r="AE15" s="627"/>
      <c r="AF15" s="627"/>
      <c r="AG15" s="627"/>
      <c r="AH15" s="627"/>
      <c r="AI15" s="627"/>
      <c r="AJ15" s="627"/>
      <c r="AK15" s="627"/>
      <c r="AL15" s="605" t="s">
        <v>204</v>
      </c>
      <c r="AM15" s="618"/>
      <c r="AN15" s="618"/>
      <c r="AO15" s="628"/>
      <c r="AP15" s="599" t="s">
        <v>357</v>
      </c>
      <c r="AQ15" s="600"/>
      <c r="AR15" s="600"/>
      <c r="AS15" s="600"/>
      <c r="AT15" s="600"/>
      <c r="AU15" s="600"/>
      <c r="AV15" s="600"/>
      <c r="AW15" s="600"/>
      <c r="AX15" s="600"/>
      <c r="AY15" s="600"/>
      <c r="AZ15" s="600"/>
      <c r="BA15" s="600"/>
      <c r="BB15" s="600"/>
      <c r="BC15" s="600"/>
      <c r="BD15" s="600"/>
      <c r="BE15" s="600"/>
      <c r="BF15" s="601"/>
      <c r="BG15" s="602">
        <v>96721</v>
      </c>
      <c r="BH15" s="616"/>
      <c r="BI15" s="616"/>
      <c r="BJ15" s="616"/>
      <c r="BK15" s="616"/>
      <c r="BL15" s="616"/>
      <c r="BM15" s="616"/>
      <c r="BN15" s="617"/>
      <c r="BO15" s="626">
        <v>6.5</v>
      </c>
      <c r="BP15" s="626"/>
      <c r="BQ15" s="626"/>
      <c r="BR15" s="626"/>
      <c r="BS15" s="627" t="s">
        <v>204</v>
      </c>
      <c r="BT15" s="627"/>
      <c r="BU15" s="627"/>
      <c r="BV15" s="627"/>
      <c r="BW15" s="627"/>
      <c r="BX15" s="627"/>
      <c r="BY15" s="627"/>
      <c r="BZ15" s="627"/>
      <c r="CA15" s="627"/>
      <c r="CB15" s="661"/>
      <c r="CD15" s="599" t="s">
        <v>358</v>
      </c>
      <c r="CE15" s="600"/>
      <c r="CF15" s="600"/>
      <c r="CG15" s="600"/>
      <c r="CH15" s="600"/>
      <c r="CI15" s="600"/>
      <c r="CJ15" s="600"/>
      <c r="CK15" s="600"/>
      <c r="CL15" s="600"/>
      <c r="CM15" s="600"/>
      <c r="CN15" s="600"/>
      <c r="CO15" s="600"/>
      <c r="CP15" s="600"/>
      <c r="CQ15" s="601"/>
      <c r="CR15" s="602">
        <v>814550</v>
      </c>
      <c r="CS15" s="616"/>
      <c r="CT15" s="616"/>
      <c r="CU15" s="616"/>
      <c r="CV15" s="616"/>
      <c r="CW15" s="616"/>
      <c r="CX15" s="616"/>
      <c r="CY15" s="617"/>
      <c r="CZ15" s="626">
        <v>7.6</v>
      </c>
      <c r="DA15" s="626"/>
      <c r="DB15" s="626"/>
      <c r="DC15" s="626"/>
      <c r="DD15" s="608">
        <v>104200</v>
      </c>
      <c r="DE15" s="616"/>
      <c r="DF15" s="616"/>
      <c r="DG15" s="616"/>
      <c r="DH15" s="616"/>
      <c r="DI15" s="616"/>
      <c r="DJ15" s="616"/>
      <c r="DK15" s="616"/>
      <c r="DL15" s="616"/>
      <c r="DM15" s="616"/>
      <c r="DN15" s="616"/>
      <c r="DO15" s="616"/>
      <c r="DP15" s="617"/>
      <c r="DQ15" s="608">
        <v>728075</v>
      </c>
      <c r="DR15" s="616"/>
      <c r="DS15" s="616"/>
      <c r="DT15" s="616"/>
      <c r="DU15" s="616"/>
      <c r="DV15" s="616"/>
      <c r="DW15" s="616"/>
      <c r="DX15" s="616"/>
      <c r="DY15" s="616"/>
      <c r="DZ15" s="616"/>
      <c r="EA15" s="616"/>
      <c r="EB15" s="616"/>
      <c r="EC15" s="638"/>
    </row>
    <row r="16" spans="2:143" ht="11.25" customHeight="1">
      <c r="B16" s="599" t="s">
        <v>359</v>
      </c>
      <c r="C16" s="600"/>
      <c r="D16" s="600"/>
      <c r="E16" s="600"/>
      <c r="F16" s="600"/>
      <c r="G16" s="600"/>
      <c r="H16" s="600"/>
      <c r="I16" s="600"/>
      <c r="J16" s="600"/>
      <c r="K16" s="600"/>
      <c r="L16" s="600"/>
      <c r="M16" s="600"/>
      <c r="N16" s="600"/>
      <c r="O16" s="600"/>
      <c r="P16" s="600"/>
      <c r="Q16" s="601"/>
      <c r="R16" s="602">
        <v>6075</v>
      </c>
      <c r="S16" s="616"/>
      <c r="T16" s="616"/>
      <c r="U16" s="616"/>
      <c r="V16" s="616"/>
      <c r="W16" s="616"/>
      <c r="X16" s="616"/>
      <c r="Y16" s="617"/>
      <c r="Z16" s="626">
        <v>0.1</v>
      </c>
      <c r="AA16" s="626"/>
      <c r="AB16" s="626"/>
      <c r="AC16" s="626"/>
      <c r="AD16" s="627">
        <v>6075</v>
      </c>
      <c r="AE16" s="627"/>
      <c r="AF16" s="627"/>
      <c r="AG16" s="627"/>
      <c r="AH16" s="627"/>
      <c r="AI16" s="627"/>
      <c r="AJ16" s="627"/>
      <c r="AK16" s="627"/>
      <c r="AL16" s="605">
        <v>0.1</v>
      </c>
      <c r="AM16" s="618"/>
      <c r="AN16" s="618"/>
      <c r="AO16" s="628"/>
      <c r="AP16" s="599" t="s">
        <v>360</v>
      </c>
      <c r="AQ16" s="600"/>
      <c r="AR16" s="600"/>
      <c r="AS16" s="600"/>
      <c r="AT16" s="600"/>
      <c r="AU16" s="600"/>
      <c r="AV16" s="600"/>
      <c r="AW16" s="600"/>
      <c r="AX16" s="600"/>
      <c r="AY16" s="600"/>
      <c r="AZ16" s="600"/>
      <c r="BA16" s="600"/>
      <c r="BB16" s="600"/>
      <c r="BC16" s="600"/>
      <c r="BD16" s="600"/>
      <c r="BE16" s="600"/>
      <c r="BF16" s="601"/>
      <c r="BG16" s="602" t="s">
        <v>204</v>
      </c>
      <c r="BH16" s="616"/>
      <c r="BI16" s="616"/>
      <c r="BJ16" s="616"/>
      <c r="BK16" s="616"/>
      <c r="BL16" s="616"/>
      <c r="BM16" s="616"/>
      <c r="BN16" s="617"/>
      <c r="BO16" s="626" t="s">
        <v>204</v>
      </c>
      <c r="BP16" s="626"/>
      <c r="BQ16" s="626"/>
      <c r="BR16" s="626"/>
      <c r="BS16" s="627" t="s">
        <v>204</v>
      </c>
      <c r="BT16" s="627"/>
      <c r="BU16" s="627"/>
      <c r="BV16" s="627"/>
      <c r="BW16" s="627"/>
      <c r="BX16" s="627"/>
      <c r="BY16" s="627"/>
      <c r="BZ16" s="627"/>
      <c r="CA16" s="627"/>
      <c r="CB16" s="661"/>
      <c r="CD16" s="599" t="s">
        <v>361</v>
      </c>
      <c r="CE16" s="600"/>
      <c r="CF16" s="600"/>
      <c r="CG16" s="600"/>
      <c r="CH16" s="600"/>
      <c r="CI16" s="600"/>
      <c r="CJ16" s="600"/>
      <c r="CK16" s="600"/>
      <c r="CL16" s="600"/>
      <c r="CM16" s="600"/>
      <c r="CN16" s="600"/>
      <c r="CO16" s="600"/>
      <c r="CP16" s="600"/>
      <c r="CQ16" s="601"/>
      <c r="CR16" s="602">
        <v>1529</v>
      </c>
      <c r="CS16" s="616"/>
      <c r="CT16" s="616"/>
      <c r="CU16" s="616"/>
      <c r="CV16" s="616"/>
      <c r="CW16" s="616"/>
      <c r="CX16" s="616"/>
      <c r="CY16" s="617"/>
      <c r="CZ16" s="626">
        <v>0</v>
      </c>
      <c r="DA16" s="626"/>
      <c r="DB16" s="626"/>
      <c r="DC16" s="626"/>
      <c r="DD16" s="608" t="s">
        <v>204</v>
      </c>
      <c r="DE16" s="616"/>
      <c r="DF16" s="616"/>
      <c r="DG16" s="616"/>
      <c r="DH16" s="616"/>
      <c r="DI16" s="616"/>
      <c r="DJ16" s="616"/>
      <c r="DK16" s="616"/>
      <c r="DL16" s="616"/>
      <c r="DM16" s="616"/>
      <c r="DN16" s="616"/>
      <c r="DO16" s="616"/>
      <c r="DP16" s="617"/>
      <c r="DQ16" s="608">
        <v>1529</v>
      </c>
      <c r="DR16" s="616"/>
      <c r="DS16" s="616"/>
      <c r="DT16" s="616"/>
      <c r="DU16" s="616"/>
      <c r="DV16" s="616"/>
      <c r="DW16" s="616"/>
      <c r="DX16" s="616"/>
      <c r="DY16" s="616"/>
      <c r="DZ16" s="616"/>
      <c r="EA16" s="616"/>
      <c r="EB16" s="616"/>
      <c r="EC16" s="638"/>
    </row>
    <row r="17" spans="2:133" ht="11.25" customHeight="1">
      <c r="B17" s="599" t="s">
        <v>363</v>
      </c>
      <c r="C17" s="600"/>
      <c r="D17" s="600"/>
      <c r="E17" s="600"/>
      <c r="F17" s="600"/>
      <c r="G17" s="600"/>
      <c r="H17" s="600"/>
      <c r="I17" s="600"/>
      <c r="J17" s="600"/>
      <c r="K17" s="600"/>
      <c r="L17" s="600"/>
      <c r="M17" s="600"/>
      <c r="N17" s="600"/>
      <c r="O17" s="600"/>
      <c r="P17" s="600"/>
      <c r="Q17" s="601"/>
      <c r="R17" s="602">
        <v>10896</v>
      </c>
      <c r="S17" s="616"/>
      <c r="T17" s="616"/>
      <c r="U17" s="616"/>
      <c r="V17" s="616"/>
      <c r="W17" s="616"/>
      <c r="X17" s="616"/>
      <c r="Y17" s="617"/>
      <c r="Z17" s="626">
        <v>0.1</v>
      </c>
      <c r="AA17" s="626"/>
      <c r="AB17" s="626"/>
      <c r="AC17" s="626"/>
      <c r="AD17" s="627">
        <v>10896</v>
      </c>
      <c r="AE17" s="627"/>
      <c r="AF17" s="627"/>
      <c r="AG17" s="627"/>
      <c r="AH17" s="627"/>
      <c r="AI17" s="627"/>
      <c r="AJ17" s="627"/>
      <c r="AK17" s="627"/>
      <c r="AL17" s="605">
        <v>0.2</v>
      </c>
      <c r="AM17" s="618"/>
      <c r="AN17" s="618"/>
      <c r="AO17" s="628"/>
      <c r="AP17" s="599" t="s">
        <v>364</v>
      </c>
      <c r="AQ17" s="600"/>
      <c r="AR17" s="600"/>
      <c r="AS17" s="600"/>
      <c r="AT17" s="600"/>
      <c r="AU17" s="600"/>
      <c r="AV17" s="600"/>
      <c r="AW17" s="600"/>
      <c r="AX17" s="600"/>
      <c r="AY17" s="600"/>
      <c r="AZ17" s="600"/>
      <c r="BA17" s="600"/>
      <c r="BB17" s="600"/>
      <c r="BC17" s="600"/>
      <c r="BD17" s="600"/>
      <c r="BE17" s="600"/>
      <c r="BF17" s="601"/>
      <c r="BG17" s="602" t="s">
        <v>204</v>
      </c>
      <c r="BH17" s="616"/>
      <c r="BI17" s="616"/>
      <c r="BJ17" s="616"/>
      <c r="BK17" s="616"/>
      <c r="BL17" s="616"/>
      <c r="BM17" s="616"/>
      <c r="BN17" s="617"/>
      <c r="BO17" s="626" t="s">
        <v>204</v>
      </c>
      <c r="BP17" s="626"/>
      <c r="BQ17" s="626"/>
      <c r="BR17" s="626"/>
      <c r="BS17" s="627" t="s">
        <v>204</v>
      </c>
      <c r="BT17" s="627"/>
      <c r="BU17" s="627"/>
      <c r="BV17" s="627"/>
      <c r="BW17" s="627"/>
      <c r="BX17" s="627"/>
      <c r="BY17" s="627"/>
      <c r="BZ17" s="627"/>
      <c r="CA17" s="627"/>
      <c r="CB17" s="661"/>
      <c r="CD17" s="599" t="s">
        <v>366</v>
      </c>
      <c r="CE17" s="600"/>
      <c r="CF17" s="600"/>
      <c r="CG17" s="600"/>
      <c r="CH17" s="600"/>
      <c r="CI17" s="600"/>
      <c r="CJ17" s="600"/>
      <c r="CK17" s="600"/>
      <c r="CL17" s="600"/>
      <c r="CM17" s="600"/>
      <c r="CN17" s="600"/>
      <c r="CO17" s="600"/>
      <c r="CP17" s="600"/>
      <c r="CQ17" s="601"/>
      <c r="CR17" s="602">
        <v>1172085</v>
      </c>
      <c r="CS17" s="616"/>
      <c r="CT17" s="616"/>
      <c r="CU17" s="616"/>
      <c r="CV17" s="616"/>
      <c r="CW17" s="616"/>
      <c r="CX17" s="616"/>
      <c r="CY17" s="617"/>
      <c r="CZ17" s="626">
        <v>10.9</v>
      </c>
      <c r="DA17" s="626"/>
      <c r="DB17" s="626"/>
      <c r="DC17" s="626"/>
      <c r="DD17" s="608" t="s">
        <v>204</v>
      </c>
      <c r="DE17" s="616"/>
      <c r="DF17" s="616"/>
      <c r="DG17" s="616"/>
      <c r="DH17" s="616"/>
      <c r="DI17" s="616"/>
      <c r="DJ17" s="616"/>
      <c r="DK17" s="616"/>
      <c r="DL17" s="616"/>
      <c r="DM17" s="616"/>
      <c r="DN17" s="616"/>
      <c r="DO17" s="616"/>
      <c r="DP17" s="617"/>
      <c r="DQ17" s="608">
        <v>1122276</v>
      </c>
      <c r="DR17" s="616"/>
      <c r="DS17" s="616"/>
      <c r="DT17" s="616"/>
      <c r="DU17" s="616"/>
      <c r="DV17" s="616"/>
      <c r="DW17" s="616"/>
      <c r="DX17" s="616"/>
      <c r="DY17" s="616"/>
      <c r="DZ17" s="616"/>
      <c r="EA17" s="616"/>
      <c r="EB17" s="616"/>
      <c r="EC17" s="638"/>
    </row>
    <row r="18" spans="2:133" ht="11.25" customHeight="1">
      <c r="B18" s="599" t="s">
        <v>367</v>
      </c>
      <c r="C18" s="600"/>
      <c r="D18" s="600"/>
      <c r="E18" s="600"/>
      <c r="F18" s="600"/>
      <c r="G18" s="600"/>
      <c r="H18" s="600"/>
      <c r="I18" s="600"/>
      <c r="J18" s="600"/>
      <c r="K18" s="600"/>
      <c r="L18" s="600"/>
      <c r="M18" s="600"/>
      <c r="N18" s="600"/>
      <c r="O18" s="600"/>
      <c r="P18" s="600"/>
      <c r="Q18" s="601"/>
      <c r="R18" s="602">
        <v>19761</v>
      </c>
      <c r="S18" s="616"/>
      <c r="T18" s="616"/>
      <c r="U18" s="616"/>
      <c r="V18" s="616"/>
      <c r="W18" s="616"/>
      <c r="X18" s="616"/>
      <c r="Y18" s="617"/>
      <c r="Z18" s="626">
        <v>0.2</v>
      </c>
      <c r="AA18" s="626"/>
      <c r="AB18" s="626"/>
      <c r="AC18" s="626"/>
      <c r="AD18" s="627">
        <v>19761</v>
      </c>
      <c r="AE18" s="627"/>
      <c r="AF18" s="627"/>
      <c r="AG18" s="627"/>
      <c r="AH18" s="627"/>
      <c r="AI18" s="627"/>
      <c r="AJ18" s="627"/>
      <c r="AK18" s="627"/>
      <c r="AL18" s="605">
        <v>0.30000001192092896</v>
      </c>
      <c r="AM18" s="618"/>
      <c r="AN18" s="618"/>
      <c r="AO18" s="628"/>
      <c r="AP18" s="599" t="s">
        <v>105</v>
      </c>
      <c r="AQ18" s="600"/>
      <c r="AR18" s="600"/>
      <c r="AS18" s="600"/>
      <c r="AT18" s="600"/>
      <c r="AU18" s="600"/>
      <c r="AV18" s="600"/>
      <c r="AW18" s="600"/>
      <c r="AX18" s="600"/>
      <c r="AY18" s="600"/>
      <c r="AZ18" s="600"/>
      <c r="BA18" s="600"/>
      <c r="BB18" s="600"/>
      <c r="BC18" s="600"/>
      <c r="BD18" s="600"/>
      <c r="BE18" s="600"/>
      <c r="BF18" s="601"/>
      <c r="BG18" s="602" t="s">
        <v>204</v>
      </c>
      <c r="BH18" s="616"/>
      <c r="BI18" s="616"/>
      <c r="BJ18" s="616"/>
      <c r="BK18" s="616"/>
      <c r="BL18" s="616"/>
      <c r="BM18" s="616"/>
      <c r="BN18" s="617"/>
      <c r="BO18" s="626" t="s">
        <v>204</v>
      </c>
      <c r="BP18" s="626"/>
      <c r="BQ18" s="626"/>
      <c r="BR18" s="626"/>
      <c r="BS18" s="627" t="s">
        <v>204</v>
      </c>
      <c r="BT18" s="627"/>
      <c r="BU18" s="627"/>
      <c r="BV18" s="627"/>
      <c r="BW18" s="627"/>
      <c r="BX18" s="627"/>
      <c r="BY18" s="627"/>
      <c r="BZ18" s="627"/>
      <c r="CA18" s="627"/>
      <c r="CB18" s="661"/>
      <c r="CD18" s="599" t="s">
        <v>368</v>
      </c>
      <c r="CE18" s="600"/>
      <c r="CF18" s="600"/>
      <c r="CG18" s="600"/>
      <c r="CH18" s="600"/>
      <c r="CI18" s="600"/>
      <c r="CJ18" s="600"/>
      <c r="CK18" s="600"/>
      <c r="CL18" s="600"/>
      <c r="CM18" s="600"/>
      <c r="CN18" s="600"/>
      <c r="CO18" s="600"/>
      <c r="CP18" s="600"/>
      <c r="CQ18" s="601"/>
      <c r="CR18" s="602" t="s">
        <v>204</v>
      </c>
      <c r="CS18" s="616"/>
      <c r="CT18" s="616"/>
      <c r="CU18" s="616"/>
      <c r="CV18" s="616"/>
      <c r="CW18" s="616"/>
      <c r="CX18" s="616"/>
      <c r="CY18" s="617"/>
      <c r="CZ18" s="626" t="s">
        <v>204</v>
      </c>
      <c r="DA18" s="626"/>
      <c r="DB18" s="626"/>
      <c r="DC18" s="626"/>
      <c r="DD18" s="608" t="s">
        <v>204</v>
      </c>
      <c r="DE18" s="616"/>
      <c r="DF18" s="616"/>
      <c r="DG18" s="616"/>
      <c r="DH18" s="616"/>
      <c r="DI18" s="616"/>
      <c r="DJ18" s="616"/>
      <c r="DK18" s="616"/>
      <c r="DL18" s="616"/>
      <c r="DM18" s="616"/>
      <c r="DN18" s="616"/>
      <c r="DO18" s="616"/>
      <c r="DP18" s="617"/>
      <c r="DQ18" s="608" t="s">
        <v>204</v>
      </c>
      <c r="DR18" s="616"/>
      <c r="DS18" s="616"/>
      <c r="DT18" s="616"/>
      <c r="DU18" s="616"/>
      <c r="DV18" s="616"/>
      <c r="DW18" s="616"/>
      <c r="DX18" s="616"/>
      <c r="DY18" s="616"/>
      <c r="DZ18" s="616"/>
      <c r="EA18" s="616"/>
      <c r="EB18" s="616"/>
      <c r="EC18" s="638"/>
    </row>
    <row r="19" spans="2:133" ht="11.25" customHeight="1">
      <c r="B19" s="599" t="s">
        <v>369</v>
      </c>
      <c r="C19" s="600"/>
      <c r="D19" s="600"/>
      <c r="E19" s="600"/>
      <c r="F19" s="600"/>
      <c r="G19" s="600"/>
      <c r="H19" s="600"/>
      <c r="I19" s="600"/>
      <c r="J19" s="600"/>
      <c r="K19" s="600"/>
      <c r="L19" s="600"/>
      <c r="M19" s="600"/>
      <c r="N19" s="600"/>
      <c r="O19" s="600"/>
      <c r="P19" s="600"/>
      <c r="Q19" s="601"/>
      <c r="R19" s="602">
        <v>5918</v>
      </c>
      <c r="S19" s="616"/>
      <c r="T19" s="616"/>
      <c r="U19" s="616"/>
      <c r="V19" s="616"/>
      <c r="W19" s="616"/>
      <c r="X19" s="616"/>
      <c r="Y19" s="617"/>
      <c r="Z19" s="626">
        <v>0.1</v>
      </c>
      <c r="AA19" s="626"/>
      <c r="AB19" s="626"/>
      <c r="AC19" s="626"/>
      <c r="AD19" s="627">
        <v>5918</v>
      </c>
      <c r="AE19" s="627"/>
      <c r="AF19" s="627"/>
      <c r="AG19" s="627"/>
      <c r="AH19" s="627"/>
      <c r="AI19" s="627"/>
      <c r="AJ19" s="627"/>
      <c r="AK19" s="627"/>
      <c r="AL19" s="605">
        <v>0.1</v>
      </c>
      <c r="AM19" s="618"/>
      <c r="AN19" s="618"/>
      <c r="AO19" s="628"/>
      <c r="AP19" s="599" t="s">
        <v>257</v>
      </c>
      <c r="AQ19" s="600"/>
      <c r="AR19" s="600"/>
      <c r="AS19" s="600"/>
      <c r="AT19" s="600"/>
      <c r="AU19" s="600"/>
      <c r="AV19" s="600"/>
      <c r="AW19" s="600"/>
      <c r="AX19" s="600"/>
      <c r="AY19" s="600"/>
      <c r="AZ19" s="600"/>
      <c r="BA19" s="600"/>
      <c r="BB19" s="600"/>
      <c r="BC19" s="600"/>
      <c r="BD19" s="600"/>
      <c r="BE19" s="600"/>
      <c r="BF19" s="601"/>
      <c r="BG19" s="602">
        <v>35635</v>
      </c>
      <c r="BH19" s="616"/>
      <c r="BI19" s="616"/>
      <c r="BJ19" s="616"/>
      <c r="BK19" s="616"/>
      <c r="BL19" s="616"/>
      <c r="BM19" s="616"/>
      <c r="BN19" s="617"/>
      <c r="BO19" s="626">
        <v>2.4</v>
      </c>
      <c r="BP19" s="626"/>
      <c r="BQ19" s="626"/>
      <c r="BR19" s="626"/>
      <c r="BS19" s="627" t="s">
        <v>204</v>
      </c>
      <c r="BT19" s="627"/>
      <c r="BU19" s="627"/>
      <c r="BV19" s="627"/>
      <c r="BW19" s="627"/>
      <c r="BX19" s="627"/>
      <c r="BY19" s="627"/>
      <c r="BZ19" s="627"/>
      <c r="CA19" s="627"/>
      <c r="CB19" s="661"/>
      <c r="CD19" s="599" t="s">
        <v>370</v>
      </c>
      <c r="CE19" s="600"/>
      <c r="CF19" s="600"/>
      <c r="CG19" s="600"/>
      <c r="CH19" s="600"/>
      <c r="CI19" s="600"/>
      <c r="CJ19" s="600"/>
      <c r="CK19" s="600"/>
      <c r="CL19" s="600"/>
      <c r="CM19" s="600"/>
      <c r="CN19" s="600"/>
      <c r="CO19" s="600"/>
      <c r="CP19" s="600"/>
      <c r="CQ19" s="601"/>
      <c r="CR19" s="602" t="s">
        <v>204</v>
      </c>
      <c r="CS19" s="616"/>
      <c r="CT19" s="616"/>
      <c r="CU19" s="616"/>
      <c r="CV19" s="616"/>
      <c r="CW19" s="616"/>
      <c r="CX19" s="616"/>
      <c r="CY19" s="617"/>
      <c r="CZ19" s="626" t="s">
        <v>204</v>
      </c>
      <c r="DA19" s="626"/>
      <c r="DB19" s="626"/>
      <c r="DC19" s="626"/>
      <c r="DD19" s="608" t="s">
        <v>204</v>
      </c>
      <c r="DE19" s="616"/>
      <c r="DF19" s="616"/>
      <c r="DG19" s="616"/>
      <c r="DH19" s="616"/>
      <c r="DI19" s="616"/>
      <c r="DJ19" s="616"/>
      <c r="DK19" s="616"/>
      <c r="DL19" s="616"/>
      <c r="DM19" s="616"/>
      <c r="DN19" s="616"/>
      <c r="DO19" s="616"/>
      <c r="DP19" s="617"/>
      <c r="DQ19" s="608" t="s">
        <v>204</v>
      </c>
      <c r="DR19" s="616"/>
      <c r="DS19" s="616"/>
      <c r="DT19" s="616"/>
      <c r="DU19" s="616"/>
      <c r="DV19" s="616"/>
      <c r="DW19" s="616"/>
      <c r="DX19" s="616"/>
      <c r="DY19" s="616"/>
      <c r="DZ19" s="616"/>
      <c r="EA19" s="616"/>
      <c r="EB19" s="616"/>
      <c r="EC19" s="638"/>
    </row>
    <row r="20" spans="2:133" ht="11.25" customHeight="1">
      <c r="B20" s="599" t="s">
        <v>82</v>
      </c>
      <c r="C20" s="600"/>
      <c r="D20" s="600"/>
      <c r="E20" s="600"/>
      <c r="F20" s="600"/>
      <c r="G20" s="600"/>
      <c r="H20" s="600"/>
      <c r="I20" s="600"/>
      <c r="J20" s="600"/>
      <c r="K20" s="600"/>
      <c r="L20" s="600"/>
      <c r="M20" s="600"/>
      <c r="N20" s="600"/>
      <c r="O20" s="600"/>
      <c r="P20" s="600"/>
      <c r="Q20" s="601"/>
      <c r="R20" s="602">
        <v>1817</v>
      </c>
      <c r="S20" s="616"/>
      <c r="T20" s="616"/>
      <c r="U20" s="616"/>
      <c r="V20" s="616"/>
      <c r="W20" s="616"/>
      <c r="X20" s="616"/>
      <c r="Y20" s="617"/>
      <c r="Z20" s="626">
        <v>0</v>
      </c>
      <c r="AA20" s="626"/>
      <c r="AB20" s="626"/>
      <c r="AC20" s="626"/>
      <c r="AD20" s="627">
        <v>1817</v>
      </c>
      <c r="AE20" s="627"/>
      <c r="AF20" s="627"/>
      <c r="AG20" s="627"/>
      <c r="AH20" s="627"/>
      <c r="AI20" s="627"/>
      <c r="AJ20" s="627"/>
      <c r="AK20" s="627"/>
      <c r="AL20" s="605">
        <v>0</v>
      </c>
      <c r="AM20" s="618"/>
      <c r="AN20" s="618"/>
      <c r="AO20" s="628"/>
      <c r="AP20" s="599" t="s">
        <v>371</v>
      </c>
      <c r="AQ20" s="600"/>
      <c r="AR20" s="600"/>
      <c r="AS20" s="600"/>
      <c r="AT20" s="600"/>
      <c r="AU20" s="600"/>
      <c r="AV20" s="600"/>
      <c r="AW20" s="600"/>
      <c r="AX20" s="600"/>
      <c r="AY20" s="600"/>
      <c r="AZ20" s="600"/>
      <c r="BA20" s="600"/>
      <c r="BB20" s="600"/>
      <c r="BC20" s="600"/>
      <c r="BD20" s="600"/>
      <c r="BE20" s="600"/>
      <c r="BF20" s="601"/>
      <c r="BG20" s="602">
        <v>35635</v>
      </c>
      <c r="BH20" s="616"/>
      <c r="BI20" s="616"/>
      <c r="BJ20" s="616"/>
      <c r="BK20" s="616"/>
      <c r="BL20" s="616"/>
      <c r="BM20" s="616"/>
      <c r="BN20" s="617"/>
      <c r="BO20" s="626">
        <v>2.4</v>
      </c>
      <c r="BP20" s="626"/>
      <c r="BQ20" s="626"/>
      <c r="BR20" s="626"/>
      <c r="BS20" s="627" t="s">
        <v>204</v>
      </c>
      <c r="BT20" s="627"/>
      <c r="BU20" s="627"/>
      <c r="BV20" s="627"/>
      <c r="BW20" s="627"/>
      <c r="BX20" s="627"/>
      <c r="BY20" s="627"/>
      <c r="BZ20" s="627"/>
      <c r="CA20" s="627"/>
      <c r="CB20" s="661"/>
      <c r="CD20" s="599" t="s">
        <v>195</v>
      </c>
      <c r="CE20" s="600"/>
      <c r="CF20" s="600"/>
      <c r="CG20" s="600"/>
      <c r="CH20" s="600"/>
      <c r="CI20" s="600"/>
      <c r="CJ20" s="600"/>
      <c r="CK20" s="600"/>
      <c r="CL20" s="600"/>
      <c r="CM20" s="600"/>
      <c r="CN20" s="600"/>
      <c r="CO20" s="600"/>
      <c r="CP20" s="600"/>
      <c r="CQ20" s="601"/>
      <c r="CR20" s="602">
        <v>10753770</v>
      </c>
      <c r="CS20" s="616"/>
      <c r="CT20" s="616"/>
      <c r="CU20" s="616"/>
      <c r="CV20" s="616"/>
      <c r="CW20" s="616"/>
      <c r="CX20" s="616"/>
      <c r="CY20" s="617"/>
      <c r="CZ20" s="626">
        <v>100</v>
      </c>
      <c r="DA20" s="626"/>
      <c r="DB20" s="626"/>
      <c r="DC20" s="626"/>
      <c r="DD20" s="608">
        <v>620585</v>
      </c>
      <c r="DE20" s="616"/>
      <c r="DF20" s="616"/>
      <c r="DG20" s="616"/>
      <c r="DH20" s="616"/>
      <c r="DI20" s="616"/>
      <c r="DJ20" s="616"/>
      <c r="DK20" s="616"/>
      <c r="DL20" s="616"/>
      <c r="DM20" s="616"/>
      <c r="DN20" s="616"/>
      <c r="DO20" s="616"/>
      <c r="DP20" s="617"/>
      <c r="DQ20" s="608">
        <v>7931926</v>
      </c>
      <c r="DR20" s="616"/>
      <c r="DS20" s="616"/>
      <c r="DT20" s="616"/>
      <c r="DU20" s="616"/>
      <c r="DV20" s="616"/>
      <c r="DW20" s="616"/>
      <c r="DX20" s="616"/>
      <c r="DY20" s="616"/>
      <c r="DZ20" s="616"/>
      <c r="EA20" s="616"/>
      <c r="EB20" s="616"/>
      <c r="EC20" s="638"/>
    </row>
    <row r="21" spans="2:133" ht="11.25" customHeight="1">
      <c r="B21" s="599" t="s">
        <v>373</v>
      </c>
      <c r="C21" s="600"/>
      <c r="D21" s="600"/>
      <c r="E21" s="600"/>
      <c r="F21" s="600"/>
      <c r="G21" s="600"/>
      <c r="H21" s="600"/>
      <c r="I21" s="600"/>
      <c r="J21" s="600"/>
      <c r="K21" s="600"/>
      <c r="L21" s="600"/>
      <c r="M21" s="600"/>
      <c r="N21" s="600"/>
      <c r="O21" s="600"/>
      <c r="P21" s="600"/>
      <c r="Q21" s="601"/>
      <c r="R21" s="602">
        <v>1493</v>
      </c>
      <c r="S21" s="616"/>
      <c r="T21" s="616"/>
      <c r="U21" s="616"/>
      <c r="V21" s="616"/>
      <c r="W21" s="616"/>
      <c r="X21" s="616"/>
      <c r="Y21" s="617"/>
      <c r="Z21" s="626">
        <v>0</v>
      </c>
      <c r="AA21" s="626"/>
      <c r="AB21" s="626"/>
      <c r="AC21" s="626"/>
      <c r="AD21" s="627">
        <v>1493</v>
      </c>
      <c r="AE21" s="627"/>
      <c r="AF21" s="627"/>
      <c r="AG21" s="627"/>
      <c r="AH21" s="627"/>
      <c r="AI21" s="627"/>
      <c r="AJ21" s="627"/>
      <c r="AK21" s="627"/>
      <c r="AL21" s="605">
        <v>0</v>
      </c>
      <c r="AM21" s="618"/>
      <c r="AN21" s="618"/>
      <c r="AO21" s="628"/>
      <c r="AP21" s="662" t="s">
        <v>374</v>
      </c>
      <c r="AQ21" s="665"/>
      <c r="AR21" s="665"/>
      <c r="AS21" s="665"/>
      <c r="AT21" s="665"/>
      <c r="AU21" s="665"/>
      <c r="AV21" s="665"/>
      <c r="AW21" s="665"/>
      <c r="AX21" s="665"/>
      <c r="AY21" s="665"/>
      <c r="AZ21" s="665"/>
      <c r="BA21" s="665"/>
      <c r="BB21" s="665"/>
      <c r="BC21" s="665"/>
      <c r="BD21" s="665"/>
      <c r="BE21" s="665"/>
      <c r="BF21" s="664"/>
      <c r="BG21" s="602">
        <v>35635</v>
      </c>
      <c r="BH21" s="616"/>
      <c r="BI21" s="616"/>
      <c r="BJ21" s="616"/>
      <c r="BK21" s="616"/>
      <c r="BL21" s="616"/>
      <c r="BM21" s="616"/>
      <c r="BN21" s="617"/>
      <c r="BO21" s="626">
        <v>2.4</v>
      </c>
      <c r="BP21" s="626"/>
      <c r="BQ21" s="626"/>
      <c r="BR21" s="626"/>
      <c r="BS21" s="627" t="s">
        <v>204</v>
      </c>
      <c r="BT21" s="627"/>
      <c r="BU21" s="627"/>
      <c r="BV21" s="627"/>
      <c r="BW21" s="627"/>
      <c r="BX21" s="627"/>
      <c r="BY21" s="627"/>
      <c r="BZ21" s="627"/>
      <c r="CA21" s="627"/>
      <c r="CB21" s="661"/>
      <c r="CD21" s="577"/>
      <c r="CE21" s="578"/>
      <c r="CF21" s="578"/>
      <c r="CG21" s="578"/>
      <c r="CH21" s="578"/>
      <c r="CI21" s="578"/>
      <c r="CJ21" s="578"/>
      <c r="CK21" s="578"/>
      <c r="CL21" s="578"/>
      <c r="CM21" s="578"/>
      <c r="CN21" s="578"/>
      <c r="CO21" s="578"/>
      <c r="CP21" s="578"/>
      <c r="CQ21" s="579"/>
      <c r="CR21" s="674"/>
      <c r="CS21" s="675"/>
      <c r="CT21" s="675"/>
      <c r="CU21" s="675"/>
      <c r="CV21" s="675"/>
      <c r="CW21" s="675"/>
      <c r="CX21" s="675"/>
      <c r="CY21" s="676"/>
      <c r="CZ21" s="677"/>
      <c r="DA21" s="677"/>
      <c r="DB21" s="677"/>
      <c r="DC21" s="677"/>
      <c r="DD21" s="678"/>
      <c r="DE21" s="675"/>
      <c r="DF21" s="675"/>
      <c r="DG21" s="675"/>
      <c r="DH21" s="675"/>
      <c r="DI21" s="675"/>
      <c r="DJ21" s="675"/>
      <c r="DK21" s="675"/>
      <c r="DL21" s="675"/>
      <c r="DM21" s="675"/>
      <c r="DN21" s="675"/>
      <c r="DO21" s="675"/>
      <c r="DP21" s="676"/>
      <c r="DQ21" s="678"/>
      <c r="DR21" s="675"/>
      <c r="DS21" s="675"/>
      <c r="DT21" s="675"/>
      <c r="DU21" s="675"/>
      <c r="DV21" s="675"/>
      <c r="DW21" s="675"/>
      <c r="DX21" s="675"/>
      <c r="DY21" s="675"/>
      <c r="DZ21" s="675"/>
      <c r="EA21" s="675"/>
      <c r="EB21" s="675"/>
      <c r="EC21" s="679"/>
    </row>
    <row r="22" spans="2:133" ht="11.25" customHeight="1">
      <c r="B22" s="649" t="s">
        <v>150</v>
      </c>
      <c r="C22" s="650"/>
      <c r="D22" s="650"/>
      <c r="E22" s="650"/>
      <c r="F22" s="650"/>
      <c r="G22" s="650"/>
      <c r="H22" s="650"/>
      <c r="I22" s="650"/>
      <c r="J22" s="650"/>
      <c r="K22" s="650"/>
      <c r="L22" s="650"/>
      <c r="M22" s="650"/>
      <c r="N22" s="650"/>
      <c r="O22" s="650"/>
      <c r="P22" s="650"/>
      <c r="Q22" s="651"/>
      <c r="R22" s="602">
        <v>10533</v>
      </c>
      <c r="S22" s="616"/>
      <c r="T22" s="616"/>
      <c r="U22" s="616"/>
      <c r="V22" s="616"/>
      <c r="W22" s="616"/>
      <c r="X22" s="616"/>
      <c r="Y22" s="617"/>
      <c r="Z22" s="626">
        <v>0.1</v>
      </c>
      <c r="AA22" s="626"/>
      <c r="AB22" s="626"/>
      <c r="AC22" s="626"/>
      <c r="AD22" s="627">
        <v>10533</v>
      </c>
      <c r="AE22" s="627"/>
      <c r="AF22" s="627"/>
      <c r="AG22" s="627"/>
      <c r="AH22" s="627"/>
      <c r="AI22" s="627"/>
      <c r="AJ22" s="627"/>
      <c r="AK22" s="627"/>
      <c r="AL22" s="605">
        <v>0.20000000298023224</v>
      </c>
      <c r="AM22" s="618"/>
      <c r="AN22" s="618"/>
      <c r="AO22" s="628"/>
      <c r="AP22" s="662" t="s">
        <v>375</v>
      </c>
      <c r="AQ22" s="665"/>
      <c r="AR22" s="665"/>
      <c r="AS22" s="665"/>
      <c r="AT22" s="665"/>
      <c r="AU22" s="665"/>
      <c r="AV22" s="665"/>
      <c r="AW22" s="665"/>
      <c r="AX22" s="665"/>
      <c r="AY22" s="665"/>
      <c r="AZ22" s="665"/>
      <c r="BA22" s="665"/>
      <c r="BB22" s="665"/>
      <c r="BC22" s="665"/>
      <c r="BD22" s="665"/>
      <c r="BE22" s="665"/>
      <c r="BF22" s="664"/>
      <c r="BG22" s="602" t="s">
        <v>204</v>
      </c>
      <c r="BH22" s="616"/>
      <c r="BI22" s="616"/>
      <c r="BJ22" s="616"/>
      <c r="BK22" s="616"/>
      <c r="BL22" s="616"/>
      <c r="BM22" s="616"/>
      <c r="BN22" s="617"/>
      <c r="BO22" s="626" t="s">
        <v>204</v>
      </c>
      <c r="BP22" s="626"/>
      <c r="BQ22" s="626"/>
      <c r="BR22" s="626"/>
      <c r="BS22" s="627" t="s">
        <v>204</v>
      </c>
      <c r="BT22" s="627"/>
      <c r="BU22" s="627"/>
      <c r="BV22" s="627"/>
      <c r="BW22" s="627"/>
      <c r="BX22" s="627"/>
      <c r="BY22" s="627"/>
      <c r="BZ22" s="627"/>
      <c r="CA22" s="627"/>
      <c r="CB22" s="661"/>
      <c r="CD22" s="512" t="s">
        <v>377</v>
      </c>
      <c r="CE22" s="513"/>
      <c r="CF22" s="513"/>
      <c r="CG22" s="513"/>
      <c r="CH22" s="513"/>
      <c r="CI22" s="513"/>
      <c r="CJ22" s="513"/>
      <c r="CK22" s="513"/>
      <c r="CL22" s="513"/>
      <c r="CM22" s="513"/>
      <c r="CN22" s="513"/>
      <c r="CO22" s="513"/>
      <c r="CP22" s="513"/>
      <c r="CQ22" s="513"/>
      <c r="CR22" s="513"/>
      <c r="CS22" s="513"/>
      <c r="CT22" s="513"/>
      <c r="CU22" s="513"/>
      <c r="CV22" s="513"/>
      <c r="CW22" s="513"/>
      <c r="CX22" s="513"/>
      <c r="CY22" s="513"/>
      <c r="CZ22" s="513"/>
      <c r="DA22" s="513"/>
      <c r="DB22" s="513"/>
      <c r="DC22" s="513"/>
      <c r="DD22" s="513"/>
      <c r="DE22" s="513"/>
      <c r="DF22" s="513"/>
      <c r="DG22" s="513"/>
      <c r="DH22" s="513"/>
      <c r="DI22" s="513"/>
      <c r="DJ22" s="513"/>
      <c r="DK22" s="513"/>
      <c r="DL22" s="513"/>
      <c r="DM22" s="513"/>
      <c r="DN22" s="513"/>
      <c r="DO22" s="513"/>
      <c r="DP22" s="513"/>
      <c r="DQ22" s="513"/>
      <c r="DR22" s="513"/>
      <c r="DS22" s="513"/>
      <c r="DT22" s="513"/>
      <c r="DU22" s="513"/>
      <c r="DV22" s="513"/>
      <c r="DW22" s="513"/>
      <c r="DX22" s="513"/>
      <c r="DY22" s="513"/>
      <c r="DZ22" s="513"/>
      <c r="EA22" s="513"/>
      <c r="EB22" s="513"/>
      <c r="EC22" s="555"/>
    </row>
    <row r="23" spans="2:133" ht="11.25" customHeight="1">
      <c r="B23" s="599" t="s">
        <v>345</v>
      </c>
      <c r="C23" s="600"/>
      <c r="D23" s="600"/>
      <c r="E23" s="600"/>
      <c r="F23" s="600"/>
      <c r="G23" s="600"/>
      <c r="H23" s="600"/>
      <c r="I23" s="600"/>
      <c r="J23" s="600"/>
      <c r="K23" s="600"/>
      <c r="L23" s="600"/>
      <c r="M23" s="600"/>
      <c r="N23" s="600"/>
      <c r="O23" s="600"/>
      <c r="P23" s="600"/>
      <c r="Q23" s="601"/>
      <c r="R23" s="602">
        <v>5313890</v>
      </c>
      <c r="S23" s="616"/>
      <c r="T23" s="616"/>
      <c r="U23" s="616"/>
      <c r="V23" s="616"/>
      <c r="W23" s="616"/>
      <c r="X23" s="616"/>
      <c r="Y23" s="617"/>
      <c r="Z23" s="626">
        <v>48.2</v>
      </c>
      <c r="AA23" s="626"/>
      <c r="AB23" s="626"/>
      <c r="AC23" s="626"/>
      <c r="AD23" s="627">
        <v>4935410</v>
      </c>
      <c r="AE23" s="627"/>
      <c r="AF23" s="627"/>
      <c r="AG23" s="627"/>
      <c r="AH23" s="627"/>
      <c r="AI23" s="627"/>
      <c r="AJ23" s="627"/>
      <c r="AK23" s="627"/>
      <c r="AL23" s="605">
        <v>70.5</v>
      </c>
      <c r="AM23" s="618"/>
      <c r="AN23" s="618"/>
      <c r="AO23" s="628"/>
      <c r="AP23" s="662" t="s">
        <v>61</v>
      </c>
      <c r="AQ23" s="665"/>
      <c r="AR23" s="665"/>
      <c r="AS23" s="665"/>
      <c r="AT23" s="665"/>
      <c r="AU23" s="665"/>
      <c r="AV23" s="665"/>
      <c r="AW23" s="665"/>
      <c r="AX23" s="665"/>
      <c r="AY23" s="665"/>
      <c r="AZ23" s="665"/>
      <c r="BA23" s="665"/>
      <c r="BB23" s="665"/>
      <c r="BC23" s="665"/>
      <c r="BD23" s="665"/>
      <c r="BE23" s="665"/>
      <c r="BF23" s="664"/>
      <c r="BG23" s="602" t="s">
        <v>204</v>
      </c>
      <c r="BH23" s="616"/>
      <c r="BI23" s="616"/>
      <c r="BJ23" s="616"/>
      <c r="BK23" s="616"/>
      <c r="BL23" s="616"/>
      <c r="BM23" s="616"/>
      <c r="BN23" s="617"/>
      <c r="BO23" s="626" t="s">
        <v>204</v>
      </c>
      <c r="BP23" s="626"/>
      <c r="BQ23" s="626"/>
      <c r="BR23" s="626"/>
      <c r="BS23" s="627" t="s">
        <v>204</v>
      </c>
      <c r="BT23" s="627"/>
      <c r="BU23" s="627"/>
      <c r="BV23" s="627"/>
      <c r="BW23" s="627"/>
      <c r="BX23" s="627"/>
      <c r="BY23" s="627"/>
      <c r="BZ23" s="627"/>
      <c r="CA23" s="627"/>
      <c r="CB23" s="661"/>
      <c r="CD23" s="512" t="s">
        <v>316</v>
      </c>
      <c r="CE23" s="513"/>
      <c r="CF23" s="513"/>
      <c r="CG23" s="513"/>
      <c r="CH23" s="513"/>
      <c r="CI23" s="513"/>
      <c r="CJ23" s="513"/>
      <c r="CK23" s="513"/>
      <c r="CL23" s="513"/>
      <c r="CM23" s="513"/>
      <c r="CN23" s="513"/>
      <c r="CO23" s="513"/>
      <c r="CP23" s="513"/>
      <c r="CQ23" s="555"/>
      <c r="CR23" s="512" t="s">
        <v>291</v>
      </c>
      <c r="CS23" s="513"/>
      <c r="CT23" s="513"/>
      <c r="CU23" s="513"/>
      <c r="CV23" s="513"/>
      <c r="CW23" s="513"/>
      <c r="CX23" s="513"/>
      <c r="CY23" s="555"/>
      <c r="CZ23" s="512" t="s">
        <v>378</v>
      </c>
      <c r="DA23" s="513"/>
      <c r="DB23" s="513"/>
      <c r="DC23" s="555"/>
      <c r="DD23" s="512" t="s">
        <v>303</v>
      </c>
      <c r="DE23" s="513"/>
      <c r="DF23" s="513"/>
      <c r="DG23" s="513"/>
      <c r="DH23" s="513"/>
      <c r="DI23" s="513"/>
      <c r="DJ23" s="513"/>
      <c r="DK23" s="555"/>
      <c r="DL23" s="666" t="s">
        <v>381</v>
      </c>
      <c r="DM23" s="667"/>
      <c r="DN23" s="667"/>
      <c r="DO23" s="667"/>
      <c r="DP23" s="667"/>
      <c r="DQ23" s="667"/>
      <c r="DR23" s="667"/>
      <c r="DS23" s="667"/>
      <c r="DT23" s="667"/>
      <c r="DU23" s="667"/>
      <c r="DV23" s="668"/>
      <c r="DW23" s="512" t="s">
        <v>382</v>
      </c>
      <c r="DX23" s="513"/>
      <c r="DY23" s="513"/>
      <c r="DZ23" s="513"/>
      <c r="EA23" s="513"/>
      <c r="EB23" s="513"/>
      <c r="EC23" s="555"/>
    </row>
    <row r="24" spans="2:133" ht="11.25" customHeight="1">
      <c r="B24" s="599" t="s">
        <v>299</v>
      </c>
      <c r="C24" s="600"/>
      <c r="D24" s="600"/>
      <c r="E24" s="600"/>
      <c r="F24" s="600"/>
      <c r="G24" s="600"/>
      <c r="H24" s="600"/>
      <c r="I24" s="600"/>
      <c r="J24" s="600"/>
      <c r="K24" s="600"/>
      <c r="L24" s="600"/>
      <c r="M24" s="600"/>
      <c r="N24" s="600"/>
      <c r="O24" s="600"/>
      <c r="P24" s="600"/>
      <c r="Q24" s="601"/>
      <c r="R24" s="602">
        <v>4935410</v>
      </c>
      <c r="S24" s="616"/>
      <c r="T24" s="616"/>
      <c r="U24" s="616"/>
      <c r="V24" s="616"/>
      <c r="W24" s="616"/>
      <c r="X24" s="616"/>
      <c r="Y24" s="617"/>
      <c r="Z24" s="626">
        <v>44.7</v>
      </c>
      <c r="AA24" s="626"/>
      <c r="AB24" s="626"/>
      <c r="AC24" s="626"/>
      <c r="AD24" s="627">
        <v>4935410</v>
      </c>
      <c r="AE24" s="627"/>
      <c r="AF24" s="627"/>
      <c r="AG24" s="627"/>
      <c r="AH24" s="627"/>
      <c r="AI24" s="627"/>
      <c r="AJ24" s="627"/>
      <c r="AK24" s="627"/>
      <c r="AL24" s="605">
        <v>70.5</v>
      </c>
      <c r="AM24" s="618"/>
      <c r="AN24" s="618"/>
      <c r="AO24" s="628"/>
      <c r="AP24" s="662" t="s">
        <v>383</v>
      </c>
      <c r="AQ24" s="665"/>
      <c r="AR24" s="665"/>
      <c r="AS24" s="665"/>
      <c r="AT24" s="665"/>
      <c r="AU24" s="665"/>
      <c r="AV24" s="665"/>
      <c r="AW24" s="665"/>
      <c r="AX24" s="665"/>
      <c r="AY24" s="665"/>
      <c r="AZ24" s="665"/>
      <c r="BA24" s="665"/>
      <c r="BB24" s="665"/>
      <c r="BC24" s="665"/>
      <c r="BD24" s="665"/>
      <c r="BE24" s="665"/>
      <c r="BF24" s="664"/>
      <c r="BG24" s="602" t="s">
        <v>204</v>
      </c>
      <c r="BH24" s="616"/>
      <c r="BI24" s="616"/>
      <c r="BJ24" s="616"/>
      <c r="BK24" s="616"/>
      <c r="BL24" s="616"/>
      <c r="BM24" s="616"/>
      <c r="BN24" s="617"/>
      <c r="BO24" s="626" t="s">
        <v>204</v>
      </c>
      <c r="BP24" s="626"/>
      <c r="BQ24" s="626"/>
      <c r="BR24" s="626"/>
      <c r="BS24" s="627" t="s">
        <v>204</v>
      </c>
      <c r="BT24" s="627"/>
      <c r="BU24" s="627"/>
      <c r="BV24" s="627"/>
      <c r="BW24" s="627"/>
      <c r="BX24" s="627"/>
      <c r="BY24" s="627"/>
      <c r="BZ24" s="627"/>
      <c r="CA24" s="627"/>
      <c r="CB24" s="661"/>
      <c r="CD24" s="646" t="s">
        <v>384</v>
      </c>
      <c r="CE24" s="647"/>
      <c r="CF24" s="647"/>
      <c r="CG24" s="647"/>
      <c r="CH24" s="647"/>
      <c r="CI24" s="647"/>
      <c r="CJ24" s="647"/>
      <c r="CK24" s="647"/>
      <c r="CL24" s="647"/>
      <c r="CM24" s="647"/>
      <c r="CN24" s="647"/>
      <c r="CO24" s="647"/>
      <c r="CP24" s="647"/>
      <c r="CQ24" s="648"/>
      <c r="CR24" s="643">
        <v>4418451</v>
      </c>
      <c r="CS24" s="644"/>
      <c r="CT24" s="644"/>
      <c r="CU24" s="644"/>
      <c r="CV24" s="644"/>
      <c r="CW24" s="644"/>
      <c r="CX24" s="644"/>
      <c r="CY24" s="669"/>
      <c r="CZ24" s="670">
        <v>41.1</v>
      </c>
      <c r="DA24" s="653"/>
      <c r="DB24" s="653"/>
      <c r="DC24" s="671"/>
      <c r="DD24" s="672">
        <v>3134320</v>
      </c>
      <c r="DE24" s="644"/>
      <c r="DF24" s="644"/>
      <c r="DG24" s="644"/>
      <c r="DH24" s="644"/>
      <c r="DI24" s="644"/>
      <c r="DJ24" s="644"/>
      <c r="DK24" s="669"/>
      <c r="DL24" s="672">
        <v>3116156</v>
      </c>
      <c r="DM24" s="644"/>
      <c r="DN24" s="644"/>
      <c r="DO24" s="644"/>
      <c r="DP24" s="644"/>
      <c r="DQ24" s="644"/>
      <c r="DR24" s="644"/>
      <c r="DS24" s="644"/>
      <c r="DT24" s="644"/>
      <c r="DU24" s="644"/>
      <c r="DV24" s="669"/>
      <c r="DW24" s="670">
        <v>43.4</v>
      </c>
      <c r="DX24" s="653"/>
      <c r="DY24" s="653"/>
      <c r="DZ24" s="653"/>
      <c r="EA24" s="653"/>
      <c r="EB24" s="653"/>
      <c r="EC24" s="673"/>
    </row>
    <row r="25" spans="2:133" ht="11.25" customHeight="1">
      <c r="B25" s="599" t="s">
        <v>297</v>
      </c>
      <c r="C25" s="600"/>
      <c r="D25" s="600"/>
      <c r="E25" s="600"/>
      <c r="F25" s="600"/>
      <c r="G25" s="600"/>
      <c r="H25" s="600"/>
      <c r="I25" s="600"/>
      <c r="J25" s="600"/>
      <c r="K25" s="600"/>
      <c r="L25" s="600"/>
      <c r="M25" s="600"/>
      <c r="N25" s="600"/>
      <c r="O25" s="600"/>
      <c r="P25" s="600"/>
      <c r="Q25" s="601"/>
      <c r="R25" s="602">
        <v>378480</v>
      </c>
      <c r="S25" s="616"/>
      <c r="T25" s="616"/>
      <c r="U25" s="616"/>
      <c r="V25" s="616"/>
      <c r="W25" s="616"/>
      <c r="X25" s="616"/>
      <c r="Y25" s="617"/>
      <c r="Z25" s="626">
        <v>3.4</v>
      </c>
      <c r="AA25" s="626"/>
      <c r="AB25" s="626"/>
      <c r="AC25" s="626"/>
      <c r="AD25" s="627" t="s">
        <v>204</v>
      </c>
      <c r="AE25" s="627"/>
      <c r="AF25" s="627"/>
      <c r="AG25" s="627"/>
      <c r="AH25" s="627"/>
      <c r="AI25" s="627"/>
      <c r="AJ25" s="627"/>
      <c r="AK25" s="627"/>
      <c r="AL25" s="605" t="s">
        <v>204</v>
      </c>
      <c r="AM25" s="618"/>
      <c r="AN25" s="618"/>
      <c r="AO25" s="628"/>
      <c r="AP25" s="662" t="s">
        <v>276</v>
      </c>
      <c r="AQ25" s="665"/>
      <c r="AR25" s="665"/>
      <c r="AS25" s="665"/>
      <c r="AT25" s="665"/>
      <c r="AU25" s="665"/>
      <c r="AV25" s="665"/>
      <c r="AW25" s="665"/>
      <c r="AX25" s="665"/>
      <c r="AY25" s="665"/>
      <c r="AZ25" s="665"/>
      <c r="BA25" s="665"/>
      <c r="BB25" s="665"/>
      <c r="BC25" s="665"/>
      <c r="BD25" s="665"/>
      <c r="BE25" s="665"/>
      <c r="BF25" s="664"/>
      <c r="BG25" s="602" t="s">
        <v>204</v>
      </c>
      <c r="BH25" s="616"/>
      <c r="BI25" s="616"/>
      <c r="BJ25" s="616"/>
      <c r="BK25" s="616"/>
      <c r="BL25" s="616"/>
      <c r="BM25" s="616"/>
      <c r="BN25" s="617"/>
      <c r="BO25" s="626" t="s">
        <v>204</v>
      </c>
      <c r="BP25" s="626"/>
      <c r="BQ25" s="626"/>
      <c r="BR25" s="626"/>
      <c r="BS25" s="627" t="s">
        <v>204</v>
      </c>
      <c r="BT25" s="627"/>
      <c r="BU25" s="627"/>
      <c r="BV25" s="627"/>
      <c r="BW25" s="627"/>
      <c r="BX25" s="627"/>
      <c r="BY25" s="627"/>
      <c r="BZ25" s="627"/>
      <c r="CA25" s="627"/>
      <c r="CB25" s="661"/>
      <c r="CD25" s="599" t="s">
        <v>201</v>
      </c>
      <c r="CE25" s="600"/>
      <c r="CF25" s="600"/>
      <c r="CG25" s="600"/>
      <c r="CH25" s="600"/>
      <c r="CI25" s="600"/>
      <c r="CJ25" s="600"/>
      <c r="CK25" s="600"/>
      <c r="CL25" s="600"/>
      <c r="CM25" s="600"/>
      <c r="CN25" s="600"/>
      <c r="CO25" s="600"/>
      <c r="CP25" s="600"/>
      <c r="CQ25" s="601"/>
      <c r="CR25" s="602">
        <v>1768368</v>
      </c>
      <c r="CS25" s="603"/>
      <c r="CT25" s="603"/>
      <c r="CU25" s="603"/>
      <c r="CV25" s="603"/>
      <c r="CW25" s="603"/>
      <c r="CX25" s="603"/>
      <c r="CY25" s="604"/>
      <c r="CZ25" s="605">
        <v>16.399999999999999</v>
      </c>
      <c r="DA25" s="606"/>
      <c r="DB25" s="606"/>
      <c r="DC25" s="607"/>
      <c r="DD25" s="608">
        <v>1638372</v>
      </c>
      <c r="DE25" s="603"/>
      <c r="DF25" s="603"/>
      <c r="DG25" s="603"/>
      <c r="DH25" s="603"/>
      <c r="DI25" s="603"/>
      <c r="DJ25" s="603"/>
      <c r="DK25" s="604"/>
      <c r="DL25" s="608">
        <v>1637430</v>
      </c>
      <c r="DM25" s="603"/>
      <c r="DN25" s="603"/>
      <c r="DO25" s="603"/>
      <c r="DP25" s="603"/>
      <c r="DQ25" s="603"/>
      <c r="DR25" s="603"/>
      <c r="DS25" s="603"/>
      <c r="DT25" s="603"/>
      <c r="DU25" s="603"/>
      <c r="DV25" s="604"/>
      <c r="DW25" s="605">
        <v>22.8</v>
      </c>
      <c r="DX25" s="606"/>
      <c r="DY25" s="606"/>
      <c r="DZ25" s="606"/>
      <c r="EA25" s="606"/>
      <c r="EB25" s="606"/>
      <c r="EC25" s="639"/>
    </row>
    <row r="26" spans="2:133" ht="11.25" customHeight="1">
      <c r="B26" s="599" t="s">
        <v>387</v>
      </c>
      <c r="C26" s="600"/>
      <c r="D26" s="600"/>
      <c r="E26" s="600"/>
      <c r="F26" s="600"/>
      <c r="G26" s="600"/>
      <c r="H26" s="600"/>
      <c r="I26" s="600"/>
      <c r="J26" s="600"/>
      <c r="K26" s="600"/>
      <c r="L26" s="600"/>
      <c r="M26" s="600"/>
      <c r="N26" s="600"/>
      <c r="O26" s="600"/>
      <c r="P26" s="600"/>
      <c r="Q26" s="601"/>
      <c r="R26" s="602" t="s">
        <v>204</v>
      </c>
      <c r="S26" s="616"/>
      <c r="T26" s="616"/>
      <c r="U26" s="616"/>
      <c r="V26" s="616"/>
      <c r="W26" s="616"/>
      <c r="X26" s="616"/>
      <c r="Y26" s="617"/>
      <c r="Z26" s="626" t="s">
        <v>204</v>
      </c>
      <c r="AA26" s="626"/>
      <c r="AB26" s="626"/>
      <c r="AC26" s="626"/>
      <c r="AD26" s="627" t="s">
        <v>204</v>
      </c>
      <c r="AE26" s="627"/>
      <c r="AF26" s="627"/>
      <c r="AG26" s="627"/>
      <c r="AH26" s="627"/>
      <c r="AI26" s="627"/>
      <c r="AJ26" s="627"/>
      <c r="AK26" s="627"/>
      <c r="AL26" s="605" t="s">
        <v>204</v>
      </c>
      <c r="AM26" s="618"/>
      <c r="AN26" s="618"/>
      <c r="AO26" s="628"/>
      <c r="AP26" s="662" t="s">
        <v>388</v>
      </c>
      <c r="AQ26" s="663"/>
      <c r="AR26" s="663"/>
      <c r="AS26" s="663"/>
      <c r="AT26" s="663"/>
      <c r="AU26" s="663"/>
      <c r="AV26" s="663"/>
      <c r="AW26" s="663"/>
      <c r="AX26" s="663"/>
      <c r="AY26" s="663"/>
      <c r="AZ26" s="663"/>
      <c r="BA26" s="663"/>
      <c r="BB26" s="663"/>
      <c r="BC26" s="663"/>
      <c r="BD26" s="663"/>
      <c r="BE26" s="663"/>
      <c r="BF26" s="664"/>
      <c r="BG26" s="602" t="s">
        <v>204</v>
      </c>
      <c r="BH26" s="616"/>
      <c r="BI26" s="616"/>
      <c r="BJ26" s="616"/>
      <c r="BK26" s="616"/>
      <c r="BL26" s="616"/>
      <c r="BM26" s="616"/>
      <c r="BN26" s="617"/>
      <c r="BO26" s="626" t="s">
        <v>204</v>
      </c>
      <c r="BP26" s="626"/>
      <c r="BQ26" s="626"/>
      <c r="BR26" s="626"/>
      <c r="BS26" s="627" t="s">
        <v>204</v>
      </c>
      <c r="BT26" s="627"/>
      <c r="BU26" s="627"/>
      <c r="BV26" s="627"/>
      <c r="BW26" s="627"/>
      <c r="BX26" s="627"/>
      <c r="BY26" s="627"/>
      <c r="BZ26" s="627"/>
      <c r="CA26" s="627"/>
      <c r="CB26" s="661"/>
      <c r="CD26" s="599" t="s">
        <v>127</v>
      </c>
      <c r="CE26" s="600"/>
      <c r="CF26" s="600"/>
      <c r="CG26" s="600"/>
      <c r="CH26" s="600"/>
      <c r="CI26" s="600"/>
      <c r="CJ26" s="600"/>
      <c r="CK26" s="600"/>
      <c r="CL26" s="600"/>
      <c r="CM26" s="600"/>
      <c r="CN26" s="600"/>
      <c r="CO26" s="600"/>
      <c r="CP26" s="600"/>
      <c r="CQ26" s="601"/>
      <c r="CR26" s="602">
        <v>1047223</v>
      </c>
      <c r="CS26" s="616"/>
      <c r="CT26" s="616"/>
      <c r="CU26" s="616"/>
      <c r="CV26" s="616"/>
      <c r="CW26" s="616"/>
      <c r="CX26" s="616"/>
      <c r="CY26" s="617"/>
      <c r="CZ26" s="605">
        <v>9.6999999999999993</v>
      </c>
      <c r="DA26" s="606"/>
      <c r="DB26" s="606"/>
      <c r="DC26" s="607"/>
      <c r="DD26" s="608">
        <v>956864</v>
      </c>
      <c r="DE26" s="616"/>
      <c r="DF26" s="616"/>
      <c r="DG26" s="616"/>
      <c r="DH26" s="616"/>
      <c r="DI26" s="616"/>
      <c r="DJ26" s="616"/>
      <c r="DK26" s="617"/>
      <c r="DL26" s="608" t="s">
        <v>204</v>
      </c>
      <c r="DM26" s="616"/>
      <c r="DN26" s="616"/>
      <c r="DO26" s="616"/>
      <c r="DP26" s="616"/>
      <c r="DQ26" s="616"/>
      <c r="DR26" s="616"/>
      <c r="DS26" s="616"/>
      <c r="DT26" s="616"/>
      <c r="DU26" s="616"/>
      <c r="DV26" s="617"/>
      <c r="DW26" s="605" t="s">
        <v>204</v>
      </c>
      <c r="DX26" s="606"/>
      <c r="DY26" s="606"/>
      <c r="DZ26" s="606"/>
      <c r="EA26" s="606"/>
      <c r="EB26" s="606"/>
      <c r="EC26" s="639"/>
    </row>
    <row r="27" spans="2:133" ht="11.25" customHeight="1">
      <c r="B27" s="599" t="s">
        <v>87</v>
      </c>
      <c r="C27" s="600"/>
      <c r="D27" s="600"/>
      <c r="E27" s="600"/>
      <c r="F27" s="600"/>
      <c r="G27" s="600"/>
      <c r="H27" s="600"/>
      <c r="I27" s="600"/>
      <c r="J27" s="600"/>
      <c r="K27" s="600"/>
      <c r="L27" s="600"/>
      <c r="M27" s="600"/>
      <c r="N27" s="600"/>
      <c r="O27" s="600"/>
      <c r="P27" s="600"/>
      <c r="Q27" s="601"/>
      <c r="R27" s="602">
        <v>7364137</v>
      </c>
      <c r="S27" s="616"/>
      <c r="T27" s="616"/>
      <c r="U27" s="616"/>
      <c r="V27" s="616"/>
      <c r="W27" s="616"/>
      <c r="X27" s="616"/>
      <c r="Y27" s="617"/>
      <c r="Z27" s="626">
        <v>66.8</v>
      </c>
      <c r="AA27" s="626"/>
      <c r="AB27" s="626"/>
      <c r="AC27" s="626"/>
      <c r="AD27" s="627">
        <v>6985657</v>
      </c>
      <c r="AE27" s="627"/>
      <c r="AF27" s="627"/>
      <c r="AG27" s="627"/>
      <c r="AH27" s="627"/>
      <c r="AI27" s="627"/>
      <c r="AJ27" s="627"/>
      <c r="AK27" s="627"/>
      <c r="AL27" s="605">
        <v>99.800003051757813</v>
      </c>
      <c r="AM27" s="618"/>
      <c r="AN27" s="618"/>
      <c r="AO27" s="628"/>
      <c r="AP27" s="599" t="s">
        <v>390</v>
      </c>
      <c r="AQ27" s="600"/>
      <c r="AR27" s="600"/>
      <c r="AS27" s="600"/>
      <c r="AT27" s="600"/>
      <c r="AU27" s="600"/>
      <c r="AV27" s="600"/>
      <c r="AW27" s="600"/>
      <c r="AX27" s="600"/>
      <c r="AY27" s="600"/>
      <c r="AZ27" s="600"/>
      <c r="BA27" s="600"/>
      <c r="BB27" s="600"/>
      <c r="BC27" s="600"/>
      <c r="BD27" s="600"/>
      <c r="BE27" s="600"/>
      <c r="BF27" s="601"/>
      <c r="BG27" s="602">
        <v>1481747</v>
      </c>
      <c r="BH27" s="616"/>
      <c r="BI27" s="616"/>
      <c r="BJ27" s="616"/>
      <c r="BK27" s="616"/>
      <c r="BL27" s="616"/>
      <c r="BM27" s="616"/>
      <c r="BN27" s="617"/>
      <c r="BO27" s="626">
        <v>100</v>
      </c>
      <c r="BP27" s="626"/>
      <c r="BQ27" s="626"/>
      <c r="BR27" s="626"/>
      <c r="BS27" s="627" t="s">
        <v>204</v>
      </c>
      <c r="BT27" s="627"/>
      <c r="BU27" s="627"/>
      <c r="BV27" s="627"/>
      <c r="BW27" s="627"/>
      <c r="BX27" s="627"/>
      <c r="BY27" s="627"/>
      <c r="BZ27" s="627"/>
      <c r="CA27" s="627"/>
      <c r="CB27" s="661"/>
      <c r="CD27" s="599" t="s">
        <v>228</v>
      </c>
      <c r="CE27" s="600"/>
      <c r="CF27" s="600"/>
      <c r="CG27" s="600"/>
      <c r="CH27" s="600"/>
      <c r="CI27" s="600"/>
      <c r="CJ27" s="600"/>
      <c r="CK27" s="600"/>
      <c r="CL27" s="600"/>
      <c r="CM27" s="600"/>
      <c r="CN27" s="600"/>
      <c r="CO27" s="600"/>
      <c r="CP27" s="600"/>
      <c r="CQ27" s="601"/>
      <c r="CR27" s="602">
        <v>1477998</v>
      </c>
      <c r="CS27" s="603"/>
      <c r="CT27" s="603"/>
      <c r="CU27" s="603"/>
      <c r="CV27" s="603"/>
      <c r="CW27" s="603"/>
      <c r="CX27" s="603"/>
      <c r="CY27" s="604"/>
      <c r="CZ27" s="605">
        <v>13.7</v>
      </c>
      <c r="DA27" s="606"/>
      <c r="DB27" s="606"/>
      <c r="DC27" s="607"/>
      <c r="DD27" s="608">
        <v>373672</v>
      </c>
      <c r="DE27" s="603"/>
      <c r="DF27" s="603"/>
      <c r="DG27" s="603"/>
      <c r="DH27" s="603"/>
      <c r="DI27" s="603"/>
      <c r="DJ27" s="603"/>
      <c r="DK27" s="604"/>
      <c r="DL27" s="608">
        <v>356450</v>
      </c>
      <c r="DM27" s="603"/>
      <c r="DN27" s="603"/>
      <c r="DO27" s="603"/>
      <c r="DP27" s="603"/>
      <c r="DQ27" s="603"/>
      <c r="DR27" s="603"/>
      <c r="DS27" s="603"/>
      <c r="DT27" s="603"/>
      <c r="DU27" s="603"/>
      <c r="DV27" s="604"/>
      <c r="DW27" s="605">
        <v>5</v>
      </c>
      <c r="DX27" s="606"/>
      <c r="DY27" s="606"/>
      <c r="DZ27" s="606"/>
      <c r="EA27" s="606"/>
      <c r="EB27" s="606"/>
      <c r="EC27" s="639"/>
    </row>
    <row r="28" spans="2:133" ht="11.25" customHeight="1">
      <c r="B28" s="599" t="s">
        <v>392</v>
      </c>
      <c r="C28" s="600"/>
      <c r="D28" s="600"/>
      <c r="E28" s="600"/>
      <c r="F28" s="600"/>
      <c r="G28" s="600"/>
      <c r="H28" s="600"/>
      <c r="I28" s="600"/>
      <c r="J28" s="600"/>
      <c r="K28" s="600"/>
      <c r="L28" s="600"/>
      <c r="M28" s="600"/>
      <c r="N28" s="600"/>
      <c r="O28" s="600"/>
      <c r="P28" s="600"/>
      <c r="Q28" s="601"/>
      <c r="R28" s="602">
        <v>2162</v>
      </c>
      <c r="S28" s="616"/>
      <c r="T28" s="616"/>
      <c r="U28" s="616"/>
      <c r="V28" s="616"/>
      <c r="W28" s="616"/>
      <c r="X28" s="616"/>
      <c r="Y28" s="617"/>
      <c r="Z28" s="626">
        <v>0</v>
      </c>
      <c r="AA28" s="626"/>
      <c r="AB28" s="626"/>
      <c r="AC28" s="626"/>
      <c r="AD28" s="627">
        <v>2162</v>
      </c>
      <c r="AE28" s="627"/>
      <c r="AF28" s="627"/>
      <c r="AG28" s="627"/>
      <c r="AH28" s="627"/>
      <c r="AI28" s="627"/>
      <c r="AJ28" s="627"/>
      <c r="AK28" s="627"/>
      <c r="AL28" s="605">
        <v>0</v>
      </c>
      <c r="AM28" s="618"/>
      <c r="AN28" s="618"/>
      <c r="AO28" s="628"/>
      <c r="AP28" s="599"/>
      <c r="AQ28" s="600"/>
      <c r="AR28" s="600"/>
      <c r="AS28" s="600"/>
      <c r="AT28" s="600"/>
      <c r="AU28" s="600"/>
      <c r="AV28" s="600"/>
      <c r="AW28" s="600"/>
      <c r="AX28" s="600"/>
      <c r="AY28" s="600"/>
      <c r="AZ28" s="600"/>
      <c r="BA28" s="600"/>
      <c r="BB28" s="600"/>
      <c r="BC28" s="600"/>
      <c r="BD28" s="600"/>
      <c r="BE28" s="600"/>
      <c r="BF28" s="601"/>
      <c r="BG28" s="602"/>
      <c r="BH28" s="616"/>
      <c r="BI28" s="616"/>
      <c r="BJ28" s="616"/>
      <c r="BK28" s="616"/>
      <c r="BL28" s="616"/>
      <c r="BM28" s="616"/>
      <c r="BN28" s="617"/>
      <c r="BO28" s="626"/>
      <c r="BP28" s="626"/>
      <c r="BQ28" s="626"/>
      <c r="BR28" s="626"/>
      <c r="BS28" s="608"/>
      <c r="BT28" s="616"/>
      <c r="BU28" s="616"/>
      <c r="BV28" s="616"/>
      <c r="BW28" s="616"/>
      <c r="BX28" s="616"/>
      <c r="BY28" s="616"/>
      <c r="BZ28" s="616"/>
      <c r="CA28" s="616"/>
      <c r="CB28" s="638"/>
      <c r="CD28" s="599" t="s">
        <v>385</v>
      </c>
      <c r="CE28" s="600"/>
      <c r="CF28" s="600"/>
      <c r="CG28" s="600"/>
      <c r="CH28" s="600"/>
      <c r="CI28" s="600"/>
      <c r="CJ28" s="600"/>
      <c r="CK28" s="600"/>
      <c r="CL28" s="600"/>
      <c r="CM28" s="600"/>
      <c r="CN28" s="600"/>
      <c r="CO28" s="600"/>
      <c r="CP28" s="600"/>
      <c r="CQ28" s="601"/>
      <c r="CR28" s="602">
        <v>1172085</v>
      </c>
      <c r="CS28" s="616"/>
      <c r="CT28" s="616"/>
      <c r="CU28" s="616"/>
      <c r="CV28" s="616"/>
      <c r="CW28" s="616"/>
      <c r="CX28" s="616"/>
      <c r="CY28" s="617"/>
      <c r="CZ28" s="605">
        <v>10.9</v>
      </c>
      <c r="DA28" s="606"/>
      <c r="DB28" s="606"/>
      <c r="DC28" s="607"/>
      <c r="DD28" s="608">
        <v>1122276</v>
      </c>
      <c r="DE28" s="616"/>
      <c r="DF28" s="616"/>
      <c r="DG28" s="616"/>
      <c r="DH28" s="616"/>
      <c r="DI28" s="616"/>
      <c r="DJ28" s="616"/>
      <c r="DK28" s="617"/>
      <c r="DL28" s="608">
        <v>1122276</v>
      </c>
      <c r="DM28" s="616"/>
      <c r="DN28" s="616"/>
      <c r="DO28" s="616"/>
      <c r="DP28" s="616"/>
      <c r="DQ28" s="616"/>
      <c r="DR28" s="616"/>
      <c r="DS28" s="616"/>
      <c r="DT28" s="616"/>
      <c r="DU28" s="616"/>
      <c r="DV28" s="617"/>
      <c r="DW28" s="605">
        <v>15.6</v>
      </c>
      <c r="DX28" s="606"/>
      <c r="DY28" s="606"/>
      <c r="DZ28" s="606"/>
      <c r="EA28" s="606"/>
      <c r="EB28" s="606"/>
      <c r="EC28" s="639"/>
    </row>
    <row r="29" spans="2:133" ht="11.25" customHeight="1">
      <c r="B29" s="599" t="s">
        <v>158</v>
      </c>
      <c r="C29" s="600"/>
      <c r="D29" s="600"/>
      <c r="E29" s="600"/>
      <c r="F29" s="600"/>
      <c r="G29" s="600"/>
      <c r="H29" s="600"/>
      <c r="I29" s="600"/>
      <c r="J29" s="600"/>
      <c r="K29" s="600"/>
      <c r="L29" s="600"/>
      <c r="M29" s="600"/>
      <c r="N29" s="600"/>
      <c r="O29" s="600"/>
      <c r="P29" s="600"/>
      <c r="Q29" s="601"/>
      <c r="R29" s="602">
        <v>15983</v>
      </c>
      <c r="S29" s="616"/>
      <c r="T29" s="616"/>
      <c r="U29" s="616"/>
      <c r="V29" s="616"/>
      <c r="W29" s="616"/>
      <c r="X29" s="616"/>
      <c r="Y29" s="617"/>
      <c r="Z29" s="626">
        <v>0.1</v>
      </c>
      <c r="AA29" s="626"/>
      <c r="AB29" s="626"/>
      <c r="AC29" s="626"/>
      <c r="AD29" s="627" t="s">
        <v>204</v>
      </c>
      <c r="AE29" s="627"/>
      <c r="AF29" s="627"/>
      <c r="AG29" s="627"/>
      <c r="AH29" s="627"/>
      <c r="AI29" s="627"/>
      <c r="AJ29" s="627"/>
      <c r="AK29" s="627"/>
      <c r="AL29" s="605" t="s">
        <v>204</v>
      </c>
      <c r="AM29" s="618"/>
      <c r="AN29" s="618"/>
      <c r="AO29" s="628"/>
      <c r="AP29" s="577"/>
      <c r="AQ29" s="578"/>
      <c r="AR29" s="578"/>
      <c r="AS29" s="578"/>
      <c r="AT29" s="578"/>
      <c r="AU29" s="578"/>
      <c r="AV29" s="578"/>
      <c r="AW29" s="578"/>
      <c r="AX29" s="578"/>
      <c r="AY29" s="578"/>
      <c r="AZ29" s="578"/>
      <c r="BA29" s="578"/>
      <c r="BB29" s="578"/>
      <c r="BC29" s="578"/>
      <c r="BD29" s="578"/>
      <c r="BE29" s="578"/>
      <c r="BF29" s="579"/>
      <c r="BG29" s="602"/>
      <c r="BH29" s="616"/>
      <c r="BI29" s="616"/>
      <c r="BJ29" s="616"/>
      <c r="BK29" s="616"/>
      <c r="BL29" s="616"/>
      <c r="BM29" s="616"/>
      <c r="BN29" s="617"/>
      <c r="BO29" s="626"/>
      <c r="BP29" s="626"/>
      <c r="BQ29" s="626"/>
      <c r="BR29" s="626"/>
      <c r="BS29" s="627"/>
      <c r="BT29" s="627"/>
      <c r="BU29" s="627"/>
      <c r="BV29" s="627"/>
      <c r="BW29" s="627"/>
      <c r="BX29" s="627"/>
      <c r="BY29" s="627"/>
      <c r="BZ29" s="627"/>
      <c r="CA29" s="627"/>
      <c r="CB29" s="661"/>
      <c r="CD29" s="377" t="s">
        <v>175</v>
      </c>
      <c r="CE29" s="379"/>
      <c r="CF29" s="599" t="s">
        <v>25</v>
      </c>
      <c r="CG29" s="600"/>
      <c r="CH29" s="600"/>
      <c r="CI29" s="600"/>
      <c r="CJ29" s="600"/>
      <c r="CK29" s="600"/>
      <c r="CL29" s="600"/>
      <c r="CM29" s="600"/>
      <c r="CN29" s="600"/>
      <c r="CO29" s="600"/>
      <c r="CP29" s="600"/>
      <c r="CQ29" s="601"/>
      <c r="CR29" s="602">
        <v>1172085</v>
      </c>
      <c r="CS29" s="603"/>
      <c r="CT29" s="603"/>
      <c r="CU29" s="603"/>
      <c r="CV29" s="603"/>
      <c r="CW29" s="603"/>
      <c r="CX29" s="603"/>
      <c r="CY29" s="604"/>
      <c r="CZ29" s="605">
        <v>10.9</v>
      </c>
      <c r="DA29" s="606"/>
      <c r="DB29" s="606"/>
      <c r="DC29" s="607"/>
      <c r="DD29" s="608">
        <v>1122276</v>
      </c>
      <c r="DE29" s="603"/>
      <c r="DF29" s="603"/>
      <c r="DG29" s="603"/>
      <c r="DH29" s="603"/>
      <c r="DI29" s="603"/>
      <c r="DJ29" s="603"/>
      <c r="DK29" s="604"/>
      <c r="DL29" s="608">
        <v>1122276</v>
      </c>
      <c r="DM29" s="603"/>
      <c r="DN29" s="603"/>
      <c r="DO29" s="603"/>
      <c r="DP29" s="603"/>
      <c r="DQ29" s="603"/>
      <c r="DR29" s="603"/>
      <c r="DS29" s="603"/>
      <c r="DT29" s="603"/>
      <c r="DU29" s="603"/>
      <c r="DV29" s="604"/>
      <c r="DW29" s="605">
        <v>15.6</v>
      </c>
      <c r="DX29" s="606"/>
      <c r="DY29" s="606"/>
      <c r="DZ29" s="606"/>
      <c r="EA29" s="606"/>
      <c r="EB29" s="606"/>
      <c r="EC29" s="639"/>
    </row>
    <row r="30" spans="2:133" ht="11.25" customHeight="1">
      <c r="B30" s="599" t="s">
        <v>315</v>
      </c>
      <c r="C30" s="600"/>
      <c r="D30" s="600"/>
      <c r="E30" s="600"/>
      <c r="F30" s="600"/>
      <c r="G30" s="600"/>
      <c r="H30" s="600"/>
      <c r="I30" s="600"/>
      <c r="J30" s="600"/>
      <c r="K30" s="600"/>
      <c r="L30" s="600"/>
      <c r="M30" s="600"/>
      <c r="N30" s="600"/>
      <c r="O30" s="600"/>
      <c r="P30" s="600"/>
      <c r="Q30" s="601"/>
      <c r="R30" s="602">
        <v>68122</v>
      </c>
      <c r="S30" s="616"/>
      <c r="T30" s="616"/>
      <c r="U30" s="616"/>
      <c r="V30" s="616"/>
      <c r="W30" s="616"/>
      <c r="X30" s="616"/>
      <c r="Y30" s="617"/>
      <c r="Z30" s="626">
        <v>0.6</v>
      </c>
      <c r="AA30" s="626"/>
      <c r="AB30" s="626"/>
      <c r="AC30" s="626"/>
      <c r="AD30" s="627">
        <v>4977</v>
      </c>
      <c r="AE30" s="627"/>
      <c r="AF30" s="627"/>
      <c r="AG30" s="627"/>
      <c r="AH30" s="627"/>
      <c r="AI30" s="627"/>
      <c r="AJ30" s="627"/>
      <c r="AK30" s="627"/>
      <c r="AL30" s="605">
        <v>0.1</v>
      </c>
      <c r="AM30" s="618"/>
      <c r="AN30" s="618"/>
      <c r="AO30" s="628"/>
      <c r="AP30" s="512" t="s">
        <v>316</v>
      </c>
      <c r="AQ30" s="513"/>
      <c r="AR30" s="513"/>
      <c r="AS30" s="513"/>
      <c r="AT30" s="513"/>
      <c r="AU30" s="513"/>
      <c r="AV30" s="513"/>
      <c r="AW30" s="513"/>
      <c r="AX30" s="513"/>
      <c r="AY30" s="513"/>
      <c r="AZ30" s="513"/>
      <c r="BA30" s="513"/>
      <c r="BB30" s="513"/>
      <c r="BC30" s="513"/>
      <c r="BD30" s="513"/>
      <c r="BE30" s="513"/>
      <c r="BF30" s="555"/>
      <c r="BG30" s="512" t="s">
        <v>394</v>
      </c>
      <c r="BH30" s="659"/>
      <c r="BI30" s="659"/>
      <c r="BJ30" s="659"/>
      <c r="BK30" s="659"/>
      <c r="BL30" s="659"/>
      <c r="BM30" s="659"/>
      <c r="BN30" s="659"/>
      <c r="BO30" s="659"/>
      <c r="BP30" s="659"/>
      <c r="BQ30" s="660"/>
      <c r="BR30" s="512" t="s">
        <v>144</v>
      </c>
      <c r="BS30" s="659"/>
      <c r="BT30" s="659"/>
      <c r="BU30" s="659"/>
      <c r="BV30" s="659"/>
      <c r="BW30" s="659"/>
      <c r="BX30" s="659"/>
      <c r="BY30" s="659"/>
      <c r="BZ30" s="659"/>
      <c r="CA30" s="659"/>
      <c r="CB30" s="660"/>
      <c r="CD30" s="380"/>
      <c r="CE30" s="382"/>
      <c r="CF30" s="599" t="s">
        <v>395</v>
      </c>
      <c r="CG30" s="600"/>
      <c r="CH30" s="600"/>
      <c r="CI30" s="600"/>
      <c r="CJ30" s="600"/>
      <c r="CK30" s="600"/>
      <c r="CL30" s="600"/>
      <c r="CM30" s="600"/>
      <c r="CN30" s="600"/>
      <c r="CO30" s="600"/>
      <c r="CP30" s="600"/>
      <c r="CQ30" s="601"/>
      <c r="CR30" s="602">
        <v>1146115</v>
      </c>
      <c r="CS30" s="616"/>
      <c r="CT30" s="616"/>
      <c r="CU30" s="616"/>
      <c r="CV30" s="616"/>
      <c r="CW30" s="616"/>
      <c r="CX30" s="616"/>
      <c r="CY30" s="617"/>
      <c r="CZ30" s="605">
        <v>10.7</v>
      </c>
      <c r="DA30" s="606"/>
      <c r="DB30" s="606"/>
      <c r="DC30" s="607"/>
      <c r="DD30" s="608">
        <v>1096306</v>
      </c>
      <c r="DE30" s="616"/>
      <c r="DF30" s="616"/>
      <c r="DG30" s="616"/>
      <c r="DH30" s="616"/>
      <c r="DI30" s="616"/>
      <c r="DJ30" s="616"/>
      <c r="DK30" s="617"/>
      <c r="DL30" s="608">
        <v>1096306</v>
      </c>
      <c r="DM30" s="616"/>
      <c r="DN30" s="616"/>
      <c r="DO30" s="616"/>
      <c r="DP30" s="616"/>
      <c r="DQ30" s="616"/>
      <c r="DR30" s="616"/>
      <c r="DS30" s="616"/>
      <c r="DT30" s="616"/>
      <c r="DU30" s="616"/>
      <c r="DV30" s="617"/>
      <c r="DW30" s="605">
        <v>15.3</v>
      </c>
      <c r="DX30" s="606"/>
      <c r="DY30" s="606"/>
      <c r="DZ30" s="606"/>
      <c r="EA30" s="606"/>
      <c r="EB30" s="606"/>
      <c r="EC30" s="639"/>
    </row>
    <row r="31" spans="2:133" ht="11.25" customHeight="1">
      <c r="B31" s="599" t="s">
        <v>20</v>
      </c>
      <c r="C31" s="600"/>
      <c r="D31" s="600"/>
      <c r="E31" s="600"/>
      <c r="F31" s="600"/>
      <c r="G31" s="600"/>
      <c r="H31" s="600"/>
      <c r="I31" s="600"/>
      <c r="J31" s="600"/>
      <c r="K31" s="600"/>
      <c r="L31" s="600"/>
      <c r="M31" s="600"/>
      <c r="N31" s="600"/>
      <c r="O31" s="600"/>
      <c r="P31" s="600"/>
      <c r="Q31" s="601"/>
      <c r="R31" s="602">
        <v>34387</v>
      </c>
      <c r="S31" s="616"/>
      <c r="T31" s="616"/>
      <c r="U31" s="616"/>
      <c r="V31" s="616"/>
      <c r="W31" s="616"/>
      <c r="X31" s="616"/>
      <c r="Y31" s="617"/>
      <c r="Z31" s="626">
        <v>0.3</v>
      </c>
      <c r="AA31" s="626"/>
      <c r="AB31" s="626"/>
      <c r="AC31" s="626"/>
      <c r="AD31" s="627" t="s">
        <v>204</v>
      </c>
      <c r="AE31" s="627"/>
      <c r="AF31" s="627"/>
      <c r="AG31" s="627"/>
      <c r="AH31" s="627"/>
      <c r="AI31" s="627"/>
      <c r="AJ31" s="627"/>
      <c r="AK31" s="627"/>
      <c r="AL31" s="605" t="s">
        <v>204</v>
      </c>
      <c r="AM31" s="618"/>
      <c r="AN31" s="618"/>
      <c r="AO31" s="628"/>
      <c r="AP31" s="369" t="s">
        <v>5</v>
      </c>
      <c r="AQ31" s="370"/>
      <c r="AR31" s="370"/>
      <c r="AS31" s="370"/>
      <c r="AT31" s="595" t="s">
        <v>396</v>
      </c>
      <c r="AU31" s="45"/>
      <c r="AV31" s="45"/>
      <c r="AW31" s="45"/>
      <c r="AX31" s="646" t="s">
        <v>277</v>
      </c>
      <c r="AY31" s="647"/>
      <c r="AZ31" s="647"/>
      <c r="BA31" s="647"/>
      <c r="BB31" s="647"/>
      <c r="BC31" s="647"/>
      <c r="BD31" s="647"/>
      <c r="BE31" s="647"/>
      <c r="BF31" s="648"/>
      <c r="BG31" s="658">
        <v>98.1</v>
      </c>
      <c r="BH31" s="654"/>
      <c r="BI31" s="654"/>
      <c r="BJ31" s="654"/>
      <c r="BK31" s="654"/>
      <c r="BL31" s="654"/>
      <c r="BM31" s="653">
        <v>92.2</v>
      </c>
      <c r="BN31" s="654"/>
      <c r="BO31" s="654"/>
      <c r="BP31" s="654"/>
      <c r="BQ31" s="655"/>
      <c r="BR31" s="658">
        <v>98.1</v>
      </c>
      <c r="BS31" s="654"/>
      <c r="BT31" s="654"/>
      <c r="BU31" s="654"/>
      <c r="BV31" s="654"/>
      <c r="BW31" s="654"/>
      <c r="BX31" s="653">
        <v>91.7</v>
      </c>
      <c r="BY31" s="654"/>
      <c r="BZ31" s="654"/>
      <c r="CA31" s="654"/>
      <c r="CB31" s="655"/>
      <c r="CD31" s="380"/>
      <c r="CE31" s="382"/>
      <c r="CF31" s="599" t="s">
        <v>317</v>
      </c>
      <c r="CG31" s="600"/>
      <c r="CH31" s="600"/>
      <c r="CI31" s="600"/>
      <c r="CJ31" s="600"/>
      <c r="CK31" s="600"/>
      <c r="CL31" s="600"/>
      <c r="CM31" s="600"/>
      <c r="CN31" s="600"/>
      <c r="CO31" s="600"/>
      <c r="CP31" s="600"/>
      <c r="CQ31" s="601"/>
      <c r="CR31" s="602">
        <v>25970</v>
      </c>
      <c r="CS31" s="603"/>
      <c r="CT31" s="603"/>
      <c r="CU31" s="603"/>
      <c r="CV31" s="603"/>
      <c r="CW31" s="603"/>
      <c r="CX31" s="603"/>
      <c r="CY31" s="604"/>
      <c r="CZ31" s="605">
        <v>0.2</v>
      </c>
      <c r="DA31" s="606"/>
      <c r="DB31" s="606"/>
      <c r="DC31" s="607"/>
      <c r="DD31" s="608">
        <v>25970</v>
      </c>
      <c r="DE31" s="603"/>
      <c r="DF31" s="603"/>
      <c r="DG31" s="603"/>
      <c r="DH31" s="603"/>
      <c r="DI31" s="603"/>
      <c r="DJ31" s="603"/>
      <c r="DK31" s="604"/>
      <c r="DL31" s="608">
        <v>25970</v>
      </c>
      <c r="DM31" s="603"/>
      <c r="DN31" s="603"/>
      <c r="DO31" s="603"/>
      <c r="DP31" s="603"/>
      <c r="DQ31" s="603"/>
      <c r="DR31" s="603"/>
      <c r="DS31" s="603"/>
      <c r="DT31" s="603"/>
      <c r="DU31" s="603"/>
      <c r="DV31" s="604"/>
      <c r="DW31" s="605">
        <v>0.4</v>
      </c>
      <c r="DX31" s="606"/>
      <c r="DY31" s="606"/>
      <c r="DZ31" s="606"/>
      <c r="EA31" s="606"/>
      <c r="EB31" s="606"/>
      <c r="EC31" s="639"/>
    </row>
    <row r="32" spans="2:133" ht="11.25" customHeight="1">
      <c r="B32" s="599" t="s">
        <v>346</v>
      </c>
      <c r="C32" s="600"/>
      <c r="D32" s="600"/>
      <c r="E32" s="600"/>
      <c r="F32" s="600"/>
      <c r="G32" s="600"/>
      <c r="H32" s="600"/>
      <c r="I32" s="600"/>
      <c r="J32" s="600"/>
      <c r="K32" s="600"/>
      <c r="L32" s="600"/>
      <c r="M32" s="600"/>
      <c r="N32" s="600"/>
      <c r="O32" s="600"/>
      <c r="P32" s="600"/>
      <c r="Q32" s="601"/>
      <c r="R32" s="602">
        <v>1336783</v>
      </c>
      <c r="S32" s="616"/>
      <c r="T32" s="616"/>
      <c r="U32" s="616"/>
      <c r="V32" s="616"/>
      <c r="W32" s="616"/>
      <c r="X32" s="616"/>
      <c r="Y32" s="617"/>
      <c r="Z32" s="626">
        <v>12.1</v>
      </c>
      <c r="AA32" s="626"/>
      <c r="AB32" s="626"/>
      <c r="AC32" s="626"/>
      <c r="AD32" s="627" t="s">
        <v>204</v>
      </c>
      <c r="AE32" s="627"/>
      <c r="AF32" s="627"/>
      <c r="AG32" s="627"/>
      <c r="AH32" s="627"/>
      <c r="AI32" s="627"/>
      <c r="AJ32" s="627"/>
      <c r="AK32" s="627"/>
      <c r="AL32" s="605" t="s">
        <v>204</v>
      </c>
      <c r="AM32" s="618"/>
      <c r="AN32" s="618"/>
      <c r="AO32" s="628"/>
      <c r="AP32" s="593"/>
      <c r="AQ32" s="594"/>
      <c r="AR32" s="594"/>
      <c r="AS32" s="594"/>
      <c r="AT32" s="596"/>
      <c r="AU32" s="38" t="s">
        <v>250</v>
      </c>
      <c r="AV32" s="38"/>
      <c r="AW32" s="38"/>
      <c r="AX32" s="599" t="s">
        <v>292</v>
      </c>
      <c r="AY32" s="600"/>
      <c r="AZ32" s="600"/>
      <c r="BA32" s="600"/>
      <c r="BB32" s="600"/>
      <c r="BC32" s="600"/>
      <c r="BD32" s="600"/>
      <c r="BE32" s="600"/>
      <c r="BF32" s="601"/>
      <c r="BG32" s="656">
        <v>98.1</v>
      </c>
      <c r="BH32" s="603"/>
      <c r="BI32" s="603"/>
      <c r="BJ32" s="603"/>
      <c r="BK32" s="603"/>
      <c r="BL32" s="603"/>
      <c r="BM32" s="618">
        <v>95</v>
      </c>
      <c r="BN32" s="657"/>
      <c r="BO32" s="657"/>
      <c r="BP32" s="657"/>
      <c r="BQ32" s="637"/>
      <c r="BR32" s="656">
        <v>98.9</v>
      </c>
      <c r="BS32" s="603"/>
      <c r="BT32" s="603"/>
      <c r="BU32" s="603"/>
      <c r="BV32" s="603"/>
      <c r="BW32" s="603"/>
      <c r="BX32" s="618">
        <v>95.6</v>
      </c>
      <c r="BY32" s="657"/>
      <c r="BZ32" s="657"/>
      <c r="CA32" s="657"/>
      <c r="CB32" s="637"/>
      <c r="CD32" s="383"/>
      <c r="CE32" s="385"/>
      <c r="CF32" s="599" t="s">
        <v>397</v>
      </c>
      <c r="CG32" s="600"/>
      <c r="CH32" s="600"/>
      <c r="CI32" s="600"/>
      <c r="CJ32" s="600"/>
      <c r="CK32" s="600"/>
      <c r="CL32" s="600"/>
      <c r="CM32" s="600"/>
      <c r="CN32" s="600"/>
      <c r="CO32" s="600"/>
      <c r="CP32" s="600"/>
      <c r="CQ32" s="601"/>
      <c r="CR32" s="602" t="s">
        <v>204</v>
      </c>
      <c r="CS32" s="616"/>
      <c r="CT32" s="616"/>
      <c r="CU32" s="616"/>
      <c r="CV32" s="616"/>
      <c r="CW32" s="616"/>
      <c r="CX32" s="616"/>
      <c r="CY32" s="617"/>
      <c r="CZ32" s="605" t="s">
        <v>204</v>
      </c>
      <c r="DA32" s="606"/>
      <c r="DB32" s="606"/>
      <c r="DC32" s="607"/>
      <c r="DD32" s="608" t="s">
        <v>204</v>
      </c>
      <c r="DE32" s="616"/>
      <c r="DF32" s="616"/>
      <c r="DG32" s="616"/>
      <c r="DH32" s="616"/>
      <c r="DI32" s="616"/>
      <c r="DJ32" s="616"/>
      <c r="DK32" s="617"/>
      <c r="DL32" s="608" t="s">
        <v>204</v>
      </c>
      <c r="DM32" s="616"/>
      <c r="DN32" s="616"/>
      <c r="DO32" s="616"/>
      <c r="DP32" s="616"/>
      <c r="DQ32" s="616"/>
      <c r="DR32" s="616"/>
      <c r="DS32" s="616"/>
      <c r="DT32" s="616"/>
      <c r="DU32" s="616"/>
      <c r="DV32" s="617"/>
      <c r="DW32" s="605" t="s">
        <v>204</v>
      </c>
      <c r="DX32" s="606"/>
      <c r="DY32" s="606"/>
      <c r="DZ32" s="606"/>
      <c r="EA32" s="606"/>
      <c r="EB32" s="606"/>
      <c r="EC32" s="639"/>
    </row>
    <row r="33" spans="2:133" ht="11.25" customHeight="1">
      <c r="B33" s="649" t="s">
        <v>56</v>
      </c>
      <c r="C33" s="650"/>
      <c r="D33" s="650"/>
      <c r="E33" s="650"/>
      <c r="F33" s="650"/>
      <c r="G33" s="650"/>
      <c r="H33" s="650"/>
      <c r="I33" s="650"/>
      <c r="J33" s="650"/>
      <c r="K33" s="650"/>
      <c r="L33" s="650"/>
      <c r="M33" s="650"/>
      <c r="N33" s="650"/>
      <c r="O33" s="650"/>
      <c r="P33" s="650"/>
      <c r="Q33" s="651"/>
      <c r="R33" s="602">
        <v>1903</v>
      </c>
      <c r="S33" s="616"/>
      <c r="T33" s="616"/>
      <c r="U33" s="616"/>
      <c r="V33" s="616"/>
      <c r="W33" s="616"/>
      <c r="X33" s="616"/>
      <c r="Y33" s="617"/>
      <c r="Z33" s="626">
        <v>0</v>
      </c>
      <c r="AA33" s="626"/>
      <c r="AB33" s="626"/>
      <c r="AC33" s="626"/>
      <c r="AD33" s="627">
        <v>1903</v>
      </c>
      <c r="AE33" s="627"/>
      <c r="AF33" s="627"/>
      <c r="AG33" s="627"/>
      <c r="AH33" s="627"/>
      <c r="AI33" s="627"/>
      <c r="AJ33" s="627"/>
      <c r="AK33" s="627"/>
      <c r="AL33" s="605">
        <v>0</v>
      </c>
      <c r="AM33" s="618"/>
      <c r="AN33" s="618"/>
      <c r="AO33" s="628"/>
      <c r="AP33" s="372"/>
      <c r="AQ33" s="373"/>
      <c r="AR33" s="373"/>
      <c r="AS33" s="373"/>
      <c r="AT33" s="597"/>
      <c r="AU33" s="46"/>
      <c r="AV33" s="46"/>
      <c r="AW33" s="46"/>
      <c r="AX33" s="577" t="s">
        <v>160</v>
      </c>
      <c r="AY33" s="578"/>
      <c r="AZ33" s="578"/>
      <c r="BA33" s="578"/>
      <c r="BB33" s="578"/>
      <c r="BC33" s="578"/>
      <c r="BD33" s="578"/>
      <c r="BE33" s="578"/>
      <c r="BF33" s="579"/>
      <c r="BG33" s="652">
        <v>97.7</v>
      </c>
      <c r="BH33" s="581"/>
      <c r="BI33" s="581"/>
      <c r="BJ33" s="581"/>
      <c r="BK33" s="581"/>
      <c r="BL33" s="581"/>
      <c r="BM33" s="624">
        <v>88.8</v>
      </c>
      <c r="BN33" s="581"/>
      <c r="BO33" s="581"/>
      <c r="BP33" s="581"/>
      <c r="BQ33" s="632"/>
      <c r="BR33" s="652">
        <v>97.1</v>
      </c>
      <c r="BS33" s="581"/>
      <c r="BT33" s="581"/>
      <c r="BU33" s="581"/>
      <c r="BV33" s="581"/>
      <c r="BW33" s="581"/>
      <c r="BX33" s="624">
        <v>87.5</v>
      </c>
      <c r="BY33" s="581"/>
      <c r="BZ33" s="581"/>
      <c r="CA33" s="581"/>
      <c r="CB33" s="632"/>
      <c r="CD33" s="599" t="s">
        <v>399</v>
      </c>
      <c r="CE33" s="600"/>
      <c r="CF33" s="600"/>
      <c r="CG33" s="600"/>
      <c r="CH33" s="600"/>
      <c r="CI33" s="600"/>
      <c r="CJ33" s="600"/>
      <c r="CK33" s="600"/>
      <c r="CL33" s="600"/>
      <c r="CM33" s="600"/>
      <c r="CN33" s="600"/>
      <c r="CO33" s="600"/>
      <c r="CP33" s="600"/>
      <c r="CQ33" s="601"/>
      <c r="CR33" s="602">
        <v>5713205</v>
      </c>
      <c r="CS33" s="603"/>
      <c r="CT33" s="603"/>
      <c r="CU33" s="603"/>
      <c r="CV33" s="603"/>
      <c r="CW33" s="603"/>
      <c r="CX33" s="603"/>
      <c r="CY33" s="604"/>
      <c r="CZ33" s="605">
        <v>53.1</v>
      </c>
      <c r="DA33" s="606"/>
      <c r="DB33" s="606"/>
      <c r="DC33" s="607"/>
      <c r="DD33" s="608">
        <v>4542152</v>
      </c>
      <c r="DE33" s="603"/>
      <c r="DF33" s="603"/>
      <c r="DG33" s="603"/>
      <c r="DH33" s="603"/>
      <c r="DI33" s="603"/>
      <c r="DJ33" s="603"/>
      <c r="DK33" s="604"/>
      <c r="DL33" s="608">
        <v>3015751</v>
      </c>
      <c r="DM33" s="603"/>
      <c r="DN33" s="603"/>
      <c r="DO33" s="603"/>
      <c r="DP33" s="603"/>
      <c r="DQ33" s="603"/>
      <c r="DR33" s="603"/>
      <c r="DS33" s="603"/>
      <c r="DT33" s="603"/>
      <c r="DU33" s="603"/>
      <c r="DV33" s="604"/>
      <c r="DW33" s="605">
        <v>42</v>
      </c>
      <c r="DX33" s="606"/>
      <c r="DY33" s="606"/>
      <c r="DZ33" s="606"/>
      <c r="EA33" s="606"/>
      <c r="EB33" s="606"/>
      <c r="EC33" s="639"/>
    </row>
    <row r="34" spans="2:133" ht="11.25" customHeight="1">
      <c r="B34" s="599" t="s">
        <v>402</v>
      </c>
      <c r="C34" s="600"/>
      <c r="D34" s="600"/>
      <c r="E34" s="600"/>
      <c r="F34" s="600"/>
      <c r="G34" s="600"/>
      <c r="H34" s="600"/>
      <c r="I34" s="600"/>
      <c r="J34" s="600"/>
      <c r="K34" s="600"/>
      <c r="L34" s="600"/>
      <c r="M34" s="600"/>
      <c r="N34" s="600"/>
      <c r="O34" s="600"/>
      <c r="P34" s="600"/>
      <c r="Q34" s="601"/>
      <c r="R34" s="602">
        <v>740370</v>
      </c>
      <c r="S34" s="616"/>
      <c r="T34" s="616"/>
      <c r="U34" s="616"/>
      <c r="V34" s="616"/>
      <c r="W34" s="616"/>
      <c r="X34" s="616"/>
      <c r="Y34" s="617"/>
      <c r="Z34" s="626">
        <v>6.7</v>
      </c>
      <c r="AA34" s="626"/>
      <c r="AB34" s="626"/>
      <c r="AC34" s="626"/>
      <c r="AD34" s="627" t="s">
        <v>204</v>
      </c>
      <c r="AE34" s="627"/>
      <c r="AF34" s="627"/>
      <c r="AG34" s="627"/>
      <c r="AH34" s="627"/>
      <c r="AI34" s="627"/>
      <c r="AJ34" s="627"/>
      <c r="AK34" s="627"/>
      <c r="AL34" s="605" t="s">
        <v>204</v>
      </c>
      <c r="AM34" s="618"/>
      <c r="AN34" s="618"/>
      <c r="AO34" s="628"/>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9" t="s">
        <v>404</v>
      </c>
      <c r="CE34" s="600"/>
      <c r="CF34" s="600"/>
      <c r="CG34" s="600"/>
      <c r="CH34" s="600"/>
      <c r="CI34" s="600"/>
      <c r="CJ34" s="600"/>
      <c r="CK34" s="600"/>
      <c r="CL34" s="600"/>
      <c r="CM34" s="600"/>
      <c r="CN34" s="600"/>
      <c r="CO34" s="600"/>
      <c r="CP34" s="600"/>
      <c r="CQ34" s="601"/>
      <c r="CR34" s="602">
        <v>1340212</v>
      </c>
      <c r="CS34" s="616"/>
      <c r="CT34" s="616"/>
      <c r="CU34" s="616"/>
      <c r="CV34" s="616"/>
      <c r="CW34" s="616"/>
      <c r="CX34" s="616"/>
      <c r="CY34" s="617"/>
      <c r="CZ34" s="605">
        <v>12.5</v>
      </c>
      <c r="DA34" s="606"/>
      <c r="DB34" s="606"/>
      <c r="DC34" s="607"/>
      <c r="DD34" s="608">
        <v>972198</v>
      </c>
      <c r="DE34" s="616"/>
      <c r="DF34" s="616"/>
      <c r="DG34" s="616"/>
      <c r="DH34" s="616"/>
      <c r="DI34" s="616"/>
      <c r="DJ34" s="616"/>
      <c r="DK34" s="617"/>
      <c r="DL34" s="608">
        <v>816542</v>
      </c>
      <c r="DM34" s="616"/>
      <c r="DN34" s="616"/>
      <c r="DO34" s="616"/>
      <c r="DP34" s="616"/>
      <c r="DQ34" s="616"/>
      <c r="DR34" s="616"/>
      <c r="DS34" s="616"/>
      <c r="DT34" s="616"/>
      <c r="DU34" s="616"/>
      <c r="DV34" s="617"/>
      <c r="DW34" s="605">
        <v>11.4</v>
      </c>
      <c r="DX34" s="606"/>
      <c r="DY34" s="606"/>
      <c r="DZ34" s="606"/>
      <c r="EA34" s="606"/>
      <c r="EB34" s="606"/>
      <c r="EC34" s="639"/>
    </row>
    <row r="35" spans="2:133" ht="11.25" customHeight="1">
      <c r="B35" s="599" t="s">
        <v>225</v>
      </c>
      <c r="C35" s="600"/>
      <c r="D35" s="600"/>
      <c r="E35" s="600"/>
      <c r="F35" s="600"/>
      <c r="G35" s="600"/>
      <c r="H35" s="600"/>
      <c r="I35" s="600"/>
      <c r="J35" s="600"/>
      <c r="K35" s="600"/>
      <c r="L35" s="600"/>
      <c r="M35" s="600"/>
      <c r="N35" s="600"/>
      <c r="O35" s="600"/>
      <c r="P35" s="600"/>
      <c r="Q35" s="601"/>
      <c r="R35" s="602">
        <v>15452</v>
      </c>
      <c r="S35" s="616"/>
      <c r="T35" s="616"/>
      <c r="U35" s="616"/>
      <c r="V35" s="616"/>
      <c r="W35" s="616"/>
      <c r="X35" s="616"/>
      <c r="Y35" s="617"/>
      <c r="Z35" s="626">
        <v>0.1</v>
      </c>
      <c r="AA35" s="626"/>
      <c r="AB35" s="626"/>
      <c r="AC35" s="626"/>
      <c r="AD35" s="627">
        <v>1487</v>
      </c>
      <c r="AE35" s="627"/>
      <c r="AF35" s="627"/>
      <c r="AG35" s="627"/>
      <c r="AH35" s="627"/>
      <c r="AI35" s="627"/>
      <c r="AJ35" s="627"/>
      <c r="AK35" s="627"/>
      <c r="AL35" s="605">
        <v>0</v>
      </c>
      <c r="AM35" s="618"/>
      <c r="AN35" s="618"/>
      <c r="AO35" s="628"/>
      <c r="AP35" s="15"/>
      <c r="AQ35" s="512" t="s">
        <v>406</v>
      </c>
      <c r="AR35" s="513"/>
      <c r="AS35" s="513"/>
      <c r="AT35" s="513"/>
      <c r="AU35" s="513"/>
      <c r="AV35" s="513"/>
      <c r="AW35" s="513"/>
      <c r="AX35" s="513"/>
      <c r="AY35" s="513"/>
      <c r="AZ35" s="513"/>
      <c r="BA35" s="513"/>
      <c r="BB35" s="513"/>
      <c r="BC35" s="513"/>
      <c r="BD35" s="513"/>
      <c r="BE35" s="513"/>
      <c r="BF35" s="555"/>
      <c r="BG35" s="512" t="s">
        <v>212</v>
      </c>
      <c r="BH35" s="513"/>
      <c r="BI35" s="513"/>
      <c r="BJ35" s="513"/>
      <c r="BK35" s="513"/>
      <c r="BL35" s="513"/>
      <c r="BM35" s="513"/>
      <c r="BN35" s="513"/>
      <c r="BO35" s="513"/>
      <c r="BP35" s="513"/>
      <c r="BQ35" s="513"/>
      <c r="BR35" s="513"/>
      <c r="BS35" s="513"/>
      <c r="BT35" s="513"/>
      <c r="BU35" s="513"/>
      <c r="BV35" s="513"/>
      <c r="BW35" s="513"/>
      <c r="BX35" s="513"/>
      <c r="BY35" s="513"/>
      <c r="BZ35" s="513"/>
      <c r="CA35" s="513"/>
      <c r="CB35" s="555"/>
      <c r="CD35" s="599" t="s">
        <v>408</v>
      </c>
      <c r="CE35" s="600"/>
      <c r="CF35" s="600"/>
      <c r="CG35" s="600"/>
      <c r="CH35" s="600"/>
      <c r="CI35" s="600"/>
      <c r="CJ35" s="600"/>
      <c r="CK35" s="600"/>
      <c r="CL35" s="600"/>
      <c r="CM35" s="600"/>
      <c r="CN35" s="600"/>
      <c r="CO35" s="600"/>
      <c r="CP35" s="600"/>
      <c r="CQ35" s="601"/>
      <c r="CR35" s="602">
        <v>199409</v>
      </c>
      <c r="CS35" s="603"/>
      <c r="CT35" s="603"/>
      <c r="CU35" s="603"/>
      <c r="CV35" s="603"/>
      <c r="CW35" s="603"/>
      <c r="CX35" s="603"/>
      <c r="CY35" s="604"/>
      <c r="CZ35" s="605">
        <v>1.9</v>
      </c>
      <c r="DA35" s="606"/>
      <c r="DB35" s="606"/>
      <c r="DC35" s="607"/>
      <c r="DD35" s="608">
        <v>154509</v>
      </c>
      <c r="DE35" s="603"/>
      <c r="DF35" s="603"/>
      <c r="DG35" s="603"/>
      <c r="DH35" s="603"/>
      <c r="DI35" s="603"/>
      <c r="DJ35" s="603"/>
      <c r="DK35" s="604"/>
      <c r="DL35" s="608">
        <v>86814</v>
      </c>
      <c r="DM35" s="603"/>
      <c r="DN35" s="603"/>
      <c r="DO35" s="603"/>
      <c r="DP35" s="603"/>
      <c r="DQ35" s="603"/>
      <c r="DR35" s="603"/>
      <c r="DS35" s="603"/>
      <c r="DT35" s="603"/>
      <c r="DU35" s="603"/>
      <c r="DV35" s="604"/>
      <c r="DW35" s="605">
        <v>1.2</v>
      </c>
      <c r="DX35" s="606"/>
      <c r="DY35" s="606"/>
      <c r="DZ35" s="606"/>
      <c r="EA35" s="606"/>
      <c r="EB35" s="606"/>
      <c r="EC35" s="639"/>
    </row>
    <row r="36" spans="2:133" ht="11.25" customHeight="1">
      <c r="B36" s="599" t="s">
        <v>148</v>
      </c>
      <c r="C36" s="600"/>
      <c r="D36" s="600"/>
      <c r="E36" s="600"/>
      <c r="F36" s="600"/>
      <c r="G36" s="600"/>
      <c r="H36" s="600"/>
      <c r="I36" s="600"/>
      <c r="J36" s="600"/>
      <c r="K36" s="600"/>
      <c r="L36" s="600"/>
      <c r="M36" s="600"/>
      <c r="N36" s="600"/>
      <c r="O36" s="600"/>
      <c r="P36" s="600"/>
      <c r="Q36" s="601"/>
      <c r="R36" s="602">
        <v>71500</v>
      </c>
      <c r="S36" s="616"/>
      <c r="T36" s="616"/>
      <c r="U36" s="616"/>
      <c r="V36" s="616"/>
      <c r="W36" s="616"/>
      <c r="X36" s="616"/>
      <c r="Y36" s="617"/>
      <c r="Z36" s="626">
        <v>0.6</v>
      </c>
      <c r="AA36" s="626"/>
      <c r="AB36" s="626"/>
      <c r="AC36" s="626"/>
      <c r="AD36" s="627" t="s">
        <v>204</v>
      </c>
      <c r="AE36" s="627"/>
      <c r="AF36" s="627"/>
      <c r="AG36" s="627"/>
      <c r="AH36" s="627"/>
      <c r="AI36" s="627"/>
      <c r="AJ36" s="627"/>
      <c r="AK36" s="627"/>
      <c r="AL36" s="605" t="s">
        <v>204</v>
      </c>
      <c r="AM36" s="618"/>
      <c r="AN36" s="618"/>
      <c r="AO36" s="628"/>
      <c r="AP36" s="15"/>
      <c r="AQ36" s="640" t="s">
        <v>390</v>
      </c>
      <c r="AR36" s="641"/>
      <c r="AS36" s="641"/>
      <c r="AT36" s="641"/>
      <c r="AU36" s="641"/>
      <c r="AV36" s="641"/>
      <c r="AW36" s="641"/>
      <c r="AX36" s="641"/>
      <c r="AY36" s="642"/>
      <c r="AZ36" s="643">
        <v>1584565</v>
      </c>
      <c r="BA36" s="644"/>
      <c r="BB36" s="644"/>
      <c r="BC36" s="644"/>
      <c r="BD36" s="644"/>
      <c r="BE36" s="644"/>
      <c r="BF36" s="645"/>
      <c r="BG36" s="646" t="s">
        <v>410</v>
      </c>
      <c r="BH36" s="647"/>
      <c r="BI36" s="647"/>
      <c r="BJ36" s="647"/>
      <c r="BK36" s="647"/>
      <c r="BL36" s="647"/>
      <c r="BM36" s="647"/>
      <c r="BN36" s="647"/>
      <c r="BO36" s="647"/>
      <c r="BP36" s="647"/>
      <c r="BQ36" s="647"/>
      <c r="BR36" s="647"/>
      <c r="BS36" s="647"/>
      <c r="BT36" s="647"/>
      <c r="BU36" s="648"/>
      <c r="BV36" s="643">
        <v>41124</v>
      </c>
      <c r="BW36" s="644"/>
      <c r="BX36" s="644"/>
      <c r="BY36" s="644"/>
      <c r="BZ36" s="644"/>
      <c r="CA36" s="644"/>
      <c r="CB36" s="645"/>
      <c r="CD36" s="599" t="s">
        <v>29</v>
      </c>
      <c r="CE36" s="600"/>
      <c r="CF36" s="600"/>
      <c r="CG36" s="600"/>
      <c r="CH36" s="600"/>
      <c r="CI36" s="600"/>
      <c r="CJ36" s="600"/>
      <c r="CK36" s="600"/>
      <c r="CL36" s="600"/>
      <c r="CM36" s="600"/>
      <c r="CN36" s="600"/>
      <c r="CO36" s="600"/>
      <c r="CP36" s="600"/>
      <c r="CQ36" s="601"/>
      <c r="CR36" s="602">
        <v>2249168</v>
      </c>
      <c r="CS36" s="616"/>
      <c r="CT36" s="616"/>
      <c r="CU36" s="616"/>
      <c r="CV36" s="616"/>
      <c r="CW36" s="616"/>
      <c r="CX36" s="616"/>
      <c r="CY36" s="617"/>
      <c r="CZ36" s="605">
        <v>20.9</v>
      </c>
      <c r="DA36" s="606"/>
      <c r="DB36" s="606"/>
      <c r="DC36" s="607"/>
      <c r="DD36" s="608">
        <v>1921282</v>
      </c>
      <c r="DE36" s="616"/>
      <c r="DF36" s="616"/>
      <c r="DG36" s="616"/>
      <c r="DH36" s="616"/>
      <c r="DI36" s="616"/>
      <c r="DJ36" s="616"/>
      <c r="DK36" s="617"/>
      <c r="DL36" s="608">
        <v>1326157</v>
      </c>
      <c r="DM36" s="616"/>
      <c r="DN36" s="616"/>
      <c r="DO36" s="616"/>
      <c r="DP36" s="616"/>
      <c r="DQ36" s="616"/>
      <c r="DR36" s="616"/>
      <c r="DS36" s="616"/>
      <c r="DT36" s="616"/>
      <c r="DU36" s="616"/>
      <c r="DV36" s="617"/>
      <c r="DW36" s="605">
        <v>18.5</v>
      </c>
      <c r="DX36" s="606"/>
      <c r="DY36" s="606"/>
      <c r="DZ36" s="606"/>
      <c r="EA36" s="606"/>
      <c r="EB36" s="606"/>
      <c r="EC36" s="639"/>
    </row>
    <row r="37" spans="2:133" ht="11.25" customHeight="1">
      <c r="B37" s="599" t="s">
        <v>411</v>
      </c>
      <c r="C37" s="600"/>
      <c r="D37" s="600"/>
      <c r="E37" s="600"/>
      <c r="F37" s="600"/>
      <c r="G37" s="600"/>
      <c r="H37" s="600"/>
      <c r="I37" s="600"/>
      <c r="J37" s="600"/>
      <c r="K37" s="600"/>
      <c r="L37" s="600"/>
      <c r="M37" s="600"/>
      <c r="N37" s="600"/>
      <c r="O37" s="600"/>
      <c r="P37" s="600"/>
      <c r="Q37" s="601"/>
      <c r="R37" s="602">
        <v>306644</v>
      </c>
      <c r="S37" s="616"/>
      <c r="T37" s="616"/>
      <c r="U37" s="616"/>
      <c r="V37" s="616"/>
      <c r="W37" s="616"/>
      <c r="X37" s="616"/>
      <c r="Y37" s="617"/>
      <c r="Z37" s="626">
        <v>2.8</v>
      </c>
      <c r="AA37" s="626"/>
      <c r="AB37" s="626"/>
      <c r="AC37" s="626"/>
      <c r="AD37" s="627" t="s">
        <v>204</v>
      </c>
      <c r="AE37" s="627"/>
      <c r="AF37" s="627"/>
      <c r="AG37" s="627"/>
      <c r="AH37" s="627"/>
      <c r="AI37" s="627"/>
      <c r="AJ37" s="627"/>
      <c r="AK37" s="627"/>
      <c r="AL37" s="605" t="s">
        <v>204</v>
      </c>
      <c r="AM37" s="618"/>
      <c r="AN37" s="618"/>
      <c r="AO37" s="628"/>
      <c r="AQ37" s="634" t="s">
        <v>412</v>
      </c>
      <c r="AR37" s="635"/>
      <c r="AS37" s="635"/>
      <c r="AT37" s="635"/>
      <c r="AU37" s="635"/>
      <c r="AV37" s="635"/>
      <c r="AW37" s="635"/>
      <c r="AX37" s="635"/>
      <c r="AY37" s="636"/>
      <c r="AZ37" s="602">
        <v>432471</v>
      </c>
      <c r="BA37" s="616"/>
      <c r="BB37" s="616"/>
      <c r="BC37" s="616"/>
      <c r="BD37" s="603"/>
      <c r="BE37" s="603"/>
      <c r="BF37" s="637"/>
      <c r="BG37" s="599" t="s">
        <v>414</v>
      </c>
      <c r="BH37" s="600"/>
      <c r="BI37" s="600"/>
      <c r="BJ37" s="600"/>
      <c r="BK37" s="600"/>
      <c r="BL37" s="600"/>
      <c r="BM37" s="600"/>
      <c r="BN37" s="600"/>
      <c r="BO37" s="600"/>
      <c r="BP37" s="600"/>
      <c r="BQ37" s="600"/>
      <c r="BR37" s="600"/>
      <c r="BS37" s="600"/>
      <c r="BT37" s="600"/>
      <c r="BU37" s="601"/>
      <c r="BV37" s="602">
        <v>41124</v>
      </c>
      <c r="BW37" s="616"/>
      <c r="BX37" s="616"/>
      <c r="BY37" s="616"/>
      <c r="BZ37" s="616"/>
      <c r="CA37" s="616"/>
      <c r="CB37" s="638"/>
      <c r="CD37" s="599" t="s">
        <v>162</v>
      </c>
      <c r="CE37" s="600"/>
      <c r="CF37" s="600"/>
      <c r="CG37" s="600"/>
      <c r="CH37" s="600"/>
      <c r="CI37" s="600"/>
      <c r="CJ37" s="600"/>
      <c r="CK37" s="600"/>
      <c r="CL37" s="600"/>
      <c r="CM37" s="600"/>
      <c r="CN37" s="600"/>
      <c r="CO37" s="600"/>
      <c r="CP37" s="600"/>
      <c r="CQ37" s="601"/>
      <c r="CR37" s="602">
        <v>736645</v>
      </c>
      <c r="CS37" s="603"/>
      <c r="CT37" s="603"/>
      <c r="CU37" s="603"/>
      <c r="CV37" s="603"/>
      <c r="CW37" s="603"/>
      <c r="CX37" s="603"/>
      <c r="CY37" s="604"/>
      <c r="CZ37" s="605">
        <v>6.9</v>
      </c>
      <c r="DA37" s="606"/>
      <c r="DB37" s="606"/>
      <c r="DC37" s="607"/>
      <c r="DD37" s="608">
        <v>702778</v>
      </c>
      <c r="DE37" s="603"/>
      <c r="DF37" s="603"/>
      <c r="DG37" s="603"/>
      <c r="DH37" s="603"/>
      <c r="DI37" s="603"/>
      <c r="DJ37" s="603"/>
      <c r="DK37" s="604"/>
      <c r="DL37" s="608">
        <v>697431</v>
      </c>
      <c r="DM37" s="603"/>
      <c r="DN37" s="603"/>
      <c r="DO37" s="603"/>
      <c r="DP37" s="603"/>
      <c r="DQ37" s="603"/>
      <c r="DR37" s="603"/>
      <c r="DS37" s="603"/>
      <c r="DT37" s="603"/>
      <c r="DU37" s="603"/>
      <c r="DV37" s="604"/>
      <c r="DW37" s="605">
        <v>9.6999999999999993</v>
      </c>
      <c r="DX37" s="606"/>
      <c r="DY37" s="606"/>
      <c r="DZ37" s="606"/>
      <c r="EA37" s="606"/>
      <c r="EB37" s="606"/>
      <c r="EC37" s="639"/>
    </row>
    <row r="38" spans="2:133" ht="11.25" customHeight="1">
      <c r="B38" s="599" t="s">
        <v>293</v>
      </c>
      <c r="C38" s="600"/>
      <c r="D38" s="600"/>
      <c r="E38" s="600"/>
      <c r="F38" s="600"/>
      <c r="G38" s="600"/>
      <c r="H38" s="600"/>
      <c r="I38" s="600"/>
      <c r="J38" s="600"/>
      <c r="K38" s="600"/>
      <c r="L38" s="600"/>
      <c r="M38" s="600"/>
      <c r="N38" s="600"/>
      <c r="O38" s="600"/>
      <c r="P38" s="600"/>
      <c r="Q38" s="601"/>
      <c r="R38" s="602">
        <v>187965</v>
      </c>
      <c r="S38" s="616"/>
      <c r="T38" s="616"/>
      <c r="U38" s="616"/>
      <c r="V38" s="616"/>
      <c r="W38" s="616"/>
      <c r="X38" s="616"/>
      <c r="Y38" s="617"/>
      <c r="Z38" s="626">
        <v>1.7</v>
      </c>
      <c r="AA38" s="626"/>
      <c r="AB38" s="626"/>
      <c r="AC38" s="626"/>
      <c r="AD38" s="627" t="s">
        <v>204</v>
      </c>
      <c r="AE38" s="627"/>
      <c r="AF38" s="627"/>
      <c r="AG38" s="627"/>
      <c r="AH38" s="627"/>
      <c r="AI38" s="627"/>
      <c r="AJ38" s="627"/>
      <c r="AK38" s="627"/>
      <c r="AL38" s="605" t="s">
        <v>204</v>
      </c>
      <c r="AM38" s="618"/>
      <c r="AN38" s="618"/>
      <c r="AO38" s="628"/>
      <c r="AQ38" s="634" t="s">
        <v>416</v>
      </c>
      <c r="AR38" s="635"/>
      <c r="AS38" s="635"/>
      <c r="AT38" s="635"/>
      <c r="AU38" s="635"/>
      <c r="AV38" s="635"/>
      <c r="AW38" s="635"/>
      <c r="AX38" s="635"/>
      <c r="AY38" s="636"/>
      <c r="AZ38" s="602">
        <v>99193</v>
      </c>
      <c r="BA38" s="616"/>
      <c r="BB38" s="616"/>
      <c r="BC38" s="616"/>
      <c r="BD38" s="603"/>
      <c r="BE38" s="603"/>
      <c r="BF38" s="637"/>
      <c r="BG38" s="599" t="s">
        <v>418</v>
      </c>
      <c r="BH38" s="600"/>
      <c r="BI38" s="600"/>
      <c r="BJ38" s="600"/>
      <c r="BK38" s="600"/>
      <c r="BL38" s="600"/>
      <c r="BM38" s="600"/>
      <c r="BN38" s="600"/>
      <c r="BO38" s="600"/>
      <c r="BP38" s="600"/>
      <c r="BQ38" s="600"/>
      <c r="BR38" s="600"/>
      <c r="BS38" s="600"/>
      <c r="BT38" s="600"/>
      <c r="BU38" s="601"/>
      <c r="BV38" s="602">
        <v>2347</v>
      </c>
      <c r="BW38" s="616"/>
      <c r="BX38" s="616"/>
      <c r="BY38" s="616"/>
      <c r="BZ38" s="616"/>
      <c r="CA38" s="616"/>
      <c r="CB38" s="638"/>
      <c r="CD38" s="599" t="s">
        <v>419</v>
      </c>
      <c r="CE38" s="600"/>
      <c r="CF38" s="600"/>
      <c r="CG38" s="600"/>
      <c r="CH38" s="600"/>
      <c r="CI38" s="600"/>
      <c r="CJ38" s="600"/>
      <c r="CK38" s="600"/>
      <c r="CL38" s="600"/>
      <c r="CM38" s="600"/>
      <c r="CN38" s="600"/>
      <c r="CO38" s="600"/>
      <c r="CP38" s="600"/>
      <c r="CQ38" s="601"/>
      <c r="CR38" s="602">
        <v>1081336</v>
      </c>
      <c r="CS38" s="616"/>
      <c r="CT38" s="616"/>
      <c r="CU38" s="616"/>
      <c r="CV38" s="616"/>
      <c r="CW38" s="616"/>
      <c r="CX38" s="616"/>
      <c r="CY38" s="617"/>
      <c r="CZ38" s="605">
        <v>10.1</v>
      </c>
      <c r="DA38" s="606"/>
      <c r="DB38" s="606"/>
      <c r="DC38" s="607"/>
      <c r="DD38" s="608">
        <v>922671</v>
      </c>
      <c r="DE38" s="616"/>
      <c r="DF38" s="616"/>
      <c r="DG38" s="616"/>
      <c r="DH38" s="616"/>
      <c r="DI38" s="616"/>
      <c r="DJ38" s="616"/>
      <c r="DK38" s="617"/>
      <c r="DL38" s="608">
        <v>786238</v>
      </c>
      <c r="DM38" s="616"/>
      <c r="DN38" s="616"/>
      <c r="DO38" s="616"/>
      <c r="DP38" s="616"/>
      <c r="DQ38" s="616"/>
      <c r="DR38" s="616"/>
      <c r="DS38" s="616"/>
      <c r="DT38" s="616"/>
      <c r="DU38" s="616"/>
      <c r="DV38" s="617"/>
      <c r="DW38" s="605">
        <v>11</v>
      </c>
      <c r="DX38" s="606"/>
      <c r="DY38" s="606"/>
      <c r="DZ38" s="606"/>
      <c r="EA38" s="606"/>
      <c r="EB38" s="606"/>
      <c r="EC38" s="639"/>
    </row>
    <row r="39" spans="2:133" ht="11.25" customHeight="1">
      <c r="B39" s="599" t="s">
        <v>400</v>
      </c>
      <c r="C39" s="600"/>
      <c r="D39" s="600"/>
      <c r="E39" s="600"/>
      <c r="F39" s="600"/>
      <c r="G39" s="600"/>
      <c r="H39" s="600"/>
      <c r="I39" s="600"/>
      <c r="J39" s="600"/>
      <c r="K39" s="600"/>
      <c r="L39" s="600"/>
      <c r="M39" s="600"/>
      <c r="N39" s="600"/>
      <c r="O39" s="600"/>
      <c r="P39" s="600"/>
      <c r="Q39" s="601"/>
      <c r="R39" s="602">
        <v>311055</v>
      </c>
      <c r="S39" s="616"/>
      <c r="T39" s="616"/>
      <c r="U39" s="616"/>
      <c r="V39" s="616"/>
      <c r="W39" s="616"/>
      <c r="X39" s="616"/>
      <c r="Y39" s="617"/>
      <c r="Z39" s="626">
        <v>2.8</v>
      </c>
      <c r="AA39" s="626"/>
      <c r="AB39" s="626"/>
      <c r="AC39" s="626"/>
      <c r="AD39" s="627">
        <v>18</v>
      </c>
      <c r="AE39" s="627"/>
      <c r="AF39" s="627"/>
      <c r="AG39" s="627"/>
      <c r="AH39" s="627"/>
      <c r="AI39" s="627"/>
      <c r="AJ39" s="627"/>
      <c r="AK39" s="627"/>
      <c r="AL39" s="605">
        <v>0</v>
      </c>
      <c r="AM39" s="618"/>
      <c r="AN39" s="618"/>
      <c r="AO39" s="628"/>
      <c r="AQ39" s="634" t="s">
        <v>309</v>
      </c>
      <c r="AR39" s="635"/>
      <c r="AS39" s="635"/>
      <c r="AT39" s="635"/>
      <c r="AU39" s="635"/>
      <c r="AV39" s="635"/>
      <c r="AW39" s="635"/>
      <c r="AX39" s="635"/>
      <c r="AY39" s="636"/>
      <c r="AZ39" s="602">
        <v>70758</v>
      </c>
      <c r="BA39" s="616"/>
      <c r="BB39" s="616"/>
      <c r="BC39" s="616"/>
      <c r="BD39" s="603"/>
      <c r="BE39" s="603"/>
      <c r="BF39" s="637"/>
      <c r="BG39" s="599" t="s">
        <v>338</v>
      </c>
      <c r="BH39" s="600"/>
      <c r="BI39" s="600"/>
      <c r="BJ39" s="600"/>
      <c r="BK39" s="600"/>
      <c r="BL39" s="600"/>
      <c r="BM39" s="600"/>
      <c r="BN39" s="600"/>
      <c r="BO39" s="600"/>
      <c r="BP39" s="600"/>
      <c r="BQ39" s="600"/>
      <c r="BR39" s="600"/>
      <c r="BS39" s="600"/>
      <c r="BT39" s="600"/>
      <c r="BU39" s="601"/>
      <c r="BV39" s="602">
        <v>3652</v>
      </c>
      <c r="BW39" s="616"/>
      <c r="BX39" s="616"/>
      <c r="BY39" s="616"/>
      <c r="BZ39" s="616"/>
      <c r="CA39" s="616"/>
      <c r="CB39" s="638"/>
      <c r="CD39" s="599" t="s">
        <v>420</v>
      </c>
      <c r="CE39" s="600"/>
      <c r="CF39" s="600"/>
      <c r="CG39" s="600"/>
      <c r="CH39" s="600"/>
      <c r="CI39" s="600"/>
      <c r="CJ39" s="600"/>
      <c r="CK39" s="600"/>
      <c r="CL39" s="600"/>
      <c r="CM39" s="600"/>
      <c r="CN39" s="600"/>
      <c r="CO39" s="600"/>
      <c r="CP39" s="600"/>
      <c r="CQ39" s="601"/>
      <c r="CR39" s="602">
        <v>643080</v>
      </c>
      <c r="CS39" s="603"/>
      <c r="CT39" s="603"/>
      <c r="CU39" s="603"/>
      <c r="CV39" s="603"/>
      <c r="CW39" s="603"/>
      <c r="CX39" s="603"/>
      <c r="CY39" s="604"/>
      <c r="CZ39" s="605">
        <v>6</v>
      </c>
      <c r="DA39" s="606"/>
      <c r="DB39" s="606"/>
      <c r="DC39" s="607"/>
      <c r="DD39" s="608">
        <v>571492</v>
      </c>
      <c r="DE39" s="603"/>
      <c r="DF39" s="603"/>
      <c r="DG39" s="603"/>
      <c r="DH39" s="603"/>
      <c r="DI39" s="603"/>
      <c r="DJ39" s="603"/>
      <c r="DK39" s="604"/>
      <c r="DL39" s="608" t="s">
        <v>204</v>
      </c>
      <c r="DM39" s="603"/>
      <c r="DN39" s="603"/>
      <c r="DO39" s="603"/>
      <c r="DP39" s="603"/>
      <c r="DQ39" s="603"/>
      <c r="DR39" s="603"/>
      <c r="DS39" s="603"/>
      <c r="DT39" s="603"/>
      <c r="DU39" s="603"/>
      <c r="DV39" s="604"/>
      <c r="DW39" s="605" t="s">
        <v>204</v>
      </c>
      <c r="DX39" s="606"/>
      <c r="DY39" s="606"/>
      <c r="DZ39" s="606"/>
      <c r="EA39" s="606"/>
      <c r="EB39" s="606"/>
      <c r="EC39" s="639"/>
    </row>
    <row r="40" spans="2:133" ht="11.25" customHeight="1">
      <c r="B40" s="599" t="s">
        <v>424</v>
      </c>
      <c r="C40" s="600"/>
      <c r="D40" s="600"/>
      <c r="E40" s="600"/>
      <c r="F40" s="600"/>
      <c r="G40" s="600"/>
      <c r="H40" s="600"/>
      <c r="I40" s="600"/>
      <c r="J40" s="600"/>
      <c r="K40" s="600"/>
      <c r="L40" s="600"/>
      <c r="M40" s="600"/>
      <c r="N40" s="600"/>
      <c r="O40" s="600"/>
      <c r="P40" s="600"/>
      <c r="Q40" s="601"/>
      <c r="R40" s="602">
        <v>573400</v>
      </c>
      <c r="S40" s="616"/>
      <c r="T40" s="616"/>
      <c r="U40" s="616"/>
      <c r="V40" s="616"/>
      <c r="W40" s="616"/>
      <c r="X40" s="616"/>
      <c r="Y40" s="617"/>
      <c r="Z40" s="626">
        <v>5.2</v>
      </c>
      <c r="AA40" s="626"/>
      <c r="AB40" s="626"/>
      <c r="AC40" s="626"/>
      <c r="AD40" s="627" t="s">
        <v>204</v>
      </c>
      <c r="AE40" s="627"/>
      <c r="AF40" s="627"/>
      <c r="AG40" s="627"/>
      <c r="AH40" s="627"/>
      <c r="AI40" s="627"/>
      <c r="AJ40" s="627"/>
      <c r="AK40" s="627"/>
      <c r="AL40" s="605" t="s">
        <v>204</v>
      </c>
      <c r="AM40" s="618"/>
      <c r="AN40" s="618"/>
      <c r="AO40" s="628"/>
      <c r="AQ40" s="634" t="s">
        <v>425</v>
      </c>
      <c r="AR40" s="635"/>
      <c r="AS40" s="635"/>
      <c r="AT40" s="635"/>
      <c r="AU40" s="635"/>
      <c r="AV40" s="635"/>
      <c r="AW40" s="635"/>
      <c r="AX40" s="635"/>
      <c r="AY40" s="636"/>
      <c r="AZ40" s="602" t="s">
        <v>204</v>
      </c>
      <c r="BA40" s="616"/>
      <c r="BB40" s="616"/>
      <c r="BC40" s="616"/>
      <c r="BD40" s="603"/>
      <c r="BE40" s="603"/>
      <c r="BF40" s="637"/>
      <c r="BG40" s="593" t="s">
        <v>426</v>
      </c>
      <c r="BH40" s="594"/>
      <c r="BI40" s="594"/>
      <c r="BJ40" s="594"/>
      <c r="BK40" s="594"/>
      <c r="BL40" s="49"/>
      <c r="BM40" s="600" t="s">
        <v>427</v>
      </c>
      <c r="BN40" s="600"/>
      <c r="BO40" s="600"/>
      <c r="BP40" s="600"/>
      <c r="BQ40" s="600"/>
      <c r="BR40" s="600"/>
      <c r="BS40" s="600"/>
      <c r="BT40" s="600"/>
      <c r="BU40" s="601"/>
      <c r="BV40" s="602">
        <v>97</v>
      </c>
      <c r="BW40" s="616"/>
      <c r="BX40" s="616"/>
      <c r="BY40" s="616"/>
      <c r="BZ40" s="616"/>
      <c r="CA40" s="616"/>
      <c r="CB40" s="638"/>
      <c r="CD40" s="599" t="s">
        <v>376</v>
      </c>
      <c r="CE40" s="600"/>
      <c r="CF40" s="600"/>
      <c r="CG40" s="600"/>
      <c r="CH40" s="600"/>
      <c r="CI40" s="600"/>
      <c r="CJ40" s="600"/>
      <c r="CK40" s="600"/>
      <c r="CL40" s="600"/>
      <c r="CM40" s="600"/>
      <c r="CN40" s="600"/>
      <c r="CO40" s="600"/>
      <c r="CP40" s="600"/>
      <c r="CQ40" s="601"/>
      <c r="CR40" s="602">
        <v>200000</v>
      </c>
      <c r="CS40" s="616"/>
      <c r="CT40" s="616"/>
      <c r="CU40" s="616"/>
      <c r="CV40" s="616"/>
      <c r="CW40" s="616"/>
      <c r="CX40" s="616"/>
      <c r="CY40" s="617"/>
      <c r="CZ40" s="605">
        <v>1.9</v>
      </c>
      <c r="DA40" s="606"/>
      <c r="DB40" s="606"/>
      <c r="DC40" s="607"/>
      <c r="DD40" s="608" t="s">
        <v>204</v>
      </c>
      <c r="DE40" s="616"/>
      <c r="DF40" s="616"/>
      <c r="DG40" s="616"/>
      <c r="DH40" s="616"/>
      <c r="DI40" s="616"/>
      <c r="DJ40" s="616"/>
      <c r="DK40" s="617"/>
      <c r="DL40" s="608" t="s">
        <v>204</v>
      </c>
      <c r="DM40" s="616"/>
      <c r="DN40" s="616"/>
      <c r="DO40" s="616"/>
      <c r="DP40" s="616"/>
      <c r="DQ40" s="616"/>
      <c r="DR40" s="616"/>
      <c r="DS40" s="616"/>
      <c r="DT40" s="616"/>
      <c r="DU40" s="616"/>
      <c r="DV40" s="617"/>
      <c r="DW40" s="605" t="s">
        <v>204</v>
      </c>
      <c r="DX40" s="606"/>
      <c r="DY40" s="606"/>
      <c r="DZ40" s="606"/>
      <c r="EA40" s="606"/>
      <c r="EB40" s="606"/>
      <c r="EC40" s="639"/>
    </row>
    <row r="41" spans="2:133" ht="11.25" customHeight="1">
      <c r="B41" s="599" t="s">
        <v>428</v>
      </c>
      <c r="C41" s="600"/>
      <c r="D41" s="600"/>
      <c r="E41" s="600"/>
      <c r="F41" s="600"/>
      <c r="G41" s="600"/>
      <c r="H41" s="600"/>
      <c r="I41" s="600"/>
      <c r="J41" s="600"/>
      <c r="K41" s="600"/>
      <c r="L41" s="600"/>
      <c r="M41" s="600"/>
      <c r="N41" s="600"/>
      <c r="O41" s="600"/>
      <c r="P41" s="600"/>
      <c r="Q41" s="601"/>
      <c r="R41" s="602" t="s">
        <v>204</v>
      </c>
      <c r="S41" s="616"/>
      <c r="T41" s="616"/>
      <c r="U41" s="616"/>
      <c r="V41" s="616"/>
      <c r="W41" s="616"/>
      <c r="X41" s="616"/>
      <c r="Y41" s="617"/>
      <c r="Z41" s="626" t="s">
        <v>204</v>
      </c>
      <c r="AA41" s="626"/>
      <c r="AB41" s="626"/>
      <c r="AC41" s="626"/>
      <c r="AD41" s="627" t="s">
        <v>204</v>
      </c>
      <c r="AE41" s="627"/>
      <c r="AF41" s="627"/>
      <c r="AG41" s="627"/>
      <c r="AH41" s="627"/>
      <c r="AI41" s="627"/>
      <c r="AJ41" s="627"/>
      <c r="AK41" s="627"/>
      <c r="AL41" s="605" t="s">
        <v>204</v>
      </c>
      <c r="AM41" s="618"/>
      <c r="AN41" s="618"/>
      <c r="AO41" s="628"/>
      <c r="AQ41" s="634" t="s">
        <v>429</v>
      </c>
      <c r="AR41" s="635"/>
      <c r="AS41" s="635"/>
      <c r="AT41" s="635"/>
      <c r="AU41" s="635"/>
      <c r="AV41" s="635"/>
      <c r="AW41" s="635"/>
      <c r="AX41" s="635"/>
      <c r="AY41" s="636"/>
      <c r="AZ41" s="602">
        <v>187600</v>
      </c>
      <c r="BA41" s="616"/>
      <c r="BB41" s="616"/>
      <c r="BC41" s="616"/>
      <c r="BD41" s="603"/>
      <c r="BE41" s="603"/>
      <c r="BF41" s="637"/>
      <c r="BG41" s="593"/>
      <c r="BH41" s="594"/>
      <c r="BI41" s="594"/>
      <c r="BJ41" s="594"/>
      <c r="BK41" s="594"/>
      <c r="BL41" s="49"/>
      <c r="BM41" s="600" t="s">
        <v>346</v>
      </c>
      <c r="BN41" s="600"/>
      <c r="BO41" s="600"/>
      <c r="BP41" s="600"/>
      <c r="BQ41" s="600"/>
      <c r="BR41" s="600"/>
      <c r="BS41" s="600"/>
      <c r="BT41" s="600"/>
      <c r="BU41" s="601"/>
      <c r="BV41" s="602" t="s">
        <v>204</v>
      </c>
      <c r="BW41" s="616"/>
      <c r="BX41" s="616"/>
      <c r="BY41" s="616"/>
      <c r="BZ41" s="616"/>
      <c r="CA41" s="616"/>
      <c r="CB41" s="638"/>
      <c r="CD41" s="599" t="s">
        <v>288</v>
      </c>
      <c r="CE41" s="600"/>
      <c r="CF41" s="600"/>
      <c r="CG41" s="600"/>
      <c r="CH41" s="600"/>
      <c r="CI41" s="600"/>
      <c r="CJ41" s="600"/>
      <c r="CK41" s="600"/>
      <c r="CL41" s="600"/>
      <c r="CM41" s="600"/>
      <c r="CN41" s="600"/>
      <c r="CO41" s="600"/>
      <c r="CP41" s="600"/>
      <c r="CQ41" s="601"/>
      <c r="CR41" s="602" t="s">
        <v>204</v>
      </c>
      <c r="CS41" s="603"/>
      <c r="CT41" s="603"/>
      <c r="CU41" s="603"/>
      <c r="CV41" s="603"/>
      <c r="CW41" s="603"/>
      <c r="CX41" s="603"/>
      <c r="CY41" s="604"/>
      <c r="CZ41" s="605" t="s">
        <v>204</v>
      </c>
      <c r="DA41" s="606"/>
      <c r="DB41" s="606"/>
      <c r="DC41" s="607"/>
      <c r="DD41" s="608" t="s">
        <v>204</v>
      </c>
      <c r="DE41" s="603"/>
      <c r="DF41" s="603"/>
      <c r="DG41" s="603"/>
      <c r="DH41" s="603"/>
      <c r="DI41" s="603"/>
      <c r="DJ41" s="603"/>
      <c r="DK41" s="604"/>
      <c r="DL41" s="609"/>
      <c r="DM41" s="610"/>
      <c r="DN41" s="610"/>
      <c r="DO41" s="610"/>
      <c r="DP41" s="610"/>
      <c r="DQ41" s="610"/>
      <c r="DR41" s="610"/>
      <c r="DS41" s="610"/>
      <c r="DT41" s="610"/>
      <c r="DU41" s="610"/>
      <c r="DV41" s="611"/>
      <c r="DW41" s="612"/>
      <c r="DX41" s="613"/>
      <c r="DY41" s="613"/>
      <c r="DZ41" s="613"/>
      <c r="EA41" s="613"/>
      <c r="EB41" s="613"/>
      <c r="EC41" s="614"/>
    </row>
    <row r="42" spans="2:133" ht="11.25" customHeight="1">
      <c r="B42" s="599" t="s">
        <v>430</v>
      </c>
      <c r="C42" s="600"/>
      <c r="D42" s="600"/>
      <c r="E42" s="600"/>
      <c r="F42" s="600"/>
      <c r="G42" s="600"/>
      <c r="H42" s="600"/>
      <c r="I42" s="600"/>
      <c r="J42" s="600"/>
      <c r="K42" s="600"/>
      <c r="L42" s="600"/>
      <c r="M42" s="600"/>
      <c r="N42" s="600"/>
      <c r="O42" s="600"/>
      <c r="P42" s="600"/>
      <c r="Q42" s="601"/>
      <c r="R42" s="602" t="s">
        <v>204</v>
      </c>
      <c r="S42" s="616"/>
      <c r="T42" s="616"/>
      <c r="U42" s="616"/>
      <c r="V42" s="616"/>
      <c r="W42" s="616"/>
      <c r="X42" s="616"/>
      <c r="Y42" s="617"/>
      <c r="Z42" s="626" t="s">
        <v>204</v>
      </c>
      <c r="AA42" s="626"/>
      <c r="AB42" s="626"/>
      <c r="AC42" s="626"/>
      <c r="AD42" s="627" t="s">
        <v>204</v>
      </c>
      <c r="AE42" s="627"/>
      <c r="AF42" s="627"/>
      <c r="AG42" s="627"/>
      <c r="AH42" s="627"/>
      <c r="AI42" s="627"/>
      <c r="AJ42" s="627"/>
      <c r="AK42" s="627"/>
      <c r="AL42" s="605" t="s">
        <v>204</v>
      </c>
      <c r="AM42" s="618"/>
      <c r="AN42" s="618"/>
      <c r="AO42" s="628"/>
      <c r="AQ42" s="629" t="s">
        <v>431</v>
      </c>
      <c r="AR42" s="630"/>
      <c r="AS42" s="630"/>
      <c r="AT42" s="630"/>
      <c r="AU42" s="630"/>
      <c r="AV42" s="630"/>
      <c r="AW42" s="630"/>
      <c r="AX42" s="630"/>
      <c r="AY42" s="631"/>
      <c r="AZ42" s="580">
        <v>794543</v>
      </c>
      <c r="BA42" s="620"/>
      <c r="BB42" s="620"/>
      <c r="BC42" s="620"/>
      <c r="BD42" s="581"/>
      <c r="BE42" s="581"/>
      <c r="BF42" s="632"/>
      <c r="BG42" s="372"/>
      <c r="BH42" s="373"/>
      <c r="BI42" s="373"/>
      <c r="BJ42" s="373"/>
      <c r="BK42" s="373"/>
      <c r="BL42" s="19"/>
      <c r="BM42" s="578" t="s">
        <v>206</v>
      </c>
      <c r="BN42" s="578"/>
      <c r="BO42" s="578"/>
      <c r="BP42" s="578"/>
      <c r="BQ42" s="578"/>
      <c r="BR42" s="578"/>
      <c r="BS42" s="578"/>
      <c r="BT42" s="578"/>
      <c r="BU42" s="579"/>
      <c r="BV42" s="580">
        <v>399</v>
      </c>
      <c r="BW42" s="620"/>
      <c r="BX42" s="620"/>
      <c r="BY42" s="620"/>
      <c r="BZ42" s="620"/>
      <c r="CA42" s="620"/>
      <c r="CB42" s="633"/>
      <c r="CD42" s="599" t="s">
        <v>281</v>
      </c>
      <c r="CE42" s="600"/>
      <c r="CF42" s="600"/>
      <c r="CG42" s="600"/>
      <c r="CH42" s="600"/>
      <c r="CI42" s="600"/>
      <c r="CJ42" s="600"/>
      <c r="CK42" s="600"/>
      <c r="CL42" s="600"/>
      <c r="CM42" s="600"/>
      <c r="CN42" s="600"/>
      <c r="CO42" s="600"/>
      <c r="CP42" s="600"/>
      <c r="CQ42" s="601"/>
      <c r="CR42" s="602">
        <v>622114</v>
      </c>
      <c r="CS42" s="603"/>
      <c r="CT42" s="603"/>
      <c r="CU42" s="603"/>
      <c r="CV42" s="603"/>
      <c r="CW42" s="603"/>
      <c r="CX42" s="603"/>
      <c r="CY42" s="604"/>
      <c r="CZ42" s="605">
        <v>5.8</v>
      </c>
      <c r="DA42" s="606"/>
      <c r="DB42" s="606"/>
      <c r="DC42" s="607"/>
      <c r="DD42" s="608">
        <v>255454</v>
      </c>
      <c r="DE42" s="603"/>
      <c r="DF42" s="603"/>
      <c r="DG42" s="603"/>
      <c r="DH42" s="603"/>
      <c r="DI42" s="603"/>
      <c r="DJ42" s="603"/>
      <c r="DK42" s="604"/>
      <c r="DL42" s="609"/>
      <c r="DM42" s="610"/>
      <c r="DN42" s="610"/>
      <c r="DO42" s="610"/>
      <c r="DP42" s="610"/>
      <c r="DQ42" s="610"/>
      <c r="DR42" s="610"/>
      <c r="DS42" s="610"/>
      <c r="DT42" s="610"/>
      <c r="DU42" s="610"/>
      <c r="DV42" s="611"/>
      <c r="DW42" s="612"/>
      <c r="DX42" s="613"/>
      <c r="DY42" s="613"/>
      <c r="DZ42" s="613"/>
      <c r="EA42" s="613"/>
      <c r="EB42" s="613"/>
      <c r="EC42" s="614"/>
    </row>
    <row r="43" spans="2:133" ht="11.25" customHeight="1">
      <c r="B43" s="599" t="s">
        <v>432</v>
      </c>
      <c r="C43" s="600"/>
      <c r="D43" s="600"/>
      <c r="E43" s="600"/>
      <c r="F43" s="600"/>
      <c r="G43" s="600"/>
      <c r="H43" s="600"/>
      <c r="I43" s="600"/>
      <c r="J43" s="600"/>
      <c r="K43" s="600"/>
      <c r="L43" s="600"/>
      <c r="M43" s="600"/>
      <c r="N43" s="600"/>
      <c r="O43" s="600"/>
      <c r="P43" s="600"/>
      <c r="Q43" s="601"/>
      <c r="R43" s="602">
        <v>181100</v>
      </c>
      <c r="S43" s="616"/>
      <c r="T43" s="616"/>
      <c r="U43" s="616"/>
      <c r="V43" s="616"/>
      <c r="W43" s="616"/>
      <c r="X43" s="616"/>
      <c r="Y43" s="617"/>
      <c r="Z43" s="626">
        <v>1.6</v>
      </c>
      <c r="AA43" s="626"/>
      <c r="AB43" s="626"/>
      <c r="AC43" s="626"/>
      <c r="AD43" s="627" t="s">
        <v>204</v>
      </c>
      <c r="AE43" s="627"/>
      <c r="AF43" s="627"/>
      <c r="AG43" s="627"/>
      <c r="AH43" s="627"/>
      <c r="AI43" s="627"/>
      <c r="AJ43" s="627"/>
      <c r="AK43" s="627"/>
      <c r="AL43" s="605" t="s">
        <v>204</v>
      </c>
      <c r="AM43" s="618"/>
      <c r="AN43" s="618"/>
      <c r="AO43" s="628"/>
      <c r="CD43" s="599" t="s">
        <v>88</v>
      </c>
      <c r="CE43" s="600"/>
      <c r="CF43" s="600"/>
      <c r="CG43" s="600"/>
      <c r="CH43" s="600"/>
      <c r="CI43" s="600"/>
      <c r="CJ43" s="600"/>
      <c r="CK43" s="600"/>
      <c r="CL43" s="600"/>
      <c r="CM43" s="600"/>
      <c r="CN43" s="600"/>
      <c r="CO43" s="600"/>
      <c r="CP43" s="600"/>
      <c r="CQ43" s="601"/>
      <c r="CR43" s="602">
        <v>19796</v>
      </c>
      <c r="CS43" s="603"/>
      <c r="CT43" s="603"/>
      <c r="CU43" s="603"/>
      <c r="CV43" s="603"/>
      <c r="CW43" s="603"/>
      <c r="CX43" s="603"/>
      <c r="CY43" s="604"/>
      <c r="CZ43" s="605">
        <v>0.2</v>
      </c>
      <c r="DA43" s="606"/>
      <c r="DB43" s="606"/>
      <c r="DC43" s="607"/>
      <c r="DD43" s="608">
        <v>19796</v>
      </c>
      <c r="DE43" s="603"/>
      <c r="DF43" s="603"/>
      <c r="DG43" s="603"/>
      <c r="DH43" s="603"/>
      <c r="DI43" s="603"/>
      <c r="DJ43" s="603"/>
      <c r="DK43" s="604"/>
      <c r="DL43" s="609"/>
      <c r="DM43" s="610"/>
      <c r="DN43" s="610"/>
      <c r="DO43" s="610"/>
      <c r="DP43" s="610"/>
      <c r="DQ43" s="610"/>
      <c r="DR43" s="610"/>
      <c r="DS43" s="610"/>
      <c r="DT43" s="610"/>
      <c r="DU43" s="610"/>
      <c r="DV43" s="611"/>
      <c r="DW43" s="612"/>
      <c r="DX43" s="613"/>
      <c r="DY43" s="613"/>
      <c r="DZ43" s="613"/>
      <c r="EA43" s="613"/>
      <c r="EB43" s="613"/>
      <c r="EC43" s="614"/>
    </row>
    <row r="44" spans="2:133" ht="11.25" customHeight="1">
      <c r="B44" s="577" t="s">
        <v>433</v>
      </c>
      <c r="C44" s="578"/>
      <c r="D44" s="578"/>
      <c r="E44" s="578"/>
      <c r="F44" s="578"/>
      <c r="G44" s="578"/>
      <c r="H44" s="578"/>
      <c r="I44" s="578"/>
      <c r="J44" s="578"/>
      <c r="K44" s="578"/>
      <c r="L44" s="578"/>
      <c r="M44" s="578"/>
      <c r="N44" s="578"/>
      <c r="O44" s="578"/>
      <c r="P44" s="578"/>
      <c r="Q44" s="579"/>
      <c r="R44" s="580">
        <v>11029863</v>
      </c>
      <c r="S44" s="620"/>
      <c r="T44" s="620"/>
      <c r="U44" s="620"/>
      <c r="V44" s="620"/>
      <c r="W44" s="620"/>
      <c r="X44" s="620"/>
      <c r="Y44" s="621"/>
      <c r="Z44" s="622">
        <v>100</v>
      </c>
      <c r="AA44" s="622"/>
      <c r="AB44" s="622"/>
      <c r="AC44" s="622"/>
      <c r="AD44" s="623">
        <v>6996204</v>
      </c>
      <c r="AE44" s="623"/>
      <c r="AF44" s="623"/>
      <c r="AG44" s="623"/>
      <c r="AH44" s="623"/>
      <c r="AI44" s="623"/>
      <c r="AJ44" s="623"/>
      <c r="AK44" s="623"/>
      <c r="AL44" s="583">
        <v>100</v>
      </c>
      <c r="AM44" s="624"/>
      <c r="AN44" s="624"/>
      <c r="AO44" s="625"/>
      <c r="CD44" s="377" t="s">
        <v>175</v>
      </c>
      <c r="CE44" s="379"/>
      <c r="CF44" s="599" t="s">
        <v>434</v>
      </c>
      <c r="CG44" s="600"/>
      <c r="CH44" s="600"/>
      <c r="CI44" s="600"/>
      <c r="CJ44" s="600"/>
      <c r="CK44" s="600"/>
      <c r="CL44" s="600"/>
      <c r="CM44" s="600"/>
      <c r="CN44" s="600"/>
      <c r="CO44" s="600"/>
      <c r="CP44" s="600"/>
      <c r="CQ44" s="601"/>
      <c r="CR44" s="602">
        <v>620585</v>
      </c>
      <c r="CS44" s="616"/>
      <c r="CT44" s="616"/>
      <c r="CU44" s="616"/>
      <c r="CV44" s="616"/>
      <c r="CW44" s="616"/>
      <c r="CX44" s="616"/>
      <c r="CY44" s="617"/>
      <c r="CZ44" s="605">
        <v>5.8</v>
      </c>
      <c r="DA44" s="618"/>
      <c r="DB44" s="618"/>
      <c r="DC44" s="619"/>
      <c r="DD44" s="608">
        <v>253925</v>
      </c>
      <c r="DE44" s="616"/>
      <c r="DF44" s="616"/>
      <c r="DG44" s="616"/>
      <c r="DH44" s="616"/>
      <c r="DI44" s="616"/>
      <c r="DJ44" s="616"/>
      <c r="DK44" s="617"/>
      <c r="DL44" s="609"/>
      <c r="DM44" s="610"/>
      <c r="DN44" s="610"/>
      <c r="DO44" s="610"/>
      <c r="DP44" s="610"/>
      <c r="DQ44" s="610"/>
      <c r="DR44" s="610"/>
      <c r="DS44" s="610"/>
      <c r="DT44" s="610"/>
      <c r="DU44" s="610"/>
      <c r="DV44" s="611"/>
      <c r="DW44" s="612"/>
      <c r="DX44" s="613"/>
      <c r="DY44" s="613"/>
      <c r="DZ44" s="613"/>
      <c r="EA44" s="613"/>
      <c r="EB44" s="613"/>
      <c r="EC44" s="614"/>
    </row>
    <row r="45" spans="2:133" ht="11.25" customHeight="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80"/>
      <c r="CE45" s="382"/>
      <c r="CF45" s="599" t="s">
        <v>435</v>
      </c>
      <c r="CG45" s="600"/>
      <c r="CH45" s="600"/>
      <c r="CI45" s="600"/>
      <c r="CJ45" s="600"/>
      <c r="CK45" s="600"/>
      <c r="CL45" s="600"/>
      <c r="CM45" s="600"/>
      <c r="CN45" s="600"/>
      <c r="CO45" s="600"/>
      <c r="CP45" s="600"/>
      <c r="CQ45" s="601"/>
      <c r="CR45" s="602">
        <v>161833</v>
      </c>
      <c r="CS45" s="603"/>
      <c r="CT45" s="603"/>
      <c r="CU45" s="603"/>
      <c r="CV45" s="603"/>
      <c r="CW45" s="603"/>
      <c r="CX45" s="603"/>
      <c r="CY45" s="604"/>
      <c r="CZ45" s="605">
        <v>1.5</v>
      </c>
      <c r="DA45" s="606"/>
      <c r="DB45" s="606"/>
      <c r="DC45" s="607"/>
      <c r="DD45" s="608">
        <v>11453</v>
      </c>
      <c r="DE45" s="603"/>
      <c r="DF45" s="603"/>
      <c r="DG45" s="603"/>
      <c r="DH45" s="603"/>
      <c r="DI45" s="603"/>
      <c r="DJ45" s="603"/>
      <c r="DK45" s="604"/>
      <c r="DL45" s="609"/>
      <c r="DM45" s="610"/>
      <c r="DN45" s="610"/>
      <c r="DO45" s="610"/>
      <c r="DP45" s="610"/>
      <c r="DQ45" s="610"/>
      <c r="DR45" s="610"/>
      <c r="DS45" s="610"/>
      <c r="DT45" s="610"/>
      <c r="DU45" s="610"/>
      <c r="DV45" s="611"/>
      <c r="DW45" s="612"/>
      <c r="DX45" s="613"/>
      <c r="DY45" s="613"/>
      <c r="DZ45" s="613"/>
      <c r="EA45" s="613"/>
      <c r="EB45" s="613"/>
      <c r="EC45" s="614"/>
    </row>
    <row r="46" spans="2:133" ht="11.25" customHeight="1">
      <c r="B46" s="41" t="s">
        <v>53</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80"/>
      <c r="CE46" s="382"/>
      <c r="CF46" s="599" t="s">
        <v>436</v>
      </c>
      <c r="CG46" s="600"/>
      <c r="CH46" s="600"/>
      <c r="CI46" s="600"/>
      <c r="CJ46" s="600"/>
      <c r="CK46" s="600"/>
      <c r="CL46" s="600"/>
      <c r="CM46" s="600"/>
      <c r="CN46" s="600"/>
      <c r="CO46" s="600"/>
      <c r="CP46" s="600"/>
      <c r="CQ46" s="601"/>
      <c r="CR46" s="602">
        <v>401204</v>
      </c>
      <c r="CS46" s="616"/>
      <c r="CT46" s="616"/>
      <c r="CU46" s="616"/>
      <c r="CV46" s="616"/>
      <c r="CW46" s="616"/>
      <c r="CX46" s="616"/>
      <c r="CY46" s="617"/>
      <c r="CZ46" s="605">
        <v>3.7</v>
      </c>
      <c r="DA46" s="618"/>
      <c r="DB46" s="618"/>
      <c r="DC46" s="619"/>
      <c r="DD46" s="608">
        <v>238724</v>
      </c>
      <c r="DE46" s="616"/>
      <c r="DF46" s="616"/>
      <c r="DG46" s="616"/>
      <c r="DH46" s="616"/>
      <c r="DI46" s="616"/>
      <c r="DJ46" s="616"/>
      <c r="DK46" s="617"/>
      <c r="DL46" s="609"/>
      <c r="DM46" s="610"/>
      <c r="DN46" s="610"/>
      <c r="DO46" s="610"/>
      <c r="DP46" s="610"/>
      <c r="DQ46" s="610"/>
      <c r="DR46" s="610"/>
      <c r="DS46" s="610"/>
      <c r="DT46" s="610"/>
      <c r="DU46" s="610"/>
      <c r="DV46" s="611"/>
      <c r="DW46" s="612"/>
      <c r="DX46" s="613"/>
      <c r="DY46" s="613"/>
      <c r="DZ46" s="613"/>
      <c r="EA46" s="613"/>
      <c r="EB46" s="613"/>
      <c r="EC46" s="614"/>
    </row>
    <row r="47" spans="2:133" ht="11.25" customHeight="1">
      <c r="B47" s="598" t="s">
        <v>407</v>
      </c>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D47" s="380"/>
      <c r="CE47" s="382"/>
      <c r="CF47" s="599" t="s">
        <v>438</v>
      </c>
      <c r="CG47" s="600"/>
      <c r="CH47" s="600"/>
      <c r="CI47" s="600"/>
      <c r="CJ47" s="600"/>
      <c r="CK47" s="600"/>
      <c r="CL47" s="600"/>
      <c r="CM47" s="600"/>
      <c r="CN47" s="600"/>
      <c r="CO47" s="600"/>
      <c r="CP47" s="600"/>
      <c r="CQ47" s="601"/>
      <c r="CR47" s="602">
        <v>1529</v>
      </c>
      <c r="CS47" s="603"/>
      <c r="CT47" s="603"/>
      <c r="CU47" s="603"/>
      <c r="CV47" s="603"/>
      <c r="CW47" s="603"/>
      <c r="CX47" s="603"/>
      <c r="CY47" s="604"/>
      <c r="CZ47" s="605">
        <v>0</v>
      </c>
      <c r="DA47" s="606"/>
      <c r="DB47" s="606"/>
      <c r="DC47" s="607"/>
      <c r="DD47" s="608">
        <v>1529</v>
      </c>
      <c r="DE47" s="603"/>
      <c r="DF47" s="603"/>
      <c r="DG47" s="603"/>
      <c r="DH47" s="603"/>
      <c r="DI47" s="603"/>
      <c r="DJ47" s="603"/>
      <c r="DK47" s="604"/>
      <c r="DL47" s="609"/>
      <c r="DM47" s="610"/>
      <c r="DN47" s="610"/>
      <c r="DO47" s="610"/>
      <c r="DP47" s="610"/>
      <c r="DQ47" s="610"/>
      <c r="DR47" s="610"/>
      <c r="DS47" s="610"/>
      <c r="DT47" s="610"/>
      <c r="DU47" s="610"/>
      <c r="DV47" s="611"/>
      <c r="DW47" s="612"/>
      <c r="DX47" s="613"/>
      <c r="DY47" s="613"/>
      <c r="DZ47" s="613"/>
      <c r="EA47" s="613"/>
      <c r="EB47" s="613"/>
      <c r="EC47" s="614"/>
    </row>
    <row r="48" spans="2:133">
      <c r="B48" s="615" t="s">
        <v>268</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c r="BW48" s="615"/>
      <c r="BX48" s="615"/>
      <c r="BY48" s="615"/>
      <c r="BZ48" s="615"/>
      <c r="CA48" s="615"/>
      <c r="CB48" s="615"/>
      <c r="CD48" s="383"/>
      <c r="CE48" s="385"/>
      <c r="CF48" s="599" t="s">
        <v>440</v>
      </c>
      <c r="CG48" s="600"/>
      <c r="CH48" s="600"/>
      <c r="CI48" s="600"/>
      <c r="CJ48" s="600"/>
      <c r="CK48" s="600"/>
      <c r="CL48" s="600"/>
      <c r="CM48" s="600"/>
      <c r="CN48" s="600"/>
      <c r="CO48" s="600"/>
      <c r="CP48" s="600"/>
      <c r="CQ48" s="601"/>
      <c r="CR48" s="602" t="s">
        <v>204</v>
      </c>
      <c r="CS48" s="616"/>
      <c r="CT48" s="616"/>
      <c r="CU48" s="616"/>
      <c r="CV48" s="616"/>
      <c r="CW48" s="616"/>
      <c r="CX48" s="616"/>
      <c r="CY48" s="617"/>
      <c r="CZ48" s="605" t="s">
        <v>204</v>
      </c>
      <c r="DA48" s="618"/>
      <c r="DB48" s="618"/>
      <c r="DC48" s="619"/>
      <c r="DD48" s="608" t="s">
        <v>204</v>
      </c>
      <c r="DE48" s="616"/>
      <c r="DF48" s="616"/>
      <c r="DG48" s="616"/>
      <c r="DH48" s="616"/>
      <c r="DI48" s="616"/>
      <c r="DJ48" s="616"/>
      <c r="DK48" s="617"/>
      <c r="DL48" s="609"/>
      <c r="DM48" s="610"/>
      <c r="DN48" s="610"/>
      <c r="DO48" s="610"/>
      <c r="DP48" s="610"/>
      <c r="DQ48" s="610"/>
      <c r="DR48" s="610"/>
      <c r="DS48" s="610"/>
      <c r="DT48" s="610"/>
      <c r="DU48" s="610"/>
      <c r="DV48" s="611"/>
      <c r="DW48" s="612"/>
      <c r="DX48" s="613"/>
      <c r="DY48" s="613"/>
      <c r="DZ48" s="613"/>
      <c r="EA48" s="613"/>
      <c r="EB48" s="613"/>
      <c r="EC48" s="614"/>
    </row>
    <row r="49" spans="2:133" ht="11.25" customHeight="1">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77" t="s">
        <v>195</v>
      </c>
      <c r="CE49" s="578"/>
      <c r="CF49" s="578"/>
      <c r="CG49" s="578"/>
      <c r="CH49" s="578"/>
      <c r="CI49" s="578"/>
      <c r="CJ49" s="578"/>
      <c r="CK49" s="578"/>
      <c r="CL49" s="578"/>
      <c r="CM49" s="578"/>
      <c r="CN49" s="578"/>
      <c r="CO49" s="578"/>
      <c r="CP49" s="578"/>
      <c r="CQ49" s="579"/>
      <c r="CR49" s="580">
        <v>10753770</v>
      </c>
      <c r="CS49" s="581"/>
      <c r="CT49" s="581"/>
      <c r="CU49" s="581"/>
      <c r="CV49" s="581"/>
      <c r="CW49" s="581"/>
      <c r="CX49" s="581"/>
      <c r="CY49" s="582"/>
      <c r="CZ49" s="583">
        <v>100</v>
      </c>
      <c r="DA49" s="584"/>
      <c r="DB49" s="584"/>
      <c r="DC49" s="585"/>
      <c r="DD49" s="586">
        <v>7931926</v>
      </c>
      <c r="DE49" s="581"/>
      <c r="DF49" s="581"/>
      <c r="DG49" s="581"/>
      <c r="DH49" s="581"/>
      <c r="DI49" s="581"/>
      <c r="DJ49" s="581"/>
      <c r="DK49" s="582"/>
      <c r="DL49" s="587"/>
      <c r="DM49" s="588"/>
      <c r="DN49" s="588"/>
      <c r="DO49" s="588"/>
      <c r="DP49" s="588"/>
      <c r="DQ49" s="588"/>
      <c r="DR49" s="588"/>
      <c r="DS49" s="588"/>
      <c r="DT49" s="588"/>
      <c r="DU49" s="588"/>
      <c r="DV49" s="589"/>
      <c r="DW49" s="590"/>
      <c r="DX49" s="591"/>
      <c r="DY49" s="591"/>
      <c r="DZ49" s="591"/>
      <c r="EA49" s="591"/>
      <c r="EB49" s="591"/>
      <c r="EC49" s="592"/>
    </row>
    <row r="50" spans="2:133" hidden="1">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EPq/CL7MXmyxXDz+iiUjB4P5QsBtC04scBH36QKBBDJhuAXbudA7hhYldzDHlKZwHsqfZcZGqHSUsdfnZH4SnQ==" saltValue="PlikNSEheUY3E53YZ7MK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R125"/>
  <sheetViews>
    <sheetView showGridLines="0" zoomScaleSheetLayoutView="55" workbookViewId="0"/>
  </sheetViews>
  <sheetFormatPr defaultColWidth="0" defaultRowHeight="13.5" customHeight="1" zeroHeight="1"/>
  <cols>
    <col min="1" max="34" width="2.5" style="81" customWidth="1"/>
    <col min="35" max="122" width="2.5" style="82" customWidth="1"/>
    <col min="123" max="123" width="2.5" style="82" hidden="1" customWidth="1"/>
    <col min="124" max="16384" width="2.5" style="82" hidden="1"/>
  </cols>
  <sheetData>
    <row r="1" spans="2:34"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c r="S2" s="82"/>
      <c r="AH2" s="82"/>
    </row>
    <row r="3" spans="2: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row r="5" spans="2:34"/>
    <row r="6" spans="2:34"/>
    <row r="7" spans="2:34"/>
    <row r="8" spans="2:34"/>
    <row r="9" spans="2:34">
      <c r="AH9" s="82"/>
    </row>
    <row r="10" spans="2:34"/>
    <row r="11" spans="2:34"/>
    <row r="12" spans="2:34"/>
    <row r="13" spans="2:34"/>
    <row r="14" spans="2:34"/>
    <row r="15" spans="2:34"/>
    <row r="16" spans="2: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c r="AG59" s="82"/>
      <c r="AH59" s="82"/>
    </row>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106</v>
      </c>
    </row>
  </sheetData>
  <sheetProtection algorithmName="SHA-512" hashValue="i/RxcM/qIJy0i50jqBYnKyWo0vlJqqYhoOR0lb3skw8obRM0vCSxbtyh9kxnFyIcUlqD9q5bXBA+ZexStwYciw==" saltValue="t/7mJXakx3bV73dggwW20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ht="11.25" customHeight="1">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c r="A2" s="1005" t="s">
        <v>301</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05"/>
      <c r="AN2" s="1005"/>
      <c r="AO2" s="1005"/>
      <c r="AP2" s="1005"/>
      <c r="AQ2" s="1005"/>
      <c r="AR2" s="1005"/>
      <c r="AS2" s="1005"/>
      <c r="AT2" s="1005"/>
      <c r="AU2" s="1005"/>
      <c r="AV2" s="1005"/>
      <c r="AW2" s="1005"/>
      <c r="AX2" s="1005"/>
      <c r="AY2" s="1005"/>
      <c r="AZ2" s="1005"/>
      <c r="BA2" s="1005"/>
      <c r="BB2" s="1005"/>
      <c r="BC2" s="1005"/>
      <c r="BD2" s="1005"/>
      <c r="BE2" s="1005"/>
      <c r="BF2" s="1005"/>
      <c r="BG2" s="1005"/>
      <c r="BH2" s="1005"/>
      <c r="BI2" s="1005"/>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1006" t="s">
        <v>304</v>
      </c>
      <c r="DK2" s="1007"/>
      <c r="DL2" s="1007"/>
      <c r="DM2" s="1007"/>
      <c r="DN2" s="1007"/>
      <c r="DO2" s="1008"/>
      <c r="DP2" s="54"/>
      <c r="DQ2" s="1006" t="s">
        <v>203</v>
      </c>
      <c r="DR2" s="1007"/>
      <c r="DS2" s="1007"/>
      <c r="DT2" s="1007"/>
      <c r="DU2" s="1007"/>
      <c r="DV2" s="1007"/>
      <c r="DW2" s="1007"/>
      <c r="DX2" s="1007"/>
      <c r="DY2" s="1007"/>
      <c r="DZ2" s="1008"/>
      <c r="EA2" s="52"/>
    </row>
    <row r="3" spans="1:131" ht="11.2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c r="A4" s="996" t="s">
        <v>441</v>
      </c>
      <c r="B4" s="996"/>
      <c r="C4" s="996"/>
      <c r="D4" s="996"/>
      <c r="E4" s="996"/>
      <c r="F4" s="996"/>
      <c r="G4" s="996"/>
      <c r="H4" s="996"/>
      <c r="I4" s="996"/>
      <c r="J4" s="996"/>
      <c r="K4" s="996"/>
      <c r="L4" s="996"/>
      <c r="M4" s="996"/>
      <c r="N4" s="996"/>
      <c r="O4" s="996"/>
      <c r="P4" s="996"/>
      <c r="Q4" s="996"/>
      <c r="R4" s="996"/>
      <c r="S4" s="996"/>
      <c r="T4" s="996"/>
      <c r="U4" s="996"/>
      <c r="V4" s="996"/>
      <c r="W4" s="996"/>
      <c r="X4" s="996"/>
      <c r="Y4" s="996"/>
      <c r="Z4" s="996"/>
      <c r="AA4" s="996"/>
      <c r="AB4" s="996"/>
      <c r="AC4" s="996"/>
      <c r="AD4" s="996"/>
      <c r="AE4" s="996"/>
      <c r="AF4" s="996"/>
      <c r="AG4" s="996"/>
      <c r="AH4" s="996"/>
      <c r="AI4" s="996"/>
      <c r="AJ4" s="996"/>
      <c r="AK4" s="996"/>
      <c r="AL4" s="996"/>
      <c r="AM4" s="996"/>
      <c r="AN4" s="996"/>
      <c r="AO4" s="996"/>
      <c r="AP4" s="996"/>
      <c r="AQ4" s="996"/>
      <c r="AR4" s="996"/>
      <c r="AS4" s="996"/>
      <c r="AT4" s="996"/>
      <c r="AU4" s="996"/>
      <c r="AV4" s="996"/>
      <c r="AW4" s="996"/>
      <c r="AX4" s="996"/>
      <c r="AY4" s="996"/>
      <c r="AZ4" s="60"/>
      <c r="BA4" s="60"/>
      <c r="BB4" s="60"/>
      <c r="BC4" s="60"/>
      <c r="BD4" s="60"/>
      <c r="BE4" s="71"/>
      <c r="BF4" s="71"/>
      <c r="BG4" s="71"/>
      <c r="BH4" s="71"/>
      <c r="BI4" s="71"/>
      <c r="BJ4" s="71"/>
      <c r="BK4" s="71"/>
      <c r="BL4" s="71"/>
      <c r="BM4" s="71"/>
      <c r="BN4" s="71"/>
      <c r="BO4" s="71"/>
      <c r="BP4" s="71"/>
      <c r="BQ4" s="778" t="s">
        <v>442</v>
      </c>
      <c r="BR4" s="778"/>
      <c r="BS4" s="778"/>
      <c r="BT4" s="778"/>
      <c r="BU4" s="778"/>
      <c r="BV4" s="778"/>
      <c r="BW4" s="778"/>
      <c r="BX4" s="778"/>
      <c r="BY4" s="778"/>
      <c r="BZ4" s="778"/>
      <c r="CA4" s="778"/>
      <c r="CB4" s="778"/>
      <c r="CC4" s="778"/>
      <c r="CD4" s="778"/>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1"/>
    </row>
    <row r="5" spans="1:131" s="51" customFormat="1" ht="26.25" customHeight="1">
      <c r="A5" s="694" t="s">
        <v>443</v>
      </c>
      <c r="B5" s="695"/>
      <c r="C5" s="695"/>
      <c r="D5" s="695"/>
      <c r="E5" s="695"/>
      <c r="F5" s="695"/>
      <c r="G5" s="695"/>
      <c r="H5" s="695"/>
      <c r="I5" s="695"/>
      <c r="J5" s="695"/>
      <c r="K5" s="695"/>
      <c r="L5" s="695"/>
      <c r="M5" s="695"/>
      <c r="N5" s="695"/>
      <c r="O5" s="695"/>
      <c r="P5" s="696"/>
      <c r="Q5" s="686" t="s">
        <v>182</v>
      </c>
      <c r="R5" s="687"/>
      <c r="S5" s="687"/>
      <c r="T5" s="687"/>
      <c r="U5" s="688"/>
      <c r="V5" s="686" t="s">
        <v>444</v>
      </c>
      <c r="W5" s="687"/>
      <c r="X5" s="687"/>
      <c r="Y5" s="687"/>
      <c r="Z5" s="688"/>
      <c r="AA5" s="686" t="s">
        <v>445</v>
      </c>
      <c r="AB5" s="687"/>
      <c r="AC5" s="687"/>
      <c r="AD5" s="687"/>
      <c r="AE5" s="687"/>
      <c r="AF5" s="728" t="s">
        <v>179</v>
      </c>
      <c r="AG5" s="687"/>
      <c r="AH5" s="687"/>
      <c r="AI5" s="687"/>
      <c r="AJ5" s="692"/>
      <c r="AK5" s="687" t="s">
        <v>153</v>
      </c>
      <c r="AL5" s="687"/>
      <c r="AM5" s="687"/>
      <c r="AN5" s="687"/>
      <c r="AO5" s="688"/>
      <c r="AP5" s="686" t="s">
        <v>446</v>
      </c>
      <c r="AQ5" s="687"/>
      <c r="AR5" s="687"/>
      <c r="AS5" s="687"/>
      <c r="AT5" s="688"/>
      <c r="AU5" s="686" t="s">
        <v>234</v>
      </c>
      <c r="AV5" s="687"/>
      <c r="AW5" s="687"/>
      <c r="AX5" s="687"/>
      <c r="AY5" s="692"/>
      <c r="AZ5" s="60"/>
      <c r="BA5" s="60"/>
      <c r="BB5" s="60"/>
      <c r="BC5" s="60"/>
      <c r="BD5" s="60"/>
      <c r="BE5" s="71"/>
      <c r="BF5" s="71"/>
      <c r="BG5" s="71"/>
      <c r="BH5" s="71"/>
      <c r="BI5" s="71"/>
      <c r="BJ5" s="71"/>
      <c r="BK5" s="71"/>
      <c r="BL5" s="71"/>
      <c r="BM5" s="71"/>
      <c r="BN5" s="71"/>
      <c r="BO5" s="71"/>
      <c r="BP5" s="71"/>
      <c r="BQ5" s="694" t="s">
        <v>448</v>
      </c>
      <c r="BR5" s="695"/>
      <c r="BS5" s="695"/>
      <c r="BT5" s="695"/>
      <c r="BU5" s="695"/>
      <c r="BV5" s="695"/>
      <c r="BW5" s="695"/>
      <c r="BX5" s="695"/>
      <c r="BY5" s="695"/>
      <c r="BZ5" s="695"/>
      <c r="CA5" s="695"/>
      <c r="CB5" s="695"/>
      <c r="CC5" s="695"/>
      <c r="CD5" s="695"/>
      <c r="CE5" s="695"/>
      <c r="CF5" s="695"/>
      <c r="CG5" s="696"/>
      <c r="CH5" s="686" t="s">
        <v>372</v>
      </c>
      <c r="CI5" s="687"/>
      <c r="CJ5" s="687"/>
      <c r="CK5" s="687"/>
      <c r="CL5" s="688"/>
      <c r="CM5" s="686" t="s">
        <v>323</v>
      </c>
      <c r="CN5" s="687"/>
      <c r="CO5" s="687"/>
      <c r="CP5" s="687"/>
      <c r="CQ5" s="688"/>
      <c r="CR5" s="686" t="s">
        <v>246</v>
      </c>
      <c r="CS5" s="687"/>
      <c r="CT5" s="687"/>
      <c r="CU5" s="687"/>
      <c r="CV5" s="688"/>
      <c r="CW5" s="686" t="s">
        <v>55</v>
      </c>
      <c r="CX5" s="687"/>
      <c r="CY5" s="687"/>
      <c r="CZ5" s="687"/>
      <c r="DA5" s="688"/>
      <c r="DB5" s="686" t="s">
        <v>449</v>
      </c>
      <c r="DC5" s="687"/>
      <c r="DD5" s="687"/>
      <c r="DE5" s="687"/>
      <c r="DF5" s="688"/>
      <c r="DG5" s="1018" t="s">
        <v>243</v>
      </c>
      <c r="DH5" s="1019"/>
      <c r="DI5" s="1019"/>
      <c r="DJ5" s="1019"/>
      <c r="DK5" s="1020"/>
      <c r="DL5" s="1018" t="s">
        <v>453</v>
      </c>
      <c r="DM5" s="1019"/>
      <c r="DN5" s="1019"/>
      <c r="DO5" s="1019"/>
      <c r="DP5" s="1020"/>
      <c r="DQ5" s="686" t="s">
        <v>454</v>
      </c>
      <c r="DR5" s="687"/>
      <c r="DS5" s="687"/>
      <c r="DT5" s="687"/>
      <c r="DU5" s="688"/>
      <c r="DV5" s="686" t="s">
        <v>234</v>
      </c>
      <c r="DW5" s="687"/>
      <c r="DX5" s="687"/>
      <c r="DY5" s="687"/>
      <c r="DZ5" s="692"/>
      <c r="EA5" s="71"/>
    </row>
    <row r="6" spans="1:131" s="51" customFormat="1" ht="26.25" customHeight="1">
      <c r="A6" s="697"/>
      <c r="B6" s="698"/>
      <c r="C6" s="698"/>
      <c r="D6" s="698"/>
      <c r="E6" s="698"/>
      <c r="F6" s="698"/>
      <c r="G6" s="698"/>
      <c r="H6" s="698"/>
      <c r="I6" s="698"/>
      <c r="J6" s="698"/>
      <c r="K6" s="698"/>
      <c r="L6" s="698"/>
      <c r="M6" s="698"/>
      <c r="N6" s="698"/>
      <c r="O6" s="698"/>
      <c r="P6" s="699"/>
      <c r="Q6" s="689"/>
      <c r="R6" s="690"/>
      <c r="S6" s="690"/>
      <c r="T6" s="690"/>
      <c r="U6" s="691"/>
      <c r="V6" s="689"/>
      <c r="W6" s="690"/>
      <c r="X6" s="690"/>
      <c r="Y6" s="690"/>
      <c r="Z6" s="691"/>
      <c r="AA6" s="689"/>
      <c r="AB6" s="690"/>
      <c r="AC6" s="690"/>
      <c r="AD6" s="690"/>
      <c r="AE6" s="690"/>
      <c r="AF6" s="729"/>
      <c r="AG6" s="690"/>
      <c r="AH6" s="690"/>
      <c r="AI6" s="690"/>
      <c r="AJ6" s="693"/>
      <c r="AK6" s="690"/>
      <c r="AL6" s="690"/>
      <c r="AM6" s="690"/>
      <c r="AN6" s="690"/>
      <c r="AO6" s="691"/>
      <c r="AP6" s="689"/>
      <c r="AQ6" s="690"/>
      <c r="AR6" s="690"/>
      <c r="AS6" s="690"/>
      <c r="AT6" s="691"/>
      <c r="AU6" s="689"/>
      <c r="AV6" s="690"/>
      <c r="AW6" s="690"/>
      <c r="AX6" s="690"/>
      <c r="AY6" s="693"/>
      <c r="AZ6" s="60"/>
      <c r="BA6" s="60"/>
      <c r="BB6" s="60"/>
      <c r="BC6" s="60"/>
      <c r="BD6" s="60"/>
      <c r="BE6" s="71"/>
      <c r="BF6" s="71"/>
      <c r="BG6" s="71"/>
      <c r="BH6" s="71"/>
      <c r="BI6" s="71"/>
      <c r="BJ6" s="71"/>
      <c r="BK6" s="71"/>
      <c r="BL6" s="71"/>
      <c r="BM6" s="71"/>
      <c r="BN6" s="71"/>
      <c r="BO6" s="71"/>
      <c r="BP6" s="71"/>
      <c r="BQ6" s="697"/>
      <c r="BR6" s="698"/>
      <c r="BS6" s="698"/>
      <c r="BT6" s="698"/>
      <c r="BU6" s="698"/>
      <c r="BV6" s="698"/>
      <c r="BW6" s="698"/>
      <c r="BX6" s="698"/>
      <c r="BY6" s="698"/>
      <c r="BZ6" s="698"/>
      <c r="CA6" s="698"/>
      <c r="CB6" s="698"/>
      <c r="CC6" s="698"/>
      <c r="CD6" s="698"/>
      <c r="CE6" s="698"/>
      <c r="CF6" s="698"/>
      <c r="CG6" s="699"/>
      <c r="CH6" s="689"/>
      <c r="CI6" s="690"/>
      <c r="CJ6" s="690"/>
      <c r="CK6" s="690"/>
      <c r="CL6" s="691"/>
      <c r="CM6" s="689"/>
      <c r="CN6" s="690"/>
      <c r="CO6" s="690"/>
      <c r="CP6" s="690"/>
      <c r="CQ6" s="691"/>
      <c r="CR6" s="689"/>
      <c r="CS6" s="690"/>
      <c r="CT6" s="690"/>
      <c r="CU6" s="690"/>
      <c r="CV6" s="691"/>
      <c r="CW6" s="689"/>
      <c r="CX6" s="690"/>
      <c r="CY6" s="690"/>
      <c r="CZ6" s="690"/>
      <c r="DA6" s="691"/>
      <c r="DB6" s="689"/>
      <c r="DC6" s="690"/>
      <c r="DD6" s="690"/>
      <c r="DE6" s="690"/>
      <c r="DF6" s="691"/>
      <c r="DG6" s="1021"/>
      <c r="DH6" s="1022"/>
      <c r="DI6" s="1022"/>
      <c r="DJ6" s="1022"/>
      <c r="DK6" s="1023"/>
      <c r="DL6" s="1021"/>
      <c r="DM6" s="1022"/>
      <c r="DN6" s="1022"/>
      <c r="DO6" s="1022"/>
      <c r="DP6" s="1023"/>
      <c r="DQ6" s="689"/>
      <c r="DR6" s="690"/>
      <c r="DS6" s="690"/>
      <c r="DT6" s="690"/>
      <c r="DU6" s="691"/>
      <c r="DV6" s="689"/>
      <c r="DW6" s="690"/>
      <c r="DX6" s="690"/>
      <c r="DY6" s="690"/>
      <c r="DZ6" s="693"/>
      <c r="EA6" s="71"/>
    </row>
    <row r="7" spans="1:131" s="51" customFormat="1" ht="26.25" customHeight="1">
      <c r="A7" s="55">
        <v>1</v>
      </c>
      <c r="B7" s="959" t="s">
        <v>456</v>
      </c>
      <c r="C7" s="960"/>
      <c r="D7" s="960"/>
      <c r="E7" s="960"/>
      <c r="F7" s="960"/>
      <c r="G7" s="960"/>
      <c r="H7" s="960"/>
      <c r="I7" s="960"/>
      <c r="J7" s="960"/>
      <c r="K7" s="960"/>
      <c r="L7" s="960"/>
      <c r="M7" s="960"/>
      <c r="N7" s="960"/>
      <c r="O7" s="960"/>
      <c r="P7" s="961"/>
      <c r="Q7" s="962">
        <v>11030</v>
      </c>
      <c r="R7" s="963"/>
      <c r="S7" s="963"/>
      <c r="T7" s="963"/>
      <c r="U7" s="963"/>
      <c r="V7" s="963">
        <v>10754</v>
      </c>
      <c r="W7" s="963"/>
      <c r="X7" s="963"/>
      <c r="Y7" s="963"/>
      <c r="Z7" s="963"/>
      <c r="AA7" s="963">
        <v>276</v>
      </c>
      <c r="AB7" s="963"/>
      <c r="AC7" s="963"/>
      <c r="AD7" s="963"/>
      <c r="AE7" s="1009"/>
      <c r="AF7" s="1010">
        <v>190</v>
      </c>
      <c r="AG7" s="1011"/>
      <c r="AH7" s="1011"/>
      <c r="AI7" s="1011"/>
      <c r="AJ7" s="1012"/>
      <c r="AK7" s="1013">
        <v>307</v>
      </c>
      <c r="AL7" s="963"/>
      <c r="AM7" s="963"/>
      <c r="AN7" s="963"/>
      <c r="AO7" s="963"/>
      <c r="AP7" s="963">
        <v>9266</v>
      </c>
      <c r="AQ7" s="963"/>
      <c r="AR7" s="963"/>
      <c r="AS7" s="963"/>
      <c r="AT7" s="963"/>
      <c r="AU7" s="964"/>
      <c r="AV7" s="964"/>
      <c r="AW7" s="964"/>
      <c r="AX7" s="964"/>
      <c r="AY7" s="965"/>
      <c r="AZ7" s="60"/>
      <c r="BA7" s="60"/>
      <c r="BB7" s="60"/>
      <c r="BC7" s="60"/>
      <c r="BD7" s="60"/>
      <c r="BE7" s="71"/>
      <c r="BF7" s="71"/>
      <c r="BG7" s="71"/>
      <c r="BH7" s="71"/>
      <c r="BI7" s="71"/>
      <c r="BJ7" s="71"/>
      <c r="BK7" s="71"/>
      <c r="BL7" s="71"/>
      <c r="BM7" s="71"/>
      <c r="BN7" s="71"/>
      <c r="BO7" s="71"/>
      <c r="BP7" s="71"/>
      <c r="BQ7" s="55">
        <v>1</v>
      </c>
      <c r="BR7" s="75"/>
      <c r="BS7" s="959" t="s">
        <v>553</v>
      </c>
      <c r="BT7" s="960"/>
      <c r="BU7" s="960"/>
      <c r="BV7" s="960"/>
      <c r="BW7" s="960"/>
      <c r="BX7" s="960"/>
      <c r="BY7" s="960"/>
      <c r="BZ7" s="960"/>
      <c r="CA7" s="960"/>
      <c r="CB7" s="960"/>
      <c r="CC7" s="960"/>
      <c r="CD7" s="960"/>
      <c r="CE7" s="960"/>
      <c r="CF7" s="960"/>
      <c r="CG7" s="961"/>
      <c r="CH7" s="1014">
        <v>-9</v>
      </c>
      <c r="CI7" s="1015"/>
      <c r="CJ7" s="1015"/>
      <c r="CK7" s="1015"/>
      <c r="CL7" s="1016"/>
      <c r="CM7" s="1014">
        <v>37</v>
      </c>
      <c r="CN7" s="1015"/>
      <c r="CO7" s="1015"/>
      <c r="CP7" s="1015"/>
      <c r="CQ7" s="1016"/>
      <c r="CR7" s="1014">
        <v>64</v>
      </c>
      <c r="CS7" s="1015"/>
      <c r="CT7" s="1015"/>
      <c r="CU7" s="1015"/>
      <c r="CV7" s="1016"/>
      <c r="CW7" s="1014" t="s">
        <v>204</v>
      </c>
      <c r="CX7" s="1015"/>
      <c r="CY7" s="1015"/>
      <c r="CZ7" s="1015"/>
      <c r="DA7" s="1016"/>
      <c r="DB7" s="1014" t="s">
        <v>204</v>
      </c>
      <c r="DC7" s="1015"/>
      <c r="DD7" s="1015"/>
      <c r="DE7" s="1015"/>
      <c r="DF7" s="1016"/>
      <c r="DG7" s="1014" t="s">
        <v>204</v>
      </c>
      <c r="DH7" s="1015"/>
      <c r="DI7" s="1015"/>
      <c r="DJ7" s="1015"/>
      <c r="DK7" s="1016"/>
      <c r="DL7" s="1014" t="s">
        <v>204</v>
      </c>
      <c r="DM7" s="1015"/>
      <c r="DN7" s="1015"/>
      <c r="DO7" s="1015"/>
      <c r="DP7" s="1016"/>
      <c r="DQ7" s="1014" t="s">
        <v>204</v>
      </c>
      <c r="DR7" s="1015"/>
      <c r="DS7" s="1015"/>
      <c r="DT7" s="1015"/>
      <c r="DU7" s="1016"/>
      <c r="DV7" s="959"/>
      <c r="DW7" s="960"/>
      <c r="DX7" s="960"/>
      <c r="DY7" s="960"/>
      <c r="DZ7" s="1017"/>
      <c r="EA7" s="71"/>
    </row>
    <row r="8" spans="1:131" s="51" customFormat="1" ht="26.25" customHeight="1">
      <c r="A8" s="56">
        <v>2</v>
      </c>
      <c r="B8" s="948"/>
      <c r="C8" s="949"/>
      <c r="D8" s="949"/>
      <c r="E8" s="949"/>
      <c r="F8" s="949"/>
      <c r="G8" s="949"/>
      <c r="H8" s="949"/>
      <c r="I8" s="949"/>
      <c r="J8" s="949"/>
      <c r="K8" s="949"/>
      <c r="L8" s="949"/>
      <c r="M8" s="949"/>
      <c r="N8" s="949"/>
      <c r="O8" s="949"/>
      <c r="P8" s="950"/>
      <c r="Q8" s="951"/>
      <c r="R8" s="952"/>
      <c r="S8" s="952"/>
      <c r="T8" s="952"/>
      <c r="U8" s="952"/>
      <c r="V8" s="952"/>
      <c r="W8" s="952"/>
      <c r="X8" s="952"/>
      <c r="Y8" s="952"/>
      <c r="Z8" s="952"/>
      <c r="AA8" s="952"/>
      <c r="AB8" s="952"/>
      <c r="AC8" s="952"/>
      <c r="AD8" s="952"/>
      <c r="AE8" s="958"/>
      <c r="AF8" s="978"/>
      <c r="AG8" s="956"/>
      <c r="AH8" s="956"/>
      <c r="AI8" s="956"/>
      <c r="AJ8" s="979"/>
      <c r="AK8" s="957"/>
      <c r="AL8" s="952"/>
      <c r="AM8" s="952"/>
      <c r="AN8" s="952"/>
      <c r="AO8" s="952"/>
      <c r="AP8" s="952"/>
      <c r="AQ8" s="952"/>
      <c r="AR8" s="952"/>
      <c r="AS8" s="952"/>
      <c r="AT8" s="952"/>
      <c r="AU8" s="953"/>
      <c r="AV8" s="953"/>
      <c r="AW8" s="953"/>
      <c r="AX8" s="953"/>
      <c r="AY8" s="954"/>
      <c r="AZ8" s="60"/>
      <c r="BA8" s="60"/>
      <c r="BB8" s="60"/>
      <c r="BC8" s="60"/>
      <c r="BD8" s="60"/>
      <c r="BE8" s="71"/>
      <c r="BF8" s="71"/>
      <c r="BG8" s="71"/>
      <c r="BH8" s="71"/>
      <c r="BI8" s="71"/>
      <c r="BJ8" s="71"/>
      <c r="BK8" s="71"/>
      <c r="BL8" s="71"/>
      <c r="BM8" s="71"/>
      <c r="BN8" s="71"/>
      <c r="BO8" s="71"/>
      <c r="BP8" s="71"/>
      <c r="BQ8" s="56">
        <v>2</v>
      </c>
      <c r="BR8" s="76"/>
      <c r="BS8" s="948" t="s">
        <v>142</v>
      </c>
      <c r="BT8" s="949"/>
      <c r="BU8" s="949"/>
      <c r="BV8" s="949"/>
      <c r="BW8" s="949"/>
      <c r="BX8" s="949"/>
      <c r="BY8" s="949"/>
      <c r="BZ8" s="949"/>
      <c r="CA8" s="949"/>
      <c r="CB8" s="949"/>
      <c r="CC8" s="949"/>
      <c r="CD8" s="949"/>
      <c r="CE8" s="949"/>
      <c r="CF8" s="949"/>
      <c r="CG8" s="950"/>
      <c r="CH8" s="955">
        <v>6</v>
      </c>
      <c r="CI8" s="956"/>
      <c r="CJ8" s="956"/>
      <c r="CK8" s="956"/>
      <c r="CL8" s="966"/>
      <c r="CM8" s="955">
        <v>41</v>
      </c>
      <c r="CN8" s="956"/>
      <c r="CO8" s="956"/>
      <c r="CP8" s="956"/>
      <c r="CQ8" s="966"/>
      <c r="CR8" s="955">
        <v>6</v>
      </c>
      <c r="CS8" s="956"/>
      <c r="CT8" s="956"/>
      <c r="CU8" s="956"/>
      <c r="CV8" s="966"/>
      <c r="CW8" s="955" t="s">
        <v>204</v>
      </c>
      <c r="CX8" s="956"/>
      <c r="CY8" s="956"/>
      <c r="CZ8" s="956"/>
      <c r="DA8" s="966"/>
      <c r="DB8" s="955" t="s">
        <v>204</v>
      </c>
      <c r="DC8" s="956"/>
      <c r="DD8" s="956"/>
      <c r="DE8" s="956"/>
      <c r="DF8" s="966"/>
      <c r="DG8" s="955" t="s">
        <v>204</v>
      </c>
      <c r="DH8" s="956"/>
      <c r="DI8" s="956"/>
      <c r="DJ8" s="956"/>
      <c r="DK8" s="966"/>
      <c r="DL8" s="955" t="s">
        <v>204</v>
      </c>
      <c r="DM8" s="956"/>
      <c r="DN8" s="956"/>
      <c r="DO8" s="956"/>
      <c r="DP8" s="966"/>
      <c r="DQ8" s="955" t="s">
        <v>204</v>
      </c>
      <c r="DR8" s="956"/>
      <c r="DS8" s="956"/>
      <c r="DT8" s="956"/>
      <c r="DU8" s="966"/>
      <c r="DV8" s="948"/>
      <c r="DW8" s="949"/>
      <c r="DX8" s="949"/>
      <c r="DY8" s="949"/>
      <c r="DZ8" s="967"/>
      <c r="EA8" s="71"/>
    </row>
    <row r="9" spans="1:131" s="51" customFormat="1" ht="26.25" customHeight="1">
      <c r="A9" s="56">
        <v>3</v>
      </c>
      <c r="B9" s="948"/>
      <c r="C9" s="949"/>
      <c r="D9" s="949"/>
      <c r="E9" s="949"/>
      <c r="F9" s="949"/>
      <c r="G9" s="949"/>
      <c r="H9" s="949"/>
      <c r="I9" s="949"/>
      <c r="J9" s="949"/>
      <c r="K9" s="949"/>
      <c r="L9" s="949"/>
      <c r="M9" s="949"/>
      <c r="N9" s="949"/>
      <c r="O9" s="949"/>
      <c r="P9" s="950"/>
      <c r="Q9" s="951"/>
      <c r="R9" s="952"/>
      <c r="S9" s="952"/>
      <c r="T9" s="952"/>
      <c r="U9" s="952"/>
      <c r="V9" s="952"/>
      <c r="W9" s="952"/>
      <c r="X9" s="952"/>
      <c r="Y9" s="952"/>
      <c r="Z9" s="952"/>
      <c r="AA9" s="952"/>
      <c r="AB9" s="952"/>
      <c r="AC9" s="952"/>
      <c r="AD9" s="952"/>
      <c r="AE9" s="958"/>
      <c r="AF9" s="978"/>
      <c r="AG9" s="956"/>
      <c r="AH9" s="956"/>
      <c r="AI9" s="956"/>
      <c r="AJ9" s="979"/>
      <c r="AK9" s="957"/>
      <c r="AL9" s="952"/>
      <c r="AM9" s="952"/>
      <c r="AN9" s="952"/>
      <c r="AO9" s="952"/>
      <c r="AP9" s="952"/>
      <c r="AQ9" s="952"/>
      <c r="AR9" s="952"/>
      <c r="AS9" s="952"/>
      <c r="AT9" s="952"/>
      <c r="AU9" s="953"/>
      <c r="AV9" s="953"/>
      <c r="AW9" s="953"/>
      <c r="AX9" s="953"/>
      <c r="AY9" s="954"/>
      <c r="AZ9" s="60"/>
      <c r="BA9" s="60"/>
      <c r="BB9" s="60"/>
      <c r="BC9" s="60"/>
      <c r="BD9" s="60"/>
      <c r="BE9" s="71"/>
      <c r="BF9" s="71"/>
      <c r="BG9" s="71"/>
      <c r="BH9" s="71"/>
      <c r="BI9" s="71"/>
      <c r="BJ9" s="71"/>
      <c r="BK9" s="71"/>
      <c r="BL9" s="71"/>
      <c r="BM9" s="71"/>
      <c r="BN9" s="71"/>
      <c r="BO9" s="71"/>
      <c r="BP9" s="71"/>
      <c r="BQ9" s="56">
        <v>3</v>
      </c>
      <c r="BR9" s="76"/>
      <c r="BS9" s="948" t="s">
        <v>554</v>
      </c>
      <c r="BT9" s="949"/>
      <c r="BU9" s="949"/>
      <c r="BV9" s="949"/>
      <c r="BW9" s="949"/>
      <c r="BX9" s="949"/>
      <c r="BY9" s="949"/>
      <c r="BZ9" s="949"/>
      <c r="CA9" s="949"/>
      <c r="CB9" s="949"/>
      <c r="CC9" s="949"/>
      <c r="CD9" s="949"/>
      <c r="CE9" s="949"/>
      <c r="CF9" s="949"/>
      <c r="CG9" s="950"/>
      <c r="CH9" s="955">
        <v>-1</v>
      </c>
      <c r="CI9" s="956"/>
      <c r="CJ9" s="956"/>
      <c r="CK9" s="956"/>
      <c r="CL9" s="966"/>
      <c r="CM9" s="955">
        <v>46</v>
      </c>
      <c r="CN9" s="956"/>
      <c r="CO9" s="956"/>
      <c r="CP9" s="956"/>
      <c r="CQ9" s="966"/>
      <c r="CR9" s="955">
        <v>50</v>
      </c>
      <c r="CS9" s="956"/>
      <c r="CT9" s="956"/>
      <c r="CU9" s="956"/>
      <c r="CV9" s="966"/>
      <c r="CW9" s="955" t="s">
        <v>204</v>
      </c>
      <c r="CX9" s="956"/>
      <c r="CY9" s="956"/>
      <c r="CZ9" s="956"/>
      <c r="DA9" s="966"/>
      <c r="DB9" s="955" t="s">
        <v>204</v>
      </c>
      <c r="DC9" s="956"/>
      <c r="DD9" s="956"/>
      <c r="DE9" s="956"/>
      <c r="DF9" s="966"/>
      <c r="DG9" s="955" t="s">
        <v>204</v>
      </c>
      <c r="DH9" s="956"/>
      <c r="DI9" s="956"/>
      <c r="DJ9" s="956"/>
      <c r="DK9" s="966"/>
      <c r="DL9" s="955" t="s">
        <v>204</v>
      </c>
      <c r="DM9" s="956"/>
      <c r="DN9" s="956"/>
      <c r="DO9" s="956"/>
      <c r="DP9" s="966"/>
      <c r="DQ9" s="955" t="s">
        <v>204</v>
      </c>
      <c r="DR9" s="956"/>
      <c r="DS9" s="956"/>
      <c r="DT9" s="956"/>
      <c r="DU9" s="966"/>
      <c r="DV9" s="948"/>
      <c r="DW9" s="949"/>
      <c r="DX9" s="949"/>
      <c r="DY9" s="949"/>
      <c r="DZ9" s="967"/>
      <c r="EA9" s="71"/>
    </row>
    <row r="10" spans="1:131" s="51" customFormat="1" ht="26.25" customHeight="1">
      <c r="A10" s="56">
        <v>4</v>
      </c>
      <c r="B10" s="948"/>
      <c r="C10" s="949"/>
      <c r="D10" s="949"/>
      <c r="E10" s="949"/>
      <c r="F10" s="949"/>
      <c r="G10" s="949"/>
      <c r="H10" s="949"/>
      <c r="I10" s="949"/>
      <c r="J10" s="949"/>
      <c r="K10" s="949"/>
      <c r="L10" s="949"/>
      <c r="M10" s="949"/>
      <c r="N10" s="949"/>
      <c r="O10" s="949"/>
      <c r="P10" s="950"/>
      <c r="Q10" s="951"/>
      <c r="R10" s="952"/>
      <c r="S10" s="952"/>
      <c r="T10" s="952"/>
      <c r="U10" s="952"/>
      <c r="V10" s="952"/>
      <c r="W10" s="952"/>
      <c r="X10" s="952"/>
      <c r="Y10" s="952"/>
      <c r="Z10" s="952"/>
      <c r="AA10" s="952"/>
      <c r="AB10" s="952"/>
      <c r="AC10" s="952"/>
      <c r="AD10" s="952"/>
      <c r="AE10" s="958"/>
      <c r="AF10" s="978"/>
      <c r="AG10" s="956"/>
      <c r="AH10" s="956"/>
      <c r="AI10" s="956"/>
      <c r="AJ10" s="979"/>
      <c r="AK10" s="957"/>
      <c r="AL10" s="952"/>
      <c r="AM10" s="952"/>
      <c r="AN10" s="952"/>
      <c r="AO10" s="952"/>
      <c r="AP10" s="952"/>
      <c r="AQ10" s="952"/>
      <c r="AR10" s="952"/>
      <c r="AS10" s="952"/>
      <c r="AT10" s="952"/>
      <c r="AU10" s="953"/>
      <c r="AV10" s="953"/>
      <c r="AW10" s="953"/>
      <c r="AX10" s="953"/>
      <c r="AY10" s="954"/>
      <c r="AZ10" s="60"/>
      <c r="BA10" s="60"/>
      <c r="BB10" s="60"/>
      <c r="BC10" s="60"/>
      <c r="BD10" s="60"/>
      <c r="BE10" s="71"/>
      <c r="BF10" s="71"/>
      <c r="BG10" s="71"/>
      <c r="BH10" s="71"/>
      <c r="BI10" s="71"/>
      <c r="BJ10" s="71"/>
      <c r="BK10" s="71"/>
      <c r="BL10" s="71"/>
      <c r="BM10" s="71"/>
      <c r="BN10" s="71"/>
      <c r="BO10" s="71"/>
      <c r="BP10" s="71"/>
      <c r="BQ10" s="56">
        <v>4</v>
      </c>
      <c r="BR10" s="76"/>
      <c r="BS10" s="948" t="s">
        <v>333</v>
      </c>
      <c r="BT10" s="949"/>
      <c r="BU10" s="949"/>
      <c r="BV10" s="949"/>
      <c r="BW10" s="949"/>
      <c r="BX10" s="949"/>
      <c r="BY10" s="949"/>
      <c r="BZ10" s="949"/>
      <c r="CA10" s="949"/>
      <c r="CB10" s="949"/>
      <c r="CC10" s="949"/>
      <c r="CD10" s="949"/>
      <c r="CE10" s="949"/>
      <c r="CF10" s="949"/>
      <c r="CG10" s="950"/>
      <c r="CH10" s="955">
        <v>-1</v>
      </c>
      <c r="CI10" s="956"/>
      <c r="CJ10" s="956"/>
      <c r="CK10" s="956"/>
      <c r="CL10" s="966"/>
      <c r="CM10" s="955">
        <v>18</v>
      </c>
      <c r="CN10" s="956"/>
      <c r="CO10" s="956"/>
      <c r="CP10" s="956"/>
      <c r="CQ10" s="966"/>
      <c r="CR10" s="955">
        <v>20</v>
      </c>
      <c r="CS10" s="956"/>
      <c r="CT10" s="956"/>
      <c r="CU10" s="956"/>
      <c r="CV10" s="966"/>
      <c r="CW10" s="955" t="s">
        <v>204</v>
      </c>
      <c r="CX10" s="956"/>
      <c r="CY10" s="956"/>
      <c r="CZ10" s="956"/>
      <c r="DA10" s="966"/>
      <c r="DB10" s="955" t="s">
        <v>204</v>
      </c>
      <c r="DC10" s="956"/>
      <c r="DD10" s="956"/>
      <c r="DE10" s="956"/>
      <c r="DF10" s="966"/>
      <c r="DG10" s="955" t="s">
        <v>204</v>
      </c>
      <c r="DH10" s="956"/>
      <c r="DI10" s="956"/>
      <c r="DJ10" s="956"/>
      <c r="DK10" s="966"/>
      <c r="DL10" s="955" t="s">
        <v>204</v>
      </c>
      <c r="DM10" s="956"/>
      <c r="DN10" s="956"/>
      <c r="DO10" s="956"/>
      <c r="DP10" s="966"/>
      <c r="DQ10" s="955" t="s">
        <v>204</v>
      </c>
      <c r="DR10" s="956"/>
      <c r="DS10" s="956"/>
      <c r="DT10" s="956"/>
      <c r="DU10" s="966"/>
      <c r="DV10" s="948"/>
      <c r="DW10" s="949"/>
      <c r="DX10" s="949"/>
      <c r="DY10" s="949"/>
      <c r="DZ10" s="967"/>
      <c r="EA10" s="71"/>
    </row>
    <row r="11" spans="1:131" s="51" customFormat="1" ht="26.25" customHeight="1">
      <c r="A11" s="56">
        <v>5</v>
      </c>
      <c r="B11" s="948"/>
      <c r="C11" s="949"/>
      <c r="D11" s="949"/>
      <c r="E11" s="949"/>
      <c r="F11" s="949"/>
      <c r="G11" s="949"/>
      <c r="H11" s="949"/>
      <c r="I11" s="949"/>
      <c r="J11" s="949"/>
      <c r="K11" s="949"/>
      <c r="L11" s="949"/>
      <c r="M11" s="949"/>
      <c r="N11" s="949"/>
      <c r="O11" s="949"/>
      <c r="P11" s="950"/>
      <c r="Q11" s="951"/>
      <c r="R11" s="952"/>
      <c r="S11" s="952"/>
      <c r="T11" s="952"/>
      <c r="U11" s="952"/>
      <c r="V11" s="952"/>
      <c r="W11" s="952"/>
      <c r="X11" s="952"/>
      <c r="Y11" s="952"/>
      <c r="Z11" s="952"/>
      <c r="AA11" s="952"/>
      <c r="AB11" s="952"/>
      <c r="AC11" s="952"/>
      <c r="AD11" s="952"/>
      <c r="AE11" s="958"/>
      <c r="AF11" s="978"/>
      <c r="AG11" s="956"/>
      <c r="AH11" s="956"/>
      <c r="AI11" s="956"/>
      <c r="AJ11" s="979"/>
      <c r="AK11" s="957"/>
      <c r="AL11" s="952"/>
      <c r="AM11" s="952"/>
      <c r="AN11" s="952"/>
      <c r="AO11" s="952"/>
      <c r="AP11" s="952"/>
      <c r="AQ11" s="952"/>
      <c r="AR11" s="952"/>
      <c r="AS11" s="952"/>
      <c r="AT11" s="952"/>
      <c r="AU11" s="953"/>
      <c r="AV11" s="953"/>
      <c r="AW11" s="953"/>
      <c r="AX11" s="953"/>
      <c r="AY11" s="954"/>
      <c r="AZ11" s="60"/>
      <c r="BA11" s="60"/>
      <c r="BB11" s="60"/>
      <c r="BC11" s="60"/>
      <c r="BD11" s="60"/>
      <c r="BE11" s="71"/>
      <c r="BF11" s="71"/>
      <c r="BG11" s="71"/>
      <c r="BH11" s="71"/>
      <c r="BI11" s="71"/>
      <c r="BJ11" s="71"/>
      <c r="BK11" s="71"/>
      <c r="BL11" s="71"/>
      <c r="BM11" s="71"/>
      <c r="BN11" s="71"/>
      <c r="BO11" s="71"/>
      <c r="BP11" s="71"/>
      <c r="BQ11" s="56">
        <v>5</v>
      </c>
      <c r="BR11" s="76"/>
      <c r="BS11" s="948"/>
      <c r="BT11" s="949"/>
      <c r="BU11" s="949"/>
      <c r="BV11" s="949"/>
      <c r="BW11" s="949"/>
      <c r="BX11" s="949"/>
      <c r="BY11" s="949"/>
      <c r="BZ11" s="949"/>
      <c r="CA11" s="949"/>
      <c r="CB11" s="949"/>
      <c r="CC11" s="949"/>
      <c r="CD11" s="949"/>
      <c r="CE11" s="949"/>
      <c r="CF11" s="949"/>
      <c r="CG11" s="950"/>
      <c r="CH11" s="955"/>
      <c r="CI11" s="956"/>
      <c r="CJ11" s="956"/>
      <c r="CK11" s="956"/>
      <c r="CL11" s="966"/>
      <c r="CM11" s="955"/>
      <c r="CN11" s="956"/>
      <c r="CO11" s="956"/>
      <c r="CP11" s="956"/>
      <c r="CQ11" s="966"/>
      <c r="CR11" s="955"/>
      <c r="CS11" s="956"/>
      <c r="CT11" s="956"/>
      <c r="CU11" s="956"/>
      <c r="CV11" s="966"/>
      <c r="CW11" s="955"/>
      <c r="CX11" s="956"/>
      <c r="CY11" s="956"/>
      <c r="CZ11" s="956"/>
      <c r="DA11" s="966"/>
      <c r="DB11" s="955"/>
      <c r="DC11" s="956"/>
      <c r="DD11" s="956"/>
      <c r="DE11" s="956"/>
      <c r="DF11" s="966"/>
      <c r="DG11" s="955"/>
      <c r="DH11" s="956"/>
      <c r="DI11" s="956"/>
      <c r="DJ11" s="956"/>
      <c r="DK11" s="966"/>
      <c r="DL11" s="955"/>
      <c r="DM11" s="956"/>
      <c r="DN11" s="956"/>
      <c r="DO11" s="956"/>
      <c r="DP11" s="966"/>
      <c r="DQ11" s="955"/>
      <c r="DR11" s="956"/>
      <c r="DS11" s="956"/>
      <c r="DT11" s="956"/>
      <c r="DU11" s="966"/>
      <c r="DV11" s="948"/>
      <c r="DW11" s="949"/>
      <c r="DX11" s="949"/>
      <c r="DY11" s="949"/>
      <c r="DZ11" s="967"/>
      <c r="EA11" s="71"/>
    </row>
    <row r="12" spans="1:131" s="51" customFormat="1" ht="26.25" customHeight="1">
      <c r="A12" s="56">
        <v>6</v>
      </c>
      <c r="B12" s="948"/>
      <c r="C12" s="949"/>
      <c r="D12" s="949"/>
      <c r="E12" s="949"/>
      <c r="F12" s="949"/>
      <c r="G12" s="949"/>
      <c r="H12" s="949"/>
      <c r="I12" s="949"/>
      <c r="J12" s="949"/>
      <c r="K12" s="949"/>
      <c r="L12" s="949"/>
      <c r="M12" s="949"/>
      <c r="N12" s="949"/>
      <c r="O12" s="949"/>
      <c r="P12" s="950"/>
      <c r="Q12" s="951"/>
      <c r="R12" s="952"/>
      <c r="S12" s="952"/>
      <c r="T12" s="952"/>
      <c r="U12" s="952"/>
      <c r="V12" s="952"/>
      <c r="W12" s="952"/>
      <c r="X12" s="952"/>
      <c r="Y12" s="952"/>
      <c r="Z12" s="952"/>
      <c r="AA12" s="952"/>
      <c r="AB12" s="952"/>
      <c r="AC12" s="952"/>
      <c r="AD12" s="952"/>
      <c r="AE12" s="958"/>
      <c r="AF12" s="978"/>
      <c r="AG12" s="956"/>
      <c r="AH12" s="956"/>
      <c r="AI12" s="956"/>
      <c r="AJ12" s="979"/>
      <c r="AK12" s="957"/>
      <c r="AL12" s="952"/>
      <c r="AM12" s="952"/>
      <c r="AN12" s="952"/>
      <c r="AO12" s="952"/>
      <c r="AP12" s="952"/>
      <c r="AQ12" s="952"/>
      <c r="AR12" s="952"/>
      <c r="AS12" s="952"/>
      <c r="AT12" s="952"/>
      <c r="AU12" s="953"/>
      <c r="AV12" s="953"/>
      <c r="AW12" s="953"/>
      <c r="AX12" s="953"/>
      <c r="AY12" s="954"/>
      <c r="AZ12" s="60"/>
      <c r="BA12" s="60"/>
      <c r="BB12" s="60"/>
      <c r="BC12" s="60"/>
      <c r="BD12" s="60"/>
      <c r="BE12" s="71"/>
      <c r="BF12" s="71"/>
      <c r="BG12" s="71"/>
      <c r="BH12" s="71"/>
      <c r="BI12" s="71"/>
      <c r="BJ12" s="71"/>
      <c r="BK12" s="71"/>
      <c r="BL12" s="71"/>
      <c r="BM12" s="71"/>
      <c r="BN12" s="71"/>
      <c r="BO12" s="71"/>
      <c r="BP12" s="71"/>
      <c r="BQ12" s="56">
        <v>6</v>
      </c>
      <c r="BR12" s="76"/>
      <c r="BS12" s="948"/>
      <c r="BT12" s="949"/>
      <c r="BU12" s="949"/>
      <c r="BV12" s="949"/>
      <c r="BW12" s="949"/>
      <c r="BX12" s="949"/>
      <c r="BY12" s="949"/>
      <c r="BZ12" s="949"/>
      <c r="CA12" s="949"/>
      <c r="CB12" s="949"/>
      <c r="CC12" s="949"/>
      <c r="CD12" s="949"/>
      <c r="CE12" s="949"/>
      <c r="CF12" s="949"/>
      <c r="CG12" s="950"/>
      <c r="CH12" s="955"/>
      <c r="CI12" s="956"/>
      <c r="CJ12" s="956"/>
      <c r="CK12" s="956"/>
      <c r="CL12" s="966"/>
      <c r="CM12" s="955"/>
      <c r="CN12" s="956"/>
      <c r="CO12" s="956"/>
      <c r="CP12" s="956"/>
      <c r="CQ12" s="966"/>
      <c r="CR12" s="955"/>
      <c r="CS12" s="956"/>
      <c r="CT12" s="956"/>
      <c r="CU12" s="956"/>
      <c r="CV12" s="966"/>
      <c r="CW12" s="955"/>
      <c r="CX12" s="956"/>
      <c r="CY12" s="956"/>
      <c r="CZ12" s="956"/>
      <c r="DA12" s="966"/>
      <c r="DB12" s="955"/>
      <c r="DC12" s="956"/>
      <c r="DD12" s="956"/>
      <c r="DE12" s="956"/>
      <c r="DF12" s="966"/>
      <c r="DG12" s="955"/>
      <c r="DH12" s="956"/>
      <c r="DI12" s="956"/>
      <c r="DJ12" s="956"/>
      <c r="DK12" s="966"/>
      <c r="DL12" s="955"/>
      <c r="DM12" s="956"/>
      <c r="DN12" s="956"/>
      <c r="DO12" s="956"/>
      <c r="DP12" s="966"/>
      <c r="DQ12" s="955"/>
      <c r="DR12" s="956"/>
      <c r="DS12" s="956"/>
      <c r="DT12" s="956"/>
      <c r="DU12" s="966"/>
      <c r="DV12" s="948"/>
      <c r="DW12" s="949"/>
      <c r="DX12" s="949"/>
      <c r="DY12" s="949"/>
      <c r="DZ12" s="967"/>
      <c r="EA12" s="71"/>
    </row>
    <row r="13" spans="1:131" s="51" customFormat="1" ht="26.25" customHeight="1">
      <c r="A13" s="56">
        <v>7</v>
      </c>
      <c r="B13" s="948"/>
      <c r="C13" s="949"/>
      <c r="D13" s="949"/>
      <c r="E13" s="949"/>
      <c r="F13" s="949"/>
      <c r="G13" s="949"/>
      <c r="H13" s="949"/>
      <c r="I13" s="949"/>
      <c r="J13" s="949"/>
      <c r="K13" s="949"/>
      <c r="L13" s="949"/>
      <c r="M13" s="949"/>
      <c r="N13" s="949"/>
      <c r="O13" s="949"/>
      <c r="P13" s="950"/>
      <c r="Q13" s="951"/>
      <c r="R13" s="952"/>
      <c r="S13" s="952"/>
      <c r="T13" s="952"/>
      <c r="U13" s="952"/>
      <c r="V13" s="952"/>
      <c r="W13" s="952"/>
      <c r="X13" s="952"/>
      <c r="Y13" s="952"/>
      <c r="Z13" s="952"/>
      <c r="AA13" s="952"/>
      <c r="AB13" s="952"/>
      <c r="AC13" s="952"/>
      <c r="AD13" s="952"/>
      <c r="AE13" s="958"/>
      <c r="AF13" s="978"/>
      <c r="AG13" s="956"/>
      <c r="AH13" s="956"/>
      <c r="AI13" s="956"/>
      <c r="AJ13" s="979"/>
      <c r="AK13" s="957"/>
      <c r="AL13" s="952"/>
      <c r="AM13" s="952"/>
      <c r="AN13" s="952"/>
      <c r="AO13" s="952"/>
      <c r="AP13" s="952"/>
      <c r="AQ13" s="952"/>
      <c r="AR13" s="952"/>
      <c r="AS13" s="952"/>
      <c r="AT13" s="952"/>
      <c r="AU13" s="953"/>
      <c r="AV13" s="953"/>
      <c r="AW13" s="953"/>
      <c r="AX13" s="953"/>
      <c r="AY13" s="954"/>
      <c r="AZ13" s="60"/>
      <c r="BA13" s="60"/>
      <c r="BB13" s="60"/>
      <c r="BC13" s="60"/>
      <c r="BD13" s="60"/>
      <c r="BE13" s="71"/>
      <c r="BF13" s="71"/>
      <c r="BG13" s="71"/>
      <c r="BH13" s="71"/>
      <c r="BI13" s="71"/>
      <c r="BJ13" s="71"/>
      <c r="BK13" s="71"/>
      <c r="BL13" s="71"/>
      <c r="BM13" s="71"/>
      <c r="BN13" s="71"/>
      <c r="BO13" s="71"/>
      <c r="BP13" s="71"/>
      <c r="BQ13" s="56">
        <v>7</v>
      </c>
      <c r="BR13" s="76"/>
      <c r="BS13" s="948"/>
      <c r="BT13" s="949"/>
      <c r="BU13" s="949"/>
      <c r="BV13" s="949"/>
      <c r="BW13" s="949"/>
      <c r="BX13" s="949"/>
      <c r="BY13" s="949"/>
      <c r="BZ13" s="949"/>
      <c r="CA13" s="949"/>
      <c r="CB13" s="949"/>
      <c r="CC13" s="949"/>
      <c r="CD13" s="949"/>
      <c r="CE13" s="949"/>
      <c r="CF13" s="949"/>
      <c r="CG13" s="950"/>
      <c r="CH13" s="955"/>
      <c r="CI13" s="956"/>
      <c r="CJ13" s="956"/>
      <c r="CK13" s="956"/>
      <c r="CL13" s="966"/>
      <c r="CM13" s="955"/>
      <c r="CN13" s="956"/>
      <c r="CO13" s="956"/>
      <c r="CP13" s="956"/>
      <c r="CQ13" s="966"/>
      <c r="CR13" s="955"/>
      <c r="CS13" s="956"/>
      <c r="CT13" s="956"/>
      <c r="CU13" s="956"/>
      <c r="CV13" s="966"/>
      <c r="CW13" s="955"/>
      <c r="CX13" s="956"/>
      <c r="CY13" s="956"/>
      <c r="CZ13" s="956"/>
      <c r="DA13" s="966"/>
      <c r="DB13" s="955"/>
      <c r="DC13" s="956"/>
      <c r="DD13" s="956"/>
      <c r="DE13" s="956"/>
      <c r="DF13" s="966"/>
      <c r="DG13" s="955"/>
      <c r="DH13" s="956"/>
      <c r="DI13" s="956"/>
      <c r="DJ13" s="956"/>
      <c r="DK13" s="966"/>
      <c r="DL13" s="955"/>
      <c r="DM13" s="956"/>
      <c r="DN13" s="956"/>
      <c r="DO13" s="956"/>
      <c r="DP13" s="966"/>
      <c r="DQ13" s="955"/>
      <c r="DR13" s="956"/>
      <c r="DS13" s="956"/>
      <c r="DT13" s="956"/>
      <c r="DU13" s="966"/>
      <c r="DV13" s="948"/>
      <c r="DW13" s="949"/>
      <c r="DX13" s="949"/>
      <c r="DY13" s="949"/>
      <c r="DZ13" s="967"/>
      <c r="EA13" s="71"/>
    </row>
    <row r="14" spans="1:131" s="51" customFormat="1" ht="26.25" customHeight="1">
      <c r="A14" s="56">
        <v>8</v>
      </c>
      <c r="B14" s="948"/>
      <c r="C14" s="949"/>
      <c r="D14" s="949"/>
      <c r="E14" s="949"/>
      <c r="F14" s="949"/>
      <c r="G14" s="949"/>
      <c r="H14" s="949"/>
      <c r="I14" s="949"/>
      <c r="J14" s="949"/>
      <c r="K14" s="949"/>
      <c r="L14" s="949"/>
      <c r="M14" s="949"/>
      <c r="N14" s="949"/>
      <c r="O14" s="949"/>
      <c r="P14" s="950"/>
      <c r="Q14" s="951"/>
      <c r="R14" s="952"/>
      <c r="S14" s="952"/>
      <c r="T14" s="952"/>
      <c r="U14" s="952"/>
      <c r="V14" s="952"/>
      <c r="W14" s="952"/>
      <c r="X14" s="952"/>
      <c r="Y14" s="952"/>
      <c r="Z14" s="952"/>
      <c r="AA14" s="952"/>
      <c r="AB14" s="952"/>
      <c r="AC14" s="952"/>
      <c r="AD14" s="952"/>
      <c r="AE14" s="958"/>
      <c r="AF14" s="978"/>
      <c r="AG14" s="956"/>
      <c r="AH14" s="956"/>
      <c r="AI14" s="956"/>
      <c r="AJ14" s="979"/>
      <c r="AK14" s="957"/>
      <c r="AL14" s="952"/>
      <c r="AM14" s="952"/>
      <c r="AN14" s="952"/>
      <c r="AO14" s="952"/>
      <c r="AP14" s="952"/>
      <c r="AQ14" s="952"/>
      <c r="AR14" s="952"/>
      <c r="AS14" s="952"/>
      <c r="AT14" s="952"/>
      <c r="AU14" s="953"/>
      <c r="AV14" s="953"/>
      <c r="AW14" s="953"/>
      <c r="AX14" s="953"/>
      <c r="AY14" s="954"/>
      <c r="AZ14" s="60"/>
      <c r="BA14" s="60"/>
      <c r="BB14" s="60"/>
      <c r="BC14" s="60"/>
      <c r="BD14" s="60"/>
      <c r="BE14" s="71"/>
      <c r="BF14" s="71"/>
      <c r="BG14" s="71"/>
      <c r="BH14" s="71"/>
      <c r="BI14" s="71"/>
      <c r="BJ14" s="71"/>
      <c r="BK14" s="71"/>
      <c r="BL14" s="71"/>
      <c r="BM14" s="71"/>
      <c r="BN14" s="71"/>
      <c r="BO14" s="71"/>
      <c r="BP14" s="71"/>
      <c r="BQ14" s="56">
        <v>8</v>
      </c>
      <c r="BR14" s="76"/>
      <c r="BS14" s="948"/>
      <c r="BT14" s="949"/>
      <c r="BU14" s="949"/>
      <c r="BV14" s="949"/>
      <c r="BW14" s="949"/>
      <c r="BX14" s="949"/>
      <c r="BY14" s="949"/>
      <c r="BZ14" s="949"/>
      <c r="CA14" s="949"/>
      <c r="CB14" s="949"/>
      <c r="CC14" s="949"/>
      <c r="CD14" s="949"/>
      <c r="CE14" s="949"/>
      <c r="CF14" s="949"/>
      <c r="CG14" s="950"/>
      <c r="CH14" s="955"/>
      <c r="CI14" s="956"/>
      <c r="CJ14" s="956"/>
      <c r="CK14" s="956"/>
      <c r="CL14" s="966"/>
      <c r="CM14" s="955"/>
      <c r="CN14" s="956"/>
      <c r="CO14" s="956"/>
      <c r="CP14" s="956"/>
      <c r="CQ14" s="966"/>
      <c r="CR14" s="955"/>
      <c r="CS14" s="956"/>
      <c r="CT14" s="956"/>
      <c r="CU14" s="956"/>
      <c r="CV14" s="966"/>
      <c r="CW14" s="955"/>
      <c r="CX14" s="956"/>
      <c r="CY14" s="956"/>
      <c r="CZ14" s="956"/>
      <c r="DA14" s="966"/>
      <c r="DB14" s="955"/>
      <c r="DC14" s="956"/>
      <c r="DD14" s="956"/>
      <c r="DE14" s="956"/>
      <c r="DF14" s="966"/>
      <c r="DG14" s="955"/>
      <c r="DH14" s="956"/>
      <c r="DI14" s="956"/>
      <c r="DJ14" s="956"/>
      <c r="DK14" s="966"/>
      <c r="DL14" s="955"/>
      <c r="DM14" s="956"/>
      <c r="DN14" s="956"/>
      <c r="DO14" s="956"/>
      <c r="DP14" s="966"/>
      <c r="DQ14" s="955"/>
      <c r="DR14" s="956"/>
      <c r="DS14" s="956"/>
      <c r="DT14" s="956"/>
      <c r="DU14" s="966"/>
      <c r="DV14" s="948"/>
      <c r="DW14" s="949"/>
      <c r="DX14" s="949"/>
      <c r="DY14" s="949"/>
      <c r="DZ14" s="967"/>
      <c r="EA14" s="71"/>
    </row>
    <row r="15" spans="1:131" s="51" customFormat="1" ht="26.25" customHeight="1">
      <c r="A15" s="56">
        <v>9</v>
      </c>
      <c r="B15" s="948"/>
      <c r="C15" s="949"/>
      <c r="D15" s="949"/>
      <c r="E15" s="949"/>
      <c r="F15" s="949"/>
      <c r="G15" s="949"/>
      <c r="H15" s="949"/>
      <c r="I15" s="949"/>
      <c r="J15" s="949"/>
      <c r="K15" s="949"/>
      <c r="L15" s="949"/>
      <c r="M15" s="949"/>
      <c r="N15" s="949"/>
      <c r="O15" s="949"/>
      <c r="P15" s="950"/>
      <c r="Q15" s="951"/>
      <c r="R15" s="952"/>
      <c r="S15" s="952"/>
      <c r="T15" s="952"/>
      <c r="U15" s="952"/>
      <c r="V15" s="952"/>
      <c r="W15" s="952"/>
      <c r="X15" s="952"/>
      <c r="Y15" s="952"/>
      <c r="Z15" s="952"/>
      <c r="AA15" s="952"/>
      <c r="AB15" s="952"/>
      <c r="AC15" s="952"/>
      <c r="AD15" s="952"/>
      <c r="AE15" s="958"/>
      <c r="AF15" s="978"/>
      <c r="AG15" s="956"/>
      <c r="AH15" s="956"/>
      <c r="AI15" s="956"/>
      <c r="AJ15" s="979"/>
      <c r="AK15" s="957"/>
      <c r="AL15" s="952"/>
      <c r="AM15" s="952"/>
      <c r="AN15" s="952"/>
      <c r="AO15" s="952"/>
      <c r="AP15" s="952"/>
      <c r="AQ15" s="952"/>
      <c r="AR15" s="952"/>
      <c r="AS15" s="952"/>
      <c r="AT15" s="952"/>
      <c r="AU15" s="953"/>
      <c r="AV15" s="953"/>
      <c r="AW15" s="953"/>
      <c r="AX15" s="953"/>
      <c r="AY15" s="954"/>
      <c r="AZ15" s="60"/>
      <c r="BA15" s="60"/>
      <c r="BB15" s="60"/>
      <c r="BC15" s="60"/>
      <c r="BD15" s="60"/>
      <c r="BE15" s="71"/>
      <c r="BF15" s="71"/>
      <c r="BG15" s="71"/>
      <c r="BH15" s="71"/>
      <c r="BI15" s="71"/>
      <c r="BJ15" s="71"/>
      <c r="BK15" s="71"/>
      <c r="BL15" s="71"/>
      <c r="BM15" s="71"/>
      <c r="BN15" s="71"/>
      <c r="BO15" s="71"/>
      <c r="BP15" s="71"/>
      <c r="BQ15" s="56">
        <v>9</v>
      </c>
      <c r="BR15" s="76"/>
      <c r="BS15" s="948"/>
      <c r="BT15" s="949"/>
      <c r="BU15" s="949"/>
      <c r="BV15" s="949"/>
      <c r="BW15" s="949"/>
      <c r="BX15" s="949"/>
      <c r="BY15" s="949"/>
      <c r="BZ15" s="949"/>
      <c r="CA15" s="949"/>
      <c r="CB15" s="949"/>
      <c r="CC15" s="949"/>
      <c r="CD15" s="949"/>
      <c r="CE15" s="949"/>
      <c r="CF15" s="949"/>
      <c r="CG15" s="950"/>
      <c r="CH15" s="955"/>
      <c r="CI15" s="956"/>
      <c r="CJ15" s="956"/>
      <c r="CK15" s="956"/>
      <c r="CL15" s="966"/>
      <c r="CM15" s="955"/>
      <c r="CN15" s="956"/>
      <c r="CO15" s="956"/>
      <c r="CP15" s="956"/>
      <c r="CQ15" s="966"/>
      <c r="CR15" s="955"/>
      <c r="CS15" s="956"/>
      <c r="CT15" s="956"/>
      <c r="CU15" s="956"/>
      <c r="CV15" s="966"/>
      <c r="CW15" s="955"/>
      <c r="CX15" s="956"/>
      <c r="CY15" s="956"/>
      <c r="CZ15" s="956"/>
      <c r="DA15" s="966"/>
      <c r="DB15" s="955"/>
      <c r="DC15" s="956"/>
      <c r="DD15" s="956"/>
      <c r="DE15" s="956"/>
      <c r="DF15" s="966"/>
      <c r="DG15" s="955"/>
      <c r="DH15" s="956"/>
      <c r="DI15" s="956"/>
      <c r="DJ15" s="956"/>
      <c r="DK15" s="966"/>
      <c r="DL15" s="955"/>
      <c r="DM15" s="956"/>
      <c r="DN15" s="956"/>
      <c r="DO15" s="956"/>
      <c r="DP15" s="966"/>
      <c r="DQ15" s="955"/>
      <c r="DR15" s="956"/>
      <c r="DS15" s="956"/>
      <c r="DT15" s="956"/>
      <c r="DU15" s="966"/>
      <c r="DV15" s="948"/>
      <c r="DW15" s="949"/>
      <c r="DX15" s="949"/>
      <c r="DY15" s="949"/>
      <c r="DZ15" s="967"/>
      <c r="EA15" s="71"/>
    </row>
    <row r="16" spans="1:131" s="51" customFormat="1" ht="26.25" customHeight="1">
      <c r="A16" s="56">
        <v>10</v>
      </c>
      <c r="B16" s="948"/>
      <c r="C16" s="949"/>
      <c r="D16" s="949"/>
      <c r="E16" s="949"/>
      <c r="F16" s="949"/>
      <c r="G16" s="949"/>
      <c r="H16" s="949"/>
      <c r="I16" s="949"/>
      <c r="J16" s="949"/>
      <c r="K16" s="949"/>
      <c r="L16" s="949"/>
      <c r="M16" s="949"/>
      <c r="N16" s="949"/>
      <c r="O16" s="949"/>
      <c r="P16" s="950"/>
      <c r="Q16" s="951"/>
      <c r="R16" s="952"/>
      <c r="S16" s="952"/>
      <c r="T16" s="952"/>
      <c r="U16" s="952"/>
      <c r="V16" s="952"/>
      <c r="W16" s="952"/>
      <c r="X16" s="952"/>
      <c r="Y16" s="952"/>
      <c r="Z16" s="952"/>
      <c r="AA16" s="952"/>
      <c r="AB16" s="952"/>
      <c r="AC16" s="952"/>
      <c r="AD16" s="952"/>
      <c r="AE16" s="958"/>
      <c r="AF16" s="978"/>
      <c r="AG16" s="956"/>
      <c r="AH16" s="956"/>
      <c r="AI16" s="956"/>
      <c r="AJ16" s="979"/>
      <c r="AK16" s="957"/>
      <c r="AL16" s="952"/>
      <c r="AM16" s="952"/>
      <c r="AN16" s="952"/>
      <c r="AO16" s="952"/>
      <c r="AP16" s="952"/>
      <c r="AQ16" s="952"/>
      <c r="AR16" s="952"/>
      <c r="AS16" s="952"/>
      <c r="AT16" s="952"/>
      <c r="AU16" s="953"/>
      <c r="AV16" s="953"/>
      <c r="AW16" s="953"/>
      <c r="AX16" s="953"/>
      <c r="AY16" s="954"/>
      <c r="AZ16" s="60"/>
      <c r="BA16" s="60"/>
      <c r="BB16" s="60"/>
      <c r="BC16" s="60"/>
      <c r="BD16" s="60"/>
      <c r="BE16" s="71"/>
      <c r="BF16" s="71"/>
      <c r="BG16" s="71"/>
      <c r="BH16" s="71"/>
      <c r="BI16" s="71"/>
      <c r="BJ16" s="71"/>
      <c r="BK16" s="71"/>
      <c r="BL16" s="71"/>
      <c r="BM16" s="71"/>
      <c r="BN16" s="71"/>
      <c r="BO16" s="71"/>
      <c r="BP16" s="71"/>
      <c r="BQ16" s="56">
        <v>10</v>
      </c>
      <c r="BR16" s="76"/>
      <c r="BS16" s="948"/>
      <c r="BT16" s="949"/>
      <c r="BU16" s="949"/>
      <c r="BV16" s="949"/>
      <c r="BW16" s="949"/>
      <c r="BX16" s="949"/>
      <c r="BY16" s="949"/>
      <c r="BZ16" s="949"/>
      <c r="CA16" s="949"/>
      <c r="CB16" s="949"/>
      <c r="CC16" s="949"/>
      <c r="CD16" s="949"/>
      <c r="CE16" s="949"/>
      <c r="CF16" s="949"/>
      <c r="CG16" s="950"/>
      <c r="CH16" s="955"/>
      <c r="CI16" s="956"/>
      <c r="CJ16" s="956"/>
      <c r="CK16" s="956"/>
      <c r="CL16" s="966"/>
      <c r="CM16" s="955"/>
      <c r="CN16" s="956"/>
      <c r="CO16" s="956"/>
      <c r="CP16" s="956"/>
      <c r="CQ16" s="966"/>
      <c r="CR16" s="955"/>
      <c r="CS16" s="956"/>
      <c r="CT16" s="956"/>
      <c r="CU16" s="956"/>
      <c r="CV16" s="966"/>
      <c r="CW16" s="955"/>
      <c r="CX16" s="956"/>
      <c r="CY16" s="956"/>
      <c r="CZ16" s="956"/>
      <c r="DA16" s="966"/>
      <c r="DB16" s="955"/>
      <c r="DC16" s="956"/>
      <c r="DD16" s="956"/>
      <c r="DE16" s="956"/>
      <c r="DF16" s="966"/>
      <c r="DG16" s="955"/>
      <c r="DH16" s="956"/>
      <c r="DI16" s="956"/>
      <c r="DJ16" s="956"/>
      <c r="DK16" s="966"/>
      <c r="DL16" s="955"/>
      <c r="DM16" s="956"/>
      <c r="DN16" s="956"/>
      <c r="DO16" s="956"/>
      <c r="DP16" s="966"/>
      <c r="DQ16" s="955"/>
      <c r="DR16" s="956"/>
      <c r="DS16" s="956"/>
      <c r="DT16" s="956"/>
      <c r="DU16" s="966"/>
      <c r="DV16" s="948"/>
      <c r="DW16" s="949"/>
      <c r="DX16" s="949"/>
      <c r="DY16" s="949"/>
      <c r="DZ16" s="967"/>
      <c r="EA16" s="71"/>
    </row>
    <row r="17" spans="1:131" s="51" customFormat="1" ht="26.25" customHeight="1">
      <c r="A17" s="56">
        <v>11</v>
      </c>
      <c r="B17" s="948"/>
      <c r="C17" s="949"/>
      <c r="D17" s="949"/>
      <c r="E17" s="949"/>
      <c r="F17" s="949"/>
      <c r="G17" s="949"/>
      <c r="H17" s="949"/>
      <c r="I17" s="949"/>
      <c r="J17" s="949"/>
      <c r="K17" s="949"/>
      <c r="L17" s="949"/>
      <c r="M17" s="949"/>
      <c r="N17" s="949"/>
      <c r="O17" s="949"/>
      <c r="P17" s="950"/>
      <c r="Q17" s="951"/>
      <c r="R17" s="952"/>
      <c r="S17" s="952"/>
      <c r="T17" s="952"/>
      <c r="U17" s="952"/>
      <c r="V17" s="952"/>
      <c r="W17" s="952"/>
      <c r="X17" s="952"/>
      <c r="Y17" s="952"/>
      <c r="Z17" s="952"/>
      <c r="AA17" s="952"/>
      <c r="AB17" s="952"/>
      <c r="AC17" s="952"/>
      <c r="AD17" s="952"/>
      <c r="AE17" s="958"/>
      <c r="AF17" s="978"/>
      <c r="AG17" s="956"/>
      <c r="AH17" s="956"/>
      <c r="AI17" s="956"/>
      <c r="AJ17" s="979"/>
      <c r="AK17" s="957"/>
      <c r="AL17" s="952"/>
      <c r="AM17" s="952"/>
      <c r="AN17" s="952"/>
      <c r="AO17" s="952"/>
      <c r="AP17" s="952"/>
      <c r="AQ17" s="952"/>
      <c r="AR17" s="952"/>
      <c r="AS17" s="952"/>
      <c r="AT17" s="952"/>
      <c r="AU17" s="953"/>
      <c r="AV17" s="953"/>
      <c r="AW17" s="953"/>
      <c r="AX17" s="953"/>
      <c r="AY17" s="954"/>
      <c r="AZ17" s="60"/>
      <c r="BA17" s="60"/>
      <c r="BB17" s="60"/>
      <c r="BC17" s="60"/>
      <c r="BD17" s="60"/>
      <c r="BE17" s="71"/>
      <c r="BF17" s="71"/>
      <c r="BG17" s="71"/>
      <c r="BH17" s="71"/>
      <c r="BI17" s="71"/>
      <c r="BJ17" s="71"/>
      <c r="BK17" s="71"/>
      <c r="BL17" s="71"/>
      <c r="BM17" s="71"/>
      <c r="BN17" s="71"/>
      <c r="BO17" s="71"/>
      <c r="BP17" s="71"/>
      <c r="BQ17" s="56">
        <v>11</v>
      </c>
      <c r="BR17" s="76"/>
      <c r="BS17" s="948"/>
      <c r="BT17" s="949"/>
      <c r="BU17" s="949"/>
      <c r="BV17" s="949"/>
      <c r="BW17" s="949"/>
      <c r="BX17" s="949"/>
      <c r="BY17" s="949"/>
      <c r="BZ17" s="949"/>
      <c r="CA17" s="949"/>
      <c r="CB17" s="949"/>
      <c r="CC17" s="949"/>
      <c r="CD17" s="949"/>
      <c r="CE17" s="949"/>
      <c r="CF17" s="949"/>
      <c r="CG17" s="950"/>
      <c r="CH17" s="955"/>
      <c r="CI17" s="956"/>
      <c r="CJ17" s="956"/>
      <c r="CK17" s="956"/>
      <c r="CL17" s="966"/>
      <c r="CM17" s="955"/>
      <c r="CN17" s="956"/>
      <c r="CO17" s="956"/>
      <c r="CP17" s="956"/>
      <c r="CQ17" s="966"/>
      <c r="CR17" s="955"/>
      <c r="CS17" s="956"/>
      <c r="CT17" s="956"/>
      <c r="CU17" s="956"/>
      <c r="CV17" s="966"/>
      <c r="CW17" s="955"/>
      <c r="CX17" s="956"/>
      <c r="CY17" s="956"/>
      <c r="CZ17" s="956"/>
      <c r="DA17" s="966"/>
      <c r="DB17" s="955"/>
      <c r="DC17" s="956"/>
      <c r="DD17" s="956"/>
      <c r="DE17" s="956"/>
      <c r="DF17" s="966"/>
      <c r="DG17" s="955"/>
      <c r="DH17" s="956"/>
      <c r="DI17" s="956"/>
      <c r="DJ17" s="956"/>
      <c r="DK17" s="966"/>
      <c r="DL17" s="955"/>
      <c r="DM17" s="956"/>
      <c r="DN17" s="956"/>
      <c r="DO17" s="956"/>
      <c r="DP17" s="966"/>
      <c r="DQ17" s="955"/>
      <c r="DR17" s="956"/>
      <c r="DS17" s="956"/>
      <c r="DT17" s="956"/>
      <c r="DU17" s="966"/>
      <c r="DV17" s="948"/>
      <c r="DW17" s="949"/>
      <c r="DX17" s="949"/>
      <c r="DY17" s="949"/>
      <c r="DZ17" s="967"/>
      <c r="EA17" s="71"/>
    </row>
    <row r="18" spans="1:131" s="51" customFormat="1" ht="26.25" customHeight="1">
      <c r="A18" s="56">
        <v>12</v>
      </c>
      <c r="B18" s="948"/>
      <c r="C18" s="949"/>
      <c r="D18" s="949"/>
      <c r="E18" s="949"/>
      <c r="F18" s="949"/>
      <c r="G18" s="949"/>
      <c r="H18" s="949"/>
      <c r="I18" s="949"/>
      <c r="J18" s="949"/>
      <c r="K18" s="949"/>
      <c r="L18" s="949"/>
      <c r="M18" s="949"/>
      <c r="N18" s="949"/>
      <c r="O18" s="949"/>
      <c r="P18" s="950"/>
      <c r="Q18" s="951"/>
      <c r="R18" s="952"/>
      <c r="S18" s="952"/>
      <c r="T18" s="952"/>
      <c r="U18" s="952"/>
      <c r="V18" s="952"/>
      <c r="W18" s="952"/>
      <c r="X18" s="952"/>
      <c r="Y18" s="952"/>
      <c r="Z18" s="952"/>
      <c r="AA18" s="952"/>
      <c r="AB18" s="952"/>
      <c r="AC18" s="952"/>
      <c r="AD18" s="952"/>
      <c r="AE18" s="958"/>
      <c r="AF18" s="978"/>
      <c r="AG18" s="956"/>
      <c r="AH18" s="956"/>
      <c r="AI18" s="956"/>
      <c r="AJ18" s="979"/>
      <c r="AK18" s="957"/>
      <c r="AL18" s="952"/>
      <c r="AM18" s="952"/>
      <c r="AN18" s="952"/>
      <c r="AO18" s="952"/>
      <c r="AP18" s="952"/>
      <c r="AQ18" s="952"/>
      <c r="AR18" s="952"/>
      <c r="AS18" s="952"/>
      <c r="AT18" s="952"/>
      <c r="AU18" s="953"/>
      <c r="AV18" s="953"/>
      <c r="AW18" s="953"/>
      <c r="AX18" s="953"/>
      <c r="AY18" s="954"/>
      <c r="AZ18" s="60"/>
      <c r="BA18" s="60"/>
      <c r="BB18" s="60"/>
      <c r="BC18" s="60"/>
      <c r="BD18" s="60"/>
      <c r="BE18" s="71"/>
      <c r="BF18" s="71"/>
      <c r="BG18" s="71"/>
      <c r="BH18" s="71"/>
      <c r="BI18" s="71"/>
      <c r="BJ18" s="71"/>
      <c r="BK18" s="71"/>
      <c r="BL18" s="71"/>
      <c r="BM18" s="71"/>
      <c r="BN18" s="71"/>
      <c r="BO18" s="71"/>
      <c r="BP18" s="71"/>
      <c r="BQ18" s="56">
        <v>12</v>
      </c>
      <c r="BR18" s="76"/>
      <c r="BS18" s="948"/>
      <c r="BT18" s="949"/>
      <c r="BU18" s="949"/>
      <c r="BV18" s="949"/>
      <c r="BW18" s="949"/>
      <c r="BX18" s="949"/>
      <c r="BY18" s="949"/>
      <c r="BZ18" s="949"/>
      <c r="CA18" s="949"/>
      <c r="CB18" s="949"/>
      <c r="CC18" s="949"/>
      <c r="CD18" s="949"/>
      <c r="CE18" s="949"/>
      <c r="CF18" s="949"/>
      <c r="CG18" s="950"/>
      <c r="CH18" s="955"/>
      <c r="CI18" s="956"/>
      <c r="CJ18" s="956"/>
      <c r="CK18" s="956"/>
      <c r="CL18" s="966"/>
      <c r="CM18" s="955"/>
      <c r="CN18" s="956"/>
      <c r="CO18" s="956"/>
      <c r="CP18" s="956"/>
      <c r="CQ18" s="966"/>
      <c r="CR18" s="955"/>
      <c r="CS18" s="956"/>
      <c r="CT18" s="956"/>
      <c r="CU18" s="956"/>
      <c r="CV18" s="966"/>
      <c r="CW18" s="955"/>
      <c r="CX18" s="956"/>
      <c r="CY18" s="956"/>
      <c r="CZ18" s="956"/>
      <c r="DA18" s="966"/>
      <c r="DB18" s="955"/>
      <c r="DC18" s="956"/>
      <c r="DD18" s="956"/>
      <c r="DE18" s="956"/>
      <c r="DF18" s="966"/>
      <c r="DG18" s="955"/>
      <c r="DH18" s="956"/>
      <c r="DI18" s="956"/>
      <c r="DJ18" s="956"/>
      <c r="DK18" s="966"/>
      <c r="DL18" s="955"/>
      <c r="DM18" s="956"/>
      <c r="DN18" s="956"/>
      <c r="DO18" s="956"/>
      <c r="DP18" s="966"/>
      <c r="DQ18" s="955"/>
      <c r="DR18" s="956"/>
      <c r="DS18" s="956"/>
      <c r="DT18" s="956"/>
      <c r="DU18" s="966"/>
      <c r="DV18" s="948"/>
      <c r="DW18" s="949"/>
      <c r="DX18" s="949"/>
      <c r="DY18" s="949"/>
      <c r="DZ18" s="967"/>
      <c r="EA18" s="71"/>
    </row>
    <row r="19" spans="1:131" s="51" customFormat="1" ht="26.25" customHeight="1">
      <c r="A19" s="56">
        <v>13</v>
      </c>
      <c r="B19" s="948"/>
      <c r="C19" s="949"/>
      <c r="D19" s="949"/>
      <c r="E19" s="949"/>
      <c r="F19" s="949"/>
      <c r="G19" s="949"/>
      <c r="H19" s="949"/>
      <c r="I19" s="949"/>
      <c r="J19" s="949"/>
      <c r="K19" s="949"/>
      <c r="L19" s="949"/>
      <c r="M19" s="949"/>
      <c r="N19" s="949"/>
      <c r="O19" s="949"/>
      <c r="P19" s="950"/>
      <c r="Q19" s="951"/>
      <c r="R19" s="952"/>
      <c r="S19" s="952"/>
      <c r="T19" s="952"/>
      <c r="U19" s="952"/>
      <c r="V19" s="952"/>
      <c r="W19" s="952"/>
      <c r="X19" s="952"/>
      <c r="Y19" s="952"/>
      <c r="Z19" s="952"/>
      <c r="AA19" s="952"/>
      <c r="AB19" s="952"/>
      <c r="AC19" s="952"/>
      <c r="AD19" s="952"/>
      <c r="AE19" s="958"/>
      <c r="AF19" s="978"/>
      <c r="AG19" s="956"/>
      <c r="AH19" s="956"/>
      <c r="AI19" s="956"/>
      <c r="AJ19" s="979"/>
      <c r="AK19" s="957"/>
      <c r="AL19" s="952"/>
      <c r="AM19" s="952"/>
      <c r="AN19" s="952"/>
      <c r="AO19" s="952"/>
      <c r="AP19" s="952"/>
      <c r="AQ19" s="952"/>
      <c r="AR19" s="952"/>
      <c r="AS19" s="952"/>
      <c r="AT19" s="952"/>
      <c r="AU19" s="953"/>
      <c r="AV19" s="953"/>
      <c r="AW19" s="953"/>
      <c r="AX19" s="953"/>
      <c r="AY19" s="954"/>
      <c r="AZ19" s="60"/>
      <c r="BA19" s="60"/>
      <c r="BB19" s="60"/>
      <c r="BC19" s="60"/>
      <c r="BD19" s="60"/>
      <c r="BE19" s="71"/>
      <c r="BF19" s="71"/>
      <c r="BG19" s="71"/>
      <c r="BH19" s="71"/>
      <c r="BI19" s="71"/>
      <c r="BJ19" s="71"/>
      <c r="BK19" s="71"/>
      <c r="BL19" s="71"/>
      <c r="BM19" s="71"/>
      <c r="BN19" s="71"/>
      <c r="BO19" s="71"/>
      <c r="BP19" s="71"/>
      <c r="BQ19" s="56">
        <v>13</v>
      </c>
      <c r="BR19" s="76"/>
      <c r="BS19" s="948"/>
      <c r="BT19" s="949"/>
      <c r="BU19" s="949"/>
      <c r="BV19" s="949"/>
      <c r="BW19" s="949"/>
      <c r="BX19" s="949"/>
      <c r="BY19" s="949"/>
      <c r="BZ19" s="949"/>
      <c r="CA19" s="949"/>
      <c r="CB19" s="949"/>
      <c r="CC19" s="949"/>
      <c r="CD19" s="949"/>
      <c r="CE19" s="949"/>
      <c r="CF19" s="949"/>
      <c r="CG19" s="950"/>
      <c r="CH19" s="955"/>
      <c r="CI19" s="956"/>
      <c r="CJ19" s="956"/>
      <c r="CK19" s="956"/>
      <c r="CL19" s="966"/>
      <c r="CM19" s="955"/>
      <c r="CN19" s="956"/>
      <c r="CO19" s="956"/>
      <c r="CP19" s="956"/>
      <c r="CQ19" s="966"/>
      <c r="CR19" s="955"/>
      <c r="CS19" s="956"/>
      <c r="CT19" s="956"/>
      <c r="CU19" s="956"/>
      <c r="CV19" s="966"/>
      <c r="CW19" s="955"/>
      <c r="CX19" s="956"/>
      <c r="CY19" s="956"/>
      <c r="CZ19" s="956"/>
      <c r="DA19" s="966"/>
      <c r="DB19" s="955"/>
      <c r="DC19" s="956"/>
      <c r="DD19" s="956"/>
      <c r="DE19" s="956"/>
      <c r="DF19" s="966"/>
      <c r="DG19" s="955"/>
      <c r="DH19" s="956"/>
      <c r="DI19" s="956"/>
      <c r="DJ19" s="956"/>
      <c r="DK19" s="966"/>
      <c r="DL19" s="955"/>
      <c r="DM19" s="956"/>
      <c r="DN19" s="956"/>
      <c r="DO19" s="956"/>
      <c r="DP19" s="966"/>
      <c r="DQ19" s="955"/>
      <c r="DR19" s="956"/>
      <c r="DS19" s="956"/>
      <c r="DT19" s="956"/>
      <c r="DU19" s="966"/>
      <c r="DV19" s="948"/>
      <c r="DW19" s="949"/>
      <c r="DX19" s="949"/>
      <c r="DY19" s="949"/>
      <c r="DZ19" s="967"/>
      <c r="EA19" s="71"/>
    </row>
    <row r="20" spans="1:131" s="51" customFormat="1" ht="26.25" customHeight="1">
      <c r="A20" s="56">
        <v>14</v>
      </c>
      <c r="B20" s="948"/>
      <c r="C20" s="949"/>
      <c r="D20" s="949"/>
      <c r="E20" s="949"/>
      <c r="F20" s="949"/>
      <c r="G20" s="949"/>
      <c r="H20" s="949"/>
      <c r="I20" s="949"/>
      <c r="J20" s="949"/>
      <c r="K20" s="949"/>
      <c r="L20" s="949"/>
      <c r="M20" s="949"/>
      <c r="N20" s="949"/>
      <c r="O20" s="949"/>
      <c r="P20" s="950"/>
      <c r="Q20" s="951"/>
      <c r="R20" s="952"/>
      <c r="S20" s="952"/>
      <c r="T20" s="952"/>
      <c r="U20" s="952"/>
      <c r="V20" s="952"/>
      <c r="W20" s="952"/>
      <c r="X20" s="952"/>
      <c r="Y20" s="952"/>
      <c r="Z20" s="952"/>
      <c r="AA20" s="952"/>
      <c r="AB20" s="952"/>
      <c r="AC20" s="952"/>
      <c r="AD20" s="952"/>
      <c r="AE20" s="958"/>
      <c r="AF20" s="978"/>
      <c r="AG20" s="956"/>
      <c r="AH20" s="956"/>
      <c r="AI20" s="956"/>
      <c r="AJ20" s="979"/>
      <c r="AK20" s="957"/>
      <c r="AL20" s="952"/>
      <c r="AM20" s="952"/>
      <c r="AN20" s="952"/>
      <c r="AO20" s="952"/>
      <c r="AP20" s="952"/>
      <c r="AQ20" s="952"/>
      <c r="AR20" s="952"/>
      <c r="AS20" s="952"/>
      <c r="AT20" s="952"/>
      <c r="AU20" s="953"/>
      <c r="AV20" s="953"/>
      <c r="AW20" s="953"/>
      <c r="AX20" s="953"/>
      <c r="AY20" s="954"/>
      <c r="AZ20" s="60"/>
      <c r="BA20" s="60"/>
      <c r="BB20" s="60"/>
      <c r="BC20" s="60"/>
      <c r="BD20" s="60"/>
      <c r="BE20" s="71"/>
      <c r="BF20" s="71"/>
      <c r="BG20" s="71"/>
      <c r="BH20" s="71"/>
      <c r="BI20" s="71"/>
      <c r="BJ20" s="71"/>
      <c r="BK20" s="71"/>
      <c r="BL20" s="71"/>
      <c r="BM20" s="71"/>
      <c r="BN20" s="71"/>
      <c r="BO20" s="71"/>
      <c r="BP20" s="71"/>
      <c r="BQ20" s="56">
        <v>14</v>
      </c>
      <c r="BR20" s="76"/>
      <c r="BS20" s="948"/>
      <c r="BT20" s="949"/>
      <c r="BU20" s="949"/>
      <c r="BV20" s="949"/>
      <c r="BW20" s="949"/>
      <c r="BX20" s="949"/>
      <c r="BY20" s="949"/>
      <c r="BZ20" s="949"/>
      <c r="CA20" s="949"/>
      <c r="CB20" s="949"/>
      <c r="CC20" s="949"/>
      <c r="CD20" s="949"/>
      <c r="CE20" s="949"/>
      <c r="CF20" s="949"/>
      <c r="CG20" s="950"/>
      <c r="CH20" s="955"/>
      <c r="CI20" s="956"/>
      <c r="CJ20" s="956"/>
      <c r="CK20" s="956"/>
      <c r="CL20" s="966"/>
      <c r="CM20" s="955"/>
      <c r="CN20" s="956"/>
      <c r="CO20" s="956"/>
      <c r="CP20" s="956"/>
      <c r="CQ20" s="966"/>
      <c r="CR20" s="955"/>
      <c r="CS20" s="956"/>
      <c r="CT20" s="956"/>
      <c r="CU20" s="956"/>
      <c r="CV20" s="966"/>
      <c r="CW20" s="955"/>
      <c r="CX20" s="956"/>
      <c r="CY20" s="956"/>
      <c r="CZ20" s="956"/>
      <c r="DA20" s="966"/>
      <c r="DB20" s="955"/>
      <c r="DC20" s="956"/>
      <c r="DD20" s="956"/>
      <c r="DE20" s="956"/>
      <c r="DF20" s="966"/>
      <c r="DG20" s="955"/>
      <c r="DH20" s="956"/>
      <c r="DI20" s="956"/>
      <c r="DJ20" s="956"/>
      <c r="DK20" s="966"/>
      <c r="DL20" s="955"/>
      <c r="DM20" s="956"/>
      <c r="DN20" s="956"/>
      <c r="DO20" s="956"/>
      <c r="DP20" s="966"/>
      <c r="DQ20" s="955"/>
      <c r="DR20" s="956"/>
      <c r="DS20" s="956"/>
      <c r="DT20" s="956"/>
      <c r="DU20" s="966"/>
      <c r="DV20" s="948"/>
      <c r="DW20" s="949"/>
      <c r="DX20" s="949"/>
      <c r="DY20" s="949"/>
      <c r="DZ20" s="967"/>
      <c r="EA20" s="71"/>
    </row>
    <row r="21" spans="1:131" s="51" customFormat="1" ht="26.25" customHeight="1">
      <c r="A21" s="56">
        <v>15</v>
      </c>
      <c r="B21" s="948"/>
      <c r="C21" s="949"/>
      <c r="D21" s="949"/>
      <c r="E21" s="949"/>
      <c r="F21" s="949"/>
      <c r="G21" s="949"/>
      <c r="H21" s="949"/>
      <c r="I21" s="949"/>
      <c r="J21" s="949"/>
      <c r="K21" s="949"/>
      <c r="L21" s="949"/>
      <c r="M21" s="949"/>
      <c r="N21" s="949"/>
      <c r="O21" s="949"/>
      <c r="P21" s="950"/>
      <c r="Q21" s="951"/>
      <c r="R21" s="952"/>
      <c r="S21" s="952"/>
      <c r="T21" s="952"/>
      <c r="U21" s="952"/>
      <c r="V21" s="952"/>
      <c r="W21" s="952"/>
      <c r="X21" s="952"/>
      <c r="Y21" s="952"/>
      <c r="Z21" s="952"/>
      <c r="AA21" s="952"/>
      <c r="AB21" s="952"/>
      <c r="AC21" s="952"/>
      <c r="AD21" s="952"/>
      <c r="AE21" s="958"/>
      <c r="AF21" s="978"/>
      <c r="AG21" s="956"/>
      <c r="AH21" s="956"/>
      <c r="AI21" s="956"/>
      <c r="AJ21" s="979"/>
      <c r="AK21" s="957"/>
      <c r="AL21" s="952"/>
      <c r="AM21" s="952"/>
      <c r="AN21" s="952"/>
      <c r="AO21" s="952"/>
      <c r="AP21" s="952"/>
      <c r="AQ21" s="952"/>
      <c r="AR21" s="952"/>
      <c r="AS21" s="952"/>
      <c r="AT21" s="952"/>
      <c r="AU21" s="953"/>
      <c r="AV21" s="953"/>
      <c r="AW21" s="953"/>
      <c r="AX21" s="953"/>
      <c r="AY21" s="954"/>
      <c r="AZ21" s="60"/>
      <c r="BA21" s="60"/>
      <c r="BB21" s="60"/>
      <c r="BC21" s="60"/>
      <c r="BD21" s="60"/>
      <c r="BE21" s="71"/>
      <c r="BF21" s="71"/>
      <c r="BG21" s="71"/>
      <c r="BH21" s="71"/>
      <c r="BI21" s="71"/>
      <c r="BJ21" s="71"/>
      <c r="BK21" s="71"/>
      <c r="BL21" s="71"/>
      <c r="BM21" s="71"/>
      <c r="BN21" s="71"/>
      <c r="BO21" s="71"/>
      <c r="BP21" s="71"/>
      <c r="BQ21" s="56">
        <v>15</v>
      </c>
      <c r="BR21" s="76"/>
      <c r="BS21" s="948"/>
      <c r="BT21" s="949"/>
      <c r="BU21" s="949"/>
      <c r="BV21" s="949"/>
      <c r="BW21" s="949"/>
      <c r="BX21" s="949"/>
      <c r="BY21" s="949"/>
      <c r="BZ21" s="949"/>
      <c r="CA21" s="949"/>
      <c r="CB21" s="949"/>
      <c r="CC21" s="949"/>
      <c r="CD21" s="949"/>
      <c r="CE21" s="949"/>
      <c r="CF21" s="949"/>
      <c r="CG21" s="950"/>
      <c r="CH21" s="955"/>
      <c r="CI21" s="956"/>
      <c r="CJ21" s="956"/>
      <c r="CK21" s="956"/>
      <c r="CL21" s="966"/>
      <c r="CM21" s="955"/>
      <c r="CN21" s="956"/>
      <c r="CO21" s="956"/>
      <c r="CP21" s="956"/>
      <c r="CQ21" s="966"/>
      <c r="CR21" s="955"/>
      <c r="CS21" s="956"/>
      <c r="CT21" s="956"/>
      <c r="CU21" s="956"/>
      <c r="CV21" s="966"/>
      <c r="CW21" s="955"/>
      <c r="CX21" s="956"/>
      <c r="CY21" s="956"/>
      <c r="CZ21" s="956"/>
      <c r="DA21" s="966"/>
      <c r="DB21" s="955"/>
      <c r="DC21" s="956"/>
      <c r="DD21" s="956"/>
      <c r="DE21" s="956"/>
      <c r="DF21" s="966"/>
      <c r="DG21" s="955"/>
      <c r="DH21" s="956"/>
      <c r="DI21" s="956"/>
      <c r="DJ21" s="956"/>
      <c r="DK21" s="966"/>
      <c r="DL21" s="955"/>
      <c r="DM21" s="956"/>
      <c r="DN21" s="956"/>
      <c r="DO21" s="956"/>
      <c r="DP21" s="966"/>
      <c r="DQ21" s="955"/>
      <c r="DR21" s="956"/>
      <c r="DS21" s="956"/>
      <c r="DT21" s="956"/>
      <c r="DU21" s="966"/>
      <c r="DV21" s="948"/>
      <c r="DW21" s="949"/>
      <c r="DX21" s="949"/>
      <c r="DY21" s="949"/>
      <c r="DZ21" s="967"/>
      <c r="EA21" s="71"/>
    </row>
    <row r="22" spans="1:131" s="51" customFormat="1" ht="26.25" customHeight="1">
      <c r="A22" s="56">
        <v>16</v>
      </c>
      <c r="B22" s="948"/>
      <c r="C22" s="949"/>
      <c r="D22" s="949"/>
      <c r="E22" s="949"/>
      <c r="F22" s="949"/>
      <c r="G22" s="949"/>
      <c r="H22" s="949"/>
      <c r="I22" s="949"/>
      <c r="J22" s="949"/>
      <c r="K22" s="949"/>
      <c r="L22" s="949"/>
      <c r="M22" s="949"/>
      <c r="N22" s="949"/>
      <c r="O22" s="949"/>
      <c r="P22" s="950"/>
      <c r="Q22" s="999"/>
      <c r="R22" s="1000"/>
      <c r="S22" s="1000"/>
      <c r="T22" s="1000"/>
      <c r="U22" s="1000"/>
      <c r="V22" s="1000"/>
      <c r="W22" s="1000"/>
      <c r="X22" s="1000"/>
      <c r="Y22" s="1000"/>
      <c r="Z22" s="1000"/>
      <c r="AA22" s="1000"/>
      <c r="AB22" s="1000"/>
      <c r="AC22" s="1000"/>
      <c r="AD22" s="1000"/>
      <c r="AE22" s="1001"/>
      <c r="AF22" s="978"/>
      <c r="AG22" s="956"/>
      <c r="AH22" s="956"/>
      <c r="AI22" s="956"/>
      <c r="AJ22" s="979"/>
      <c r="AK22" s="1002"/>
      <c r="AL22" s="1000"/>
      <c r="AM22" s="1000"/>
      <c r="AN22" s="1000"/>
      <c r="AO22" s="1000"/>
      <c r="AP22" s="1000"/>
      <c r="AQ22" s="1000"/>
      <c r="AR22" s="1000"/>
      <c r="AS22" s="1000"/>
      <c r="AT22" s="1000"/>
      <c r="AU22" s="1003"/>
      <c r="AV22" s="1003"/>
      <c r="AW22" s="1003"/>
      <c r="AX22" s="1003"/>
      <c r="AY22" s="1004"/>
      <c r="AZ22" s="983" t="s">
        <v>458</v>
      </c>
      <c r="BA22" s="983"/>
      <c r="BB22" s="983"/>
      <c r="BC22" s="983"/>
      <c r="BD22" s="984"/>
      <c r="BE22" s="71"/>
      <c r="BF22" s="71"/>
      <c r="BG22" s="71"/>
      <c r="BH22" s="71"/>
      <c r="BI22" s="71"/>
      <c r="BJ22" s="71"/>
      <c r="BK22" s="71"/>
      <c r="BL22" s="71"/>
      <c r="BM22" s="71"/>
      <c r="BN22" s="71"/>
      <c r="BO22" s="71"/>
      <c r="BP22" s="71"/>
      <c r="BQ22" s="56">
        <v>16</v>
      </c>
      <c r="BR22" s="76"/>
      <c r="BS22" s="948"/>
      <c r="BT22" s="949"/>
      <c r="BU22" s="949"/>
      <c r="BV22" s="949"/>
      <c r="BW22" s="949"/>
      <c r="BX22" s="949"/>
      <c r="BY22" s="949"/>
      <c r="BZ22" s="949"/>
      <c r="CA22" s="949"/>
      <c r="CB22" s="949"/>
      <c r="CC22" s="949"/>
      <c r="CD22" s="949"/>
      <c r="CE22" s="949"/>
      <c r="CF22" s="949"/>
      <c r="CG22" s="950"/>
      <c r="CH22" s="955"/>
      <c r="CI22" s="956"/>
      <c r="CJ22" s="956"/>
      <c r="CK22" s="956"/>
      <c r="CL22" s="966"/>
      <c r="CM22" s="955"/>
      <c r="CN22" s="956"/>
      <c r="CO22" s="956"/>
      <c r="CP22" s="956"/>
      <c r="CQ22" s="966"/>
      <c r="CR22" s="955"/>
      <c r="CS22" s="956"/>
      <c r="CT22" s="956"/>
      <c r="CU22" s="956"/>
      <c r="CV22" s="966"/>
      <c r="CW22" s="955"/>
      <c r="CX22" s="956"/>
      <c r="CY22" s="956"/>
      <c r="CZ22" s="956"/>
      <c r="DA22" s="966"/>
      <c r="DB22" s="955"/>
      <c r="DC22" s="956"/>
      <c r="DD22" s="956"/>
      <c r="DE22" s="956"/>
      <c r="DF22" s="966"/>
      <c r="DG22" s="955"/>
      <c r="DH22" s="956"/>
      <c r="DI22" s="956"/>
      <c r="DJ22" s="956"/>
      <c r="DK22" s="966"/>
      <c r="DL22" s="955"/>
      <c r="DM22" s="956"/>
      <c r="DN22" s="956"/>
      <c r="DO22" s="956"/>
      <c r="DP22" s="966"/>
      <c r="DQ22" s="955"/>
      <c r="DR22" s="956"/>
      <c r="DS22" s="956"/>
      <c r="DT22" s="956"/>
      <c r="DU22" s="966"/>
      <c r="DV22" s="948"/>
      <c r="DW22" s="949"/>
      <c r="DX22" s="949"/>
      <c r="DY22" s="949"/>
      <c r="DZ22" s="967"/>
      <c r="EA22" s="71"/>
    </row>
    <row r="23" spans="1:131" s="51" customFormat="1" ht="26.25" customHeight="1">
      <c r="A23" s="57" t="s">
        <v>254</v>
      </c>
      <c r="B23" s="926" t="s">
        <v>306</v>
      </c>
      <c r="C23" s="927"/>
      <c r="D23" s="927"/>
      <c r="E23" s="927"/>
      <c r="F23" s="927"/>
      <c r="G23" s="927"/>
      <c r="H23" s="927"/>
      <c r="I23" s="927"/>
      <c r="J23" s="927"/>
      <c r="K23" s="927"/>
      <c r="L23" s="927"/>
      <c r="M23" s="927"/>
      <c r="N23" s="927"/>
      <c r="O23" s="927"/>
      <c r="P23" s="928"/>
      <c r="Q23" s="997">
        <v>11030</v>
      </c>
      <c r="R23" s="938"/>
      <c r="S23" s="938"/>
      <c r="T23" s="938"/>
      <c r="U23" s="938"/>
      <c r="V23" s="938">
        <v>10754</v>
      </c>
      <c r="W23" s="938"/>
      <c r="X23" s="938"/>
      <c r="Y23" s="938"/>
      <c r="Z23" s="938"/>
      <c r="AA23" s="938">
        <v>276</v>
      </c>
      <c r="AB23" s="938"/>
      <c r="AC23" s="938"/>
      <c r="AD23" s="938"/>
      <c r="AE23" s="998"/>
      <c r="AF23" s="969">
        <v>190</v>
      </c>
      <c r="AG23" s="938"/>
      <c r="AH23" s="938"/>
      <c r="AI23" s="938"/>
      <c r="AJ23" s="970"/>
      <c r="AK23" s="971"/>
      <c r="AL23" s="937"/>
      <c r="AM23" s="937"/>
      <c r="AN23" s="937"/>
      <c r="AO23" s="937"/>
      <c r="AP23" s="938">
        <v>9266</v>
      </c>
      <c r="AQ23" s="938"/>
      <c r="AR23" s="938"/>
      <c r="AS23" s="938"/>
      <c r="AT23" s="938"/>
      <c r="AU23" s="939"/>
      <c r="AV23" s="939"/>
      <c r="AW23" s="939"/>
      <c r="AX23" s="939"/>
      <c r="AY23" s="940"/>
      <c r="AZ23" s="973" t="s">
        <v>204</v>
      </c>
      <c r="BA23" s="933"/>
      <c r="BB23" s="933"/>
      <c r="BC23" s="933"/>
      <c r="BD23" s="974"/>
      <c r="BE23" s="71"/>
      <c r="BF23" s="71"/>
      <c r="BG23" s="71"/>
      <c r="BH23" s="71"/>
      <c r="BI23" s="71"/>
      <c r="BJ23" s="71"/>
      <c r="BK23" s="71"/>
      <c r="BL23" s="71"/>
      <c r="BM23" s="71"/>
      <c r="BN23" s="71"/>
      <c r="BO23" s="71"/>
      <c r="BP23" s="71"/>
      <c r="BQ23" s="56">
        <v>17</v>
      </c>
      <c r="BR23" s="76"/>
      <c r="BS23" s="948"/>
      <c r="BT23" s="949"/>
      <c r="BU23" s="949"/>
      <c r="BV23" s="949"/>
      <c r="BW23" s="949"/>
      <c r="BX23" s="949"/>
      <c r="BY23" s="949"/>
      <c r="BZ23" s="949"/>
      <c r="CA23" s="949"/>
      <c r="CB23" s="949"/>
      <c r="CC23" s="949"/>
      <c r="CD23" s="949"/>
      <c r="CE23" s="949"/>
      <c r="CF23" s="949"/>
      <c r="CG23" s="950"/>
      <c r="CH23" s="955"/>
      <c r="CI23" s="956"/>
      <c r="CJ23" s="956"/>
      <c r="CK23" s="956"/>
      <c r="CL23" s="966"/>
      <c r="CM23" s="955"/>
      <c r="CN23" s="956"/>
      <c r="CO23" s="956"/>
      <c r="CP23" s="956"/>
      <c r="CQ23" s="966"/>
      <c r="CR23" s="955"/>
      <c r="CS23" s="956"/>
      <c r="CT23" s="956"/>
      <c r="CU23" s="956"/>
      <c r="CV23" s="966"/>
      <c r="CW23" s="955"/>
      <c r="CX23" s="956"/>
      <c r="CY23" s="956"/>
      <c r="CZ23" s="956"/>
      <c r="DA23" s="966"/>
      <c r="DB23" s="955"/>
      <c r="DC23" s="956"/>
      <c r="DD23" s="956"/>
      <c r="DE23" s="956"/>
      <c r="DF23" s="966"/>
      <c r="DG23" s="955"/>
      <c r="DH23" s="956"/>
      <c r="DI23" s="956"/>
      <c r="DJ23" s="956"/>
      <c r="DK23" s="966"/>
      <c r="DL23" s="955"/>
      <c r="DM23" s="956"/>
      <c r="DN23" s="956"/>
      <c r="DO23" s="956"/>
      <c r="DP23" s="966"/>
      <c r="DQ23" s="955"/>
      <c r="DR23" s="956"/>
      <c r="DS23" s="956"/>
      <c r="DT23" s="956"/>
      <c r="DU23" s="966"/>
      <c r="DV23" s="948"/>
      <c r="DW23" s="949"/>
      <c r="DX23" s="949"/>
      <c r="DY23" s="949"/>
      <c r="DZ23" s="967"/>
      <c r="EA23" s="71"/>
    </row>
    <row r="24" spans="1:131" s="51" customFormat="1" ht="26.25" customHeight="1">
      <c r="A24" s="995" t="s">
        <v>393</v>
      </c>
      <c r="B24" s="995"/>
      <c r="C24" s="995"/>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c r="AE24" s="995"/>
      <c r="AF24" s="995"/>
      <c r="AG24" s="995"/>
      <c r="AH24" s="995"/>
      <c r="AI24" s="995"/>
      <c r="AJ24" s="995"/>
      <c r="AK24" s="995"/>
      <c r="AL24" s="995"/>
      <c r="AM24" s="995"/>
      <c r="AN24" s="995"/>
      <c r="AO24" s="995"/>
      <c r="AP24" s="995"/>
      <c r="AQ24" s="995"/>
      <c r="AR24" s="995"/>
      <c r="AS24" s="995"/>
      <c r="AT24" s="995"/>
      <c r="AU24" s="995"/>
      <c r="AV24" s="995"/>
      <c r="AW24" s="995"/>
      <c r="AX24" s="995"/>
      <c r="AY24" s="995"/>
      <c r="AZ24" s="60"/>
      <c r="BA24" s="60"/>
      <c r="BB24" s="60"/>
      <c r="BC24" s="60"/>
      <c r="BD24" s="60"/>
      <c r="BE24" s="71"/>
      <c r="BF24" s="71"/>
      <c r="BG24" s="71"/>
      <c r="BH24" s="71"/>
      <c r="BI24" s="71"/>
      <c r="BJ24" s="71"/>
      <c r="BK24" s="71"/>
      <c r="BL24" s="71"/>
      <c r="BM24" s="71"/>
      <c r="BN24" s="71"/>
      <c r="BO24" s="71"/>
      <c r="BP24" s="71"/>
      <c r="BQ24" s="56">
        <v>18</v>
      </c>
      <c r="BR24" s="76"/>
      <c r="BS24" s="948"/>
      <c r="BT24" s="949"/>
      <c r="BU24" s="949"/>
      <c r="BV24" s="949"/>
      <c r="BW24" s="949"/>
      <c r="BX24" s="949"/>
      <c r="BY24" s="949"/>
      <c r="BZ24" s="949"/>
      <c r="CA24" s="949"/>
      <c r="CB24" s="949"/>
      <c r="CC24" s="949"/>
      <c r="CD24" s="949"/>
      <c r="CE24" s="949"/>
      <c r="CF24" s="949"/>
      <c r="CG24" s="950"/>
      <c r="CH24" s="955"/>
      <c r="CI24" s="956"/>
      <c r="CJ24" s="956"/>
      <c r="CK24" s="956"/>
      <c r="CL24" s="966"/>
      <c r="CM24" s="955"/>
      <c r="CN24" s="956"/>
      <c r="CO24" s="956"/>
      <c r="CP24" s="956"/>
      <c r="CQ24" s="966"/>
      <c r="CR24" s="955"/>
      <c r="CS24" s="956"/>
      <c r="CT24" s="956"/>
      <c r="CU24" s="956"/>
      <c r="CV24" s="966"/>
      <c r="CW24" s="955"/>
      <c r="CX24" s="956"/>
      <c r="CY24" s="956"/>
      <c r="CZ24" s="956"/>
      <c r="DA24" s="966"/>
      <c r="DB24" s="955"/>
      <c r="DC24" s="956"/>
      <c r="DD24" s="956"/>
      <c r="DE24" s="956"/>
      <c r="DF24" s="966"/>
      <c r="DG24" s="955"/>
      <c r="DH24" s="956"/>
      <c r="DI24" s="956"/>
      <c r="DJ24" s="956"/>
      <c r="DK24" s="966"/>
      <c r="DL24" s="955"/>
      <c r="DM24" s="956"/>
      <c r="DN24" s="956"/>
      <c r="DO24" s="956"/>
      <c r="DP24" s="966"/>
      <c r="DQ24" s="955"/>
      <c r="DR24" s="956"/>
      <c r="DS24" s="956"/>
      <c r="DT24" s="956"/>
      <c r="DU24" s="966"/>
      <c r="DV24" s="948"/>
      <c r="DW24" s="949"/>
      <c r="DX24" s="949"/>
      <c r="DY24" s="949"/>
      <c r="DZ24" s="967"/>
      <c r="EA24" s="71"/>
    </row>
    <row r="25" spans="1:131" ht="26.25" customHeight="1">
      <c r="A25" s="996" t="s">
        <v>421</v>
      </c>
      <c r="B25" s="996"/>
      <c r="C25" s="996"/>
      <c r="D25" s="996"/>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996"/>
      <c r="AE25" s="996"/>
      <c r="AF25" s="996"/>
      <c r="AG25" s="996"/>
      <c r="AH25" s="996"/>
      <c r="AI25" s="996"/>
      <c r="AJ25" s="996"/>
      <c r="AK25" s="996"/>
      <c r="AL25" s="996"/>
      <c r="AM25" s="996"/>
      <c r="AN25" s="996"/>
      <c r="AO25" s="996"/>
      <c r="AP25" s="996"/>
      <c r="AQ25" s="996"/>
      <c r="AR25" s="996"/>
      <c r="AS25" s="996"/>
      <c r="AT25" s="996"/>
      <c r="AU25" s="996"/>
      <c r="AV25" s="996"/>
      <c r="AW25" s="996"/>
      <c r="AX25" s="996"/>
      <c r="AY25" s="996"/>
      <c r="AZ25" s="996"/>
      <c r="BA25" s="996"/>
      <c r="BB25" s="996"/>
      <c r="BC25" s="996"/>
      <c r="BD25" s="996"/>
      <c r="BE25" s="996"/>
      <c r="BF25" s="996"/>
      <c r="BG25" s="996"/>
      <c r="BH25" s="996"/>
      <c r="BI25" s="996"/>
      <c r="BJ25" s="60"/>
      <c r="BK25" s="60"/>
      <c r="BL25" s="60"/>
      <c r="BM25" s="60"/>
      <c r="BN25" s="60"/>
      <c r="BO25" s="59"/>
      <c r="BP25" s="59"/>
      <c r="BQ25" s="56">
        <v>19</v>
      </c>
      <c r="BR25" s="76"/>
      <c r="BS25" s="948"/>
      <c r="BT25" s="949"/>
      <c r="BU25" s="949"/>
      <c r="BV25" s="949"/>
      <c r="BW25" s="949"/>
      <c r="BX25" s="949"/>
      <c r="BY25" s="949"/>
      <c r="BZ25" s="949"/>
      <c r="CA25" s="949"/>
      <c r="CB25" s="949"/>
      <c r="CC25" s="949"/>
      <c r="CD25" s="949"/>
      <c r="CE25" s="949"/>
      <c r="CF25" s="949"/>
      <c r="CG25" s="950"/>
      <c r="CH25" s="955"/>
      <c r="CI25" s="956"/>
      <c r="CJ25" s="956"/>
      <c r="CK25" s="956"/>
      <c r="CL25" s="966"/>
      <c r="CM25" s="955"/>
      <c r="CN25" s="956"/>
      <c r="CO25" s="956"/>
      <c r="CP25" s="956"/>
      <c r="CQ25" s="966"/>
      <c r="CR25" s="955"/>
      <c r="CS25" s="956"/>
      <c r="CT25" s="956"/>
      <c r="CU25" s="956"/>
      <c r="CV25" s="966"/>
      <c r="CW25" s="955"/>
      <c r="CX25" s="956"/>
      <c r="CY25" s="956"/>
      <c r="CZ25" s="956"/>
      <c r="DA25" s="966"/>
      <c r="DB25" s="955"/>
      <c r="DC25" s="956"/>
      <c r="DD25" s="956"/>
      <c r="DE25" s="956"/>
      <c r="DF25" s="966"/>
      <c r="DG25" s="955"/>
      <c r="DH25" s="956"/>
      <c r="DI25" s="956"/>
      <c r="DJ25" s="956"/>
      <c r="DK25" s="966"/>
      <c r="DL25" s="955"/>
      <c r="DM25" s="956"/>
      <c r="DN25" s="956"/>
      <c r="DO25" s="956"/>
      <c r="DP25" s="966"/>
      <c r="DQ25" s="955"/>
      <c r="DR25" s="956"/>
      <c r="DS25" s="956"/>
      <c r="DT25" s="956"/>
      <c r="DU25" s="966"/>
      <c r="DV25" s="948"/>
      <c r="DW25" s="949"/>
      <c r="DX25" s="949"/>
      <c r="DY25" s="949"/>
      <c r="DZ25" s="967"/>
      <c r="EA25" s="52"/>
    </row>
    <row r="26" spans="1:131" ht="26.25" customHeight="1">
      <c r="A26" s="694" t="s">
        <v>443</v>
      </c>
      <c r="B26" s="695"/>
      <c r="C26" s="695"/>
      <c r="D26" s="695"/>
      <c r="E26" s="695"/>
      <c r="F26" s="695"/>
      <c r="G26" s="695"/>
      <c r="H26" s="695"/>
      <c r="I26" s="695"/>
      <c r="J26" s="695"/>
      <c r="K26" s="695"/>
      <c r="L26" s="695"/>
      <c r="M26" s="695"/>
      <c r="N26" s="695"/>
      <c r="O26" s="695"/>
      <c r="P26" s="696"/>
      <c r="Q26" s="686" t="s">
        <v>460</v>
      </c>
      <c r="R26" s="687"/>
      <c r="S26" s="687"/>
      <c r="T26" s="687"/>
      <c r="U26" s="688"/>
      <c r="V26" s="686" t="s">
        <v>461</v>
      </c>
      <c r="W26" s="687"/>
      <c r="X26" s="687"/>
      <c r="Y26" s="687"/>
      <c r="Z26" s="688"/>
      <c r="AA26" s="686" t="s">
        <v>462</v>
      </c>
      <c r="AB26" s="687"/>
      <c r="AC26" s="687"/>
      <c r="AD26" s="687"/>
      <c r="AE26" s="687"/>
      <c r="AF26" s="700" t="s">
        <v>251</v>
      </c>
      <c r="AG26" s="701"/>
      <c r="AH26" s="701"/>
      <c r="AI26" s="701"/>
      <c r="AJ26" s="702"/>
      <c r="AK26" s="687" t="s">
        <v>391</v>
      </c>
      <c r="AL26" s="687"/>
      <c r="AM26" s="687"/>
      <c r="AN26" s="687"/>
      <c r="AO26" s="688"/>
      <c r="AP26" s="686" t="s">
        <v>365</v>
      </c>
      <c r="AQ26" s="687"/>
      <c r="AR26" s="687"/>
      <c r="AS26" s="687"/>
      <c r="AT26" s="688"/>
      <c r="AU26" s="686" t="s">
        <v>463</v>
      </c>
      <c r="AV26" s="687"/>
      <c r="AW26" s="687"/>
      <c r="AX26" s="687"/>
      <c r="AY26" s="688"/>
      <c r="AZ26" s="686" t="s">
        <v>464</v>
      </c>
      <c r="BA26" s="687"/>
      <c r="BB26" s="687"/>
      <c r="BC26" s="687"/>
      <c r="BD26" s="688"/>
      <c r="BE26" s="686" t="s">
        <v>234</v>
      </c>
      <c r="BF26" s="687"/>
      <c r="BG26" s="687"/>
      <c r="BH26" s="687"/>
      <c r="BI26" s="692"/>
      <c r="BJ26" s="60"/>
      <c r="BK26" s="60"/>
      <c r="BL26" s="60"/>
      <c r="BM26" s="60"/>
      <c r="BN26" s="60"/>
      <c r="BO26" s="59"/>
      <c r="BP26" s="59"/>
      <c r="BQ26" s="56">
        <v>20</v>
      </c>
      <c r="BR26" s="76"/>
      <c r="BS26" s="948"/>
      <c r="BT26" s="949"/>
      <c r="BU26" s="949"/>
      <c r="BV26" s="949"/>
      <c r="BW26" s="949"/>
      <c r="BX26" s="949"/>
      <c r="BY26" s="949"/>
      <c r="BZ26" s="949"/>
      <c r="CA26" s="949"/>
      <c r="CB26" s="949"/>
      <c r="CC26" s="949"/>
      <c r="CD26" s="949"/>
      <c r="CE26" s="949"/>
      <c r="CF26" s="949"/>
      <c r="CG26" s="950"/>
      <c r="CH26" s="955"/>
      <c r="CI26" s="956"/>
      <c r="CJ26" s="956"/>
      <c r="CK26" s="956"/>
      <c r="CL26" s="966"/>
      <c r="CM26" s="955"/>
      <c r="CN26" s="956"/>
      <c r="CO26" s="956"/>
      <c r="CP26" s="956"/>
      <c r="CQ26" s="966"/>
      <c r="CR26" s="955"/>
      <c r="CS26" s="956"/>
      <c r="CT26" s="956"/>
      <c r="CU26" s="956"/>
      <c r="CV26" s="966"/>
      <c r="CW26" s="955"/>
      <c r="CX26" s="956"/>
      <c r="CY26" s="956"/>
      <c r="CZ26" s="956"/>
      <c r="DA26" s="966"/>
      <c r="DB26" s="955"/>
      <c r="DC26" s="956"/>
      <c r="DD26" s="956"/>
      <c r="DE26" s="956"/>
      <c r="DF26" s="966"/>
      <c r="DG26" s="955"/>
      <c r="DH26" s="956"/>
      <c r="DI26" s="956"/>
      <c r="DJ26" s="956"/>
      <c r="DK26" s="966"/>
      <c r="DL26" s="955"/>
      <c r="DM26" s="956"/>
      <c r="DN26" s="956"/>
      <c r="DO26" s="956"/>
      <c r="DP26" s="966"/>
      <c r="DQ26" s="955"/>
      <c r="DR26" s="956"/>
      <c r="DS26" s="956"/>
      <c r="DT26" s="956"/>
      <c r="DU26" s="966"/>
      <c r="DV26" s="948"/>
      <c r="DW26" s="949"/>
      <c r="DX26" s="949"/>
      <c r="DY26" s="949"/>
      <c r="DZ26" s="967"/>
      <c r="EA26" s="52"/>
    </row>
    <row r="27" spans="1:131" ht="26.25" customHeight="1">
      <c r="A27" s="697"/>
      <c r="B27" s="698"/>
      <c r="C27" s="698"/>
      <c r="D27" s="698"/>
      <c r="E27" s="698"/>
      <c r="F27" s="698"/>
      <c r="G27" s="698"/>
      <c r="H27" s="698"/>
      <c r="I27" s="698"/>
      <c r="J27" s="698"/>
      <c r="K27" s="698"/>
      <c r="L27" s="698"/>
      <c r="M27" s="698"/>
      <c r="N27" s="698"/>
      <c r="O27" s="698"/>
      <c r="P27" s="699"/>
      <c r="Q27" s="689"/>
      <c r="R27" s="690"/>
      <c r="S27" s="690"/>
      <c r="T27" s="690"/>
      <c r="U27" s="691"/>
      <c r="V27" s="689"/>
      <c r="W27" s="690"/>
      <c r="X27" s="690"/>
      <c r="Y27" s="690"/>
      <c r="Z27" s="691"/>
      <c r="AA27" s="689"/>
      <c r="AB27" s="690"/>
      <c r="AC27" s="690"/>
      <c r="AD27" s="690"/>
      <c r="AE27" s="690"/>
      <c r="AF27" s="703"/>
      <c r="AG27" s="704"/>
      <c r="AH27" s="704"/>
      <c r="AI27" s="704"/>
      <c r="AJ27" s="705"/>
      <c r="AK27" s="690"/>
      <c r="AL27" s="690"/>
      <c r="AM27" s="690"/>
      <c r="AN27" s="690"/>
      <c r="AO27" s="691"/>
      <c r="AP27" s="689"/>
      <c r="AQ27" s="690"/>
      <c r="AR27" s="690"/>
      <c r="AS27" s="690"/>
      <c r="AT27" s="691"/>
      <c r="AU27" s="689"/>
      <c r="AV27" s="690"/>
      <c r="AW27" s="690"/>
      <c r="AX27" s="690"/>
      <c r="AY27" s="691"/>
      <c r="AZ27" s="689"/>
      <c r="BA27" s="690"/>
      <c r="BB27" s="690"/>
      <c r="BC27" s="690"/>
      <c r="BD27" s="691"/>
      <c r="BE27" s="689"/>
      <c r="BF27" s="690"/>
      <c r="BG27" s="690"/>
      <c r="BH27" s="690"/>
      <c r="BI27" s="693"/>
      <c r="BJ27" s="60"/>
      <c r="BK27" s="60"/>
      <c r="BL27" s="60"/>
      <c r="BM27" s="60"/>
      <c r="BN27" s="60"/>
      <c r="BO27" s="59"/>
      <c r="BP27" s="59"/>
      <c r="BQ27" s="56">
        <v>21</v>
      </c>
      <c r="BR27" s="76"/>
      <c r="BS27" s="948"/>
      <c r="BT27" s="949"/>
      <c r="BU27" s="949"/>
      <c r="BV27" s="949"/>
      <c r="BW27" s="949"/>
      <c r="BX27" s="949"/>
      <c r="BY27" s="949"/>
      <c r="BZ27" s="949"/>
      <c r="CA27" s="949"/>
      <c r="CB27" s="949"/>
      <c r="CC27" s="949"/>
      <c r="CD27" s="949"/>
      <c r="CE27" s="949"/>
      <c r="CF27" s="949"/>
      <c r="CG27" s="950"/>
      <c r="CH27" s="955"/>
      <c r="CI27" s="956"/>
      <c r="CJ27" s="956"/>
      <c r="CK27" s="956"/>
      <c r="CL27" s="966"/>
      <c r="CM27" s="955"/>
      <c r="CN27" s="956"/>
      <c r="CO27" s="956"/>
      <c r="CP27" s="956"/>
      <c r="CQ27" s="966"/>
      <c r="CR27" s="955"/>
      <c r="CS27" s="956"/>
      <c r="CT27" s="956"/>
      <c r="CU27" s="956"/>
      <c r="CV27" s="966"/>
      <c r="CW27" s="955"/>
      <c r="CX27" s="956"/>
      <c r="CY27" s="956"/>
      <c r="CZ27" s="956"/>
      <c r="DA27" s="966"/>
      <c r="DB27" s="955"/>
      <c r="DC27" s="956"/>
      <c r="DD27" s="956"/>
      <c r="DE27" s="956"/>
      <c r="DF27" s="966"/>
      <c r="DG27" s="955"/>
      <c r="DH27" s="956"/>
      <c r="DI27" s="956"/>
      <c r="DJ27" s="956"/>
      <c r="DK27" s="966"/>
      <c r="DL27" s="955"/>
      <c r="DM27" s="956"/>
      <c r="DN27" s="956"/>
      <c r="DO27" s="956"/>
      <c r="DP27" s="966"/>
      <c r="DQ27" s="955"/>
      <c r="DR27" s="956"/>
      <c r="DS27" s="956"/>
      <c r="DT27" s="956"/>
      <c r="DU27" s="966"/>
      <c r="DV27" s="948"/>
      <c r="DW27" s="949"/>
      <c r="DX27" s="949"/>
      <c r="DY27" s="949"/>
      <c r="DZ27" s="967"/>
      <c r="EA27" s="52"/>
    </row>
    <row r="28" spans="1:131" ht="26.25" customHeight="1">
      <c r="A28" s="58">
        <v>1</v>
      </c>
      <c r="B28" s="959" t="s">
        <v>536</v>
      </c>
      <c r="C28" s="960"/>
      <c r="D28" s="960"/>
      <c r="E28" s="960"/>
      <c r="F28" s="960"/>
      <c r="G28" s="960"/>
      <c r="H28" s="960"/>
      <c r="I28" s="960"/>
      <c r="J28" s="960"/>
      <c r="K28" s="960"/>
      <c r="L28" s="960"/>
      <c r="M28" s="960"/>
      <c r="N28" s="960"/>
      <c r="O28" s="960"/>
      <c r="P28" s="961"/>
      <c r="Q28" s="986">
        <v>2104</v>
      </c>
      <c r="R28" s="987"/>
      <c r="S28" s="987"/>
      <c r="T28" s="987"/>
      <c r="U28" s="987"/>
      <c r="V28" s="987">
        <v>2063</v>
      </c>
      <c r="W28" s="987"/>
      <c r="X28" s="987"/>
      <c r="Y28" s="987"/>
      <c r="Z28" s="987"/>
      <c r="AA28" s="987">
        <v>42</v>
      </c>
      <c r="AB28" s="987"/>
      <c r="AC28" s="987"/>
      <c r="AD28" s="987"/>
      <c r="AE28" s="988"/>
      <c r="AF28" s="989">
        <v>41</v>
      </c>
      <c r="AG28" s="987"/>
      <c r="AH28" s="987"/>
      <c r="AI28" s="987"/>
      <c r="AJ28" s="990"/>
      <c r="AK28" s="991">
        <v>188</v>
      </c>
      <c r="AL28" s="987"/>
      <c r="AM28" s="987"/>
      <c r="AN28" s="987"/>
      <c r="AO28" s="987"/>
      <c r="AP28" s="987" t="s">
        <v>204</v>
      </c>
      <c r="AQ28" s="987"/>
      <c r="AR28" s="987"/>
      <c r="AS28" s="987"/>
      <c r="AT28" s="987"/>
      <c r="AU28" s="987" t="s">
        <v>204</v>
      </c>
      <c r="AV28" s="987"/>
      <c r="AW28" s="987"/>
      <c r="AX28" s="987"/>
      <c r="AY28" s="987"/>
      <c r="AZ28" s="992" t="s">
        <v>204</v>
      </c>
      <c r="BA28" s="992"/>
      <c r="BB28" s="992"/>
      <c r="BC28" s="992"/>
      <c r="BD28" s="992"/>
      <c r="BE28" s="993"/>
      <c r="BF28" s="993"/>
      <c r="BG28" s="993"/>
      <c r="BH28" s="993"/>
      <c r="BI28" s="994"/>
      <c r="BJ28" s="60"/>
      <c r="BK28" s="60"/>
      <c r="BL28" s="60"/>
      <c r="BM28" s="60"/>
      <c r="BN28" s="60"/>
      <c r="BO28" s="59"/>
      <c r="BP28" s="59"/>
      <c r="BQ28" s="56">
        <v>22</v>
      </c>
      <c r="BR28" s="76"/>
      <c r="BS28" s="948"/>
      <c r="BT28" s="949"/>
      <c r="BU28" s="949"/>
      <c r="BV28" s="949"/>
      <c r="BW28" s="949"/>
      <c r="BX28" s="949"/>
      <c r="BY28" s="949"/>
      <c r="BZ28" s="949"/>
      <c r="CA28" s="949"/>
      <c r="CB28" s="949"/>
      <c r="CC28" s="949"/>
      <c r="CD28" s="949"/>
      <c r="CE28" s="949"/>
      <c r="CF28" s="949"/>
      <c r="CG28" s="950"/>
      <c r="CH28" s="955"/>
      <c r="CI28" s="956"/>
      <c r="CJ28" s="956"/>
      <c r="CK28" s="956"/>
      <c r="CL28" s="966"/>
      <c r="CM28" s="955"/>
      <c r="CN28" s="956"/>
      <c r="CO28" s="956"/>
      <c r="CP28" s="956"/>
      <c r="CQ28" s="966"/>
      <c r="CR28" s="955"/>
      <c r="CS28" s="956"/>
      <c r="CT28" s="956"/>
      <c r="CU28" s="956"/>
      <c r="CV28" s="966"/>
      <c r="CW28" s="955"/>
      <c r="CX28" s="956"/>
      <c r="CY28" s="956"/>
      <c r="CZ28" s="956"/>
      <c r="DA28" s="966"/>
      <c r="DB28" s="955"/>
      <c r="DC28" s="956"/>
      <c r="DD28" s="956"/>
      <c r="DE28" s="956"/>
      <c r="DF28" s="966"/>
      <c r="DG28" s="955"/>
      <c r="DH28" s="956"/>
      <c r="DI28" s="956"/>
      <c r="DJ28" s="956"/>
      <c r="DK28" s="966"/>
      <c r="DL28" s="955"/>
      <c r="DM28" s="956"/>
      <c r="DN28" s="956"/>
      <c r="DO28" s="956"/>
      <c r="DP28" s="966"/>
      <c r="DQ28" s="955"/>
      <c r="DR28" s="956"/>
      <c r="DS28" s="956"/>
      <c r="DT28" s="956"/>
      <c r="DU28" s="966"/>
      <c r="DV28" s="948"/>
      <c r="DW28" s="949"/>
      <c r="DX28" s="949"/>
      <c r="DY28" s="949"/>
      <c r="DZ28" s="967"/>
      <c r="EA28" s="52"/>
    </row>
    <row r="29" spans="1:131" ht="26.25" customHeight="1">
      <c r="A29" s="58">
        <v>2</v>
      </c>
      <c r="B29" s="948" t="s">
        <v>538</v>
      </c>
      <c r="C29" s="949"/>
      <c r="D29" s="949"/>
      <c r="E29" s="949"/>
      <c r="F29" s="949"/>
      <c r="G29" s="949"/>
      <c r="H29" s="949"/>
      <c r="I29" s="949"/>
      <c r="J29" s="949"/>
      <c r="K29" s="949"/>
      <c r="L29" s="949"/>
      <c r="M29" s="949"/>
      <c r="N29" s="949"/>
      <c r="O29" s="949"/>
      <c r="P29" s="950"/>
      <c r="Q29" s="951">
        <v>253</v>
      </c>
      <c r="R29" s="952"/>
      <c r="S29" s="952"/>
      <c r="T29" s="952"/>
      <c r="U29" s="952"/>
      <c r="V29" s="952">
        <v>252</v>
      </c>
      <c r="W29" s="952"/>
      <c r="X29" s="952"/>
      <c r="Y29" s="952"/>
      <c r="Z29" s="952"/>
      <c r="AA29" s="952">
        <v>1</v>
      </c>
      <c r="AB29" s="952"/>
      <c r="AC29" s="952"/>
      <c r="AD29" s="952"/>
      <c r="AE29" s="958"/>
      <c r="AF29" s="978">
        <v>1</v>
      </c>
      <c r="AG29" s="956"/>
      <c r="AH29" s="956"/>
      <c r="AI29" s="956"/>
      <c r="AJ29" s="979"/>
      <c r="AK29" s="957">
        <v>351</v>
      </c>
      <c r="AL29" s="952"/>
      <c r="AM29" s="952"/>
      <c r="AN29" s="952"/>
      <c r="AO29" s="952"/>
      <c r="AP29" s="952" t="s">
        <v>204</v>
      </c>
      <c r="AQ29" s="952"/>
      <c r="AR29" s="952"/>
      <c r="AS29" s="952"/>
      <c r="AT29" s="952"/>
      <c r="AU29" s="952" t="s">
        <v>204</v>
      </c>
      <c r="AV29" s="952"/>
      <c r="AW29" s="952"/>
      <c r="AX29" s="952"/>
      <c r="AY29" s="952"/>
      <c r="AZ29" s="985" t="s">
        <v>204</v>
      </c>
      <c r="BA29" s="985"/>
      <c r="BB29" s="985"/>
      <c r="BC29" s="985"/>
      <c r="BD29" s="985"/>
      <c r="BE29" s="953"/>
      <c r="BF29" s="953"/>
      <c r="BG29" s="953"/>
      <c r="BH29" s="953"/>
      <c r="BI29" s="954"/>
      <c r="BJ29" s="60"/>
      <c r="BK29" s="60"/>
      <c r="BL29" s="60"/>
      <c r="BM29" s="60"/>
      <c r="BN29" s="60"/>
      <c r="BO29" s="59"/>
      <c r="BP29" s="59"/>
      <c r="BQ29" s="56">
        <v>23</v>
      </c>
      <c r="BR29" s="76"/>
      <c r="BS29" s="948"/>
      <c r="BT29" s="949"/>
      <c r="BU29" s="949"/>
      <c r="BV29" s="949"/>
      <c r="BW29" s="949"/>
      <c r="BX29" s="949"/>
      <c r="BY29" s="949"/>
      <c r="BZ29" s="949"/>
      <c r="CA29" s="949"/>
      <c r="CB29" s="949"/>
      <c r="CC29" s="949"/>
      <c r="CD29" s="949"/>
      <c r="CE29" s="949"/>
      <c r="CF29" s="949"/>
      <c r="CG29" s="950"/>
      <c r="CH29" s="955"/>
      <c r="CI29" s="956"/>
      <c r="CJ29" s="956"/>
      <c r="CK29" s="956"/>
      <c r="CL29" s="966"/>
      <c r="CM29" s="955"/>
      <c r="CN29" s="956"/>
      <c r="CO29" s="956"/>
      <c r="CP29" s="956"/>
      <c r="CQ29" s="966"/>
      <c r="CR29" s="955"/>
      <c r="CS29" s="956"/>
      <c r="CT29" s="956"/>
      <c r="CU29" s="956"/>
      <c r="CV29" s="966"/>
      <c r="CW29" s="955"/>
      <c r="CX29" s="956"/>
      <c r="CY29" s="956"/>
      <c r="CZ29" s="956"/>
      <c r="DA29" s="966"/>
      <c r="DB29" s="955"/>
      <c r="DC29" s="956"/>
      <c r="DD29" s="956"/>
      <c r="DE29" s="956"/>
      <c r="DF29" s="966"/>
      <c r="DG29" s="955"/>
      <c r="DH29" s="956"/>
      <c r="DI29" s="956"/>
      <c r="DJ29" s="956"/>
      <c r="DK29" s="966"/>
      <c r="DL29" s="955"/>
      <c r="DM29" s="956"/>
      <c r="DN29" s="956"/>
      <c r="DO29" s="956"/>
      <c r="DP29" s="966"/>
      <c r="DQ29" s="955"/>
      <c r="DR29" s="956"/>
      <c r="DS29" s="956"/>
      <c r="DT29" s="956"/>
      <c r="DU29" s="966"/>
      <c r="DV29" s="948"/>
      <c r="DW29" s="949"/>
      <c r="DX29" s="949"/>
      <c r="DY29" s="949"/>
      <c r="DZ29" s="967"/>
      <c r="EA29" s="52"/>
    </row>
    <row r="30" spans="1:131" ht="26.25" customHeight="1">
      <c r="A30" s="58">
        <v>3</v>
      </c>
      <c r="B30" s="948" t="s">
        <v>497</v>
      </c>
      <c r="C30" s="949"/>
      <c r="D30" s="949"/>
      <c r="E30" s="949"/>
      <c r="F30" s="949"/>
      <c r="G30" s="949"/>
      <c r="H30" s="949"/>
      <c r="I30" s="949"/>
      <c r="J30" s="949"/>
      <c r="K30" s="949"/>
      <c r="L30" s="949"/>
      <c r="M30" s="949"/>
      <c r="N30" s="949"/>
      <c r="O30" s="949"/>
      <c r="P30" s="950"/>
      <c r="Q30" s="951">
        <v>2939</v>
      </c>
      <c r="R30" s="952"/>
      <c r="S30" s="952"/>
      <c r="T30" s="952"/>
      <c r="U30" s="952"/>
      <c r="V30" s="952">
        <v>2848</v>
      </c>
      <c r="W30" s="952"/>
      <c r="X30" s="952"/>
      <c r="Y30" s="952"/>
      <c r="Z30" s="952"/>
      <c r="AA30" s="952">
        <v>91</v>
      </c>
      <c r="AB30" s="952"/>
      <c r="AC30" s="952"/>
      <c r="AD30" s="952"/>
      <c r="AE30" s="958"/>
      <c r="AF30" s="978">
        <v>91</v>
      </c>
      <c r="AG30" s="956"/>
      <c r="AH30" s="956"/>
      <c r="AI30" s="956"/>
      <c r="AJ30" s="979"/>
      <c r="AK30" s="957">
        <v>444</v>
      </c>
      <c r="AL30" s="952"/>
      <c r="AM30" s="952"/>
      <c r="AN30" s="952"/>
      <c r="AO30" s="952"/>
      <c r="AP30" s="952" t="s">
        <v>204</v>
      </c>
      <c r="AQ30" s="952"/>
      <c r="AR30" s="952"/>
      <c r="AS30" s="952"/>
      <c r="AT30" s="952"/>
      <c r="AU30" s="952" t="s">
        <v>204</v>
      </c>
      <c r="AV30" s="952"/>
      <c r="AW30" s="952"/>
      <c r="AX30" s="952"/>
      <c r="AY30" s="952"/>
      <c r="AZ30" s="985" t="s">
        <v>204</v>
      </c>
      <c r="BA30" s="985"/>
      <c r="BB30" s="985"/>
      <c r="BC30" s="985"/>
      <c r="BD30" s="985"/>
      <c r="BE30" s="953"/>
      <c r="BF30" s="953"/>
      <c r="BG30" s="953"/>
      <c r="BH30" s="953"/>
      <c r="BI30" s="954"/>
      <c r="BJ30" s="60"/>
      <c r="BK30" s="60"/>
      <c r="BL30" s="60"/>
      <c r="BM30" s="60"/>
      <c r="BN30" s="60"/>
      <c r="BO30" s="59"/>
      <c r="BP30" s="59"/>
      <c r="BQ30" s="56">
        <v>24</v>
      </c>
      <c r="BR30" s="76"/>
      <c r="BS30" s="948"/>
      <c r="BT30" s="949"/>
      <c r="BU30" s="949"/>
      <c r="BV30" s="949"/>
      <c r="BW30" s="949"/>
      <c r="BX30" s="949"/>
      <c r="BY30" s="949"/>
      <c r="BZ30" s="949"/>
      <c r="CA30" s="949"/>
      <c r="CB30" s="949"/>
      <c r="CC30" s="949"/>
      <c r="CD30" s="949"/>
      <c r="CE30" s="949"/>
      <c r="CF30" s="949"/>
      <c r="CG30" s="950"/>
      <c r="CH30" s="955"/>
      <c r="CI30" s="956"/>
      <c r="CJ30" s="956"/>
      <c r="CK30" s="956"/>
      <c r="CL30" s="966"/>
      <c r="CM30" s="955"/>
      <c r="CN30" s="956"/>
      <c r="CO30" s="956"/>
      <c r="CP30" s="956"/>
      <c r="CQ30" s="966"/>
      <c r="CR30" s="955"/>
      <c r="CS30" s="956"/>
      <c r="CT30" s="956"/>
      <c r="CU30" s="956"/>
      <c r="CV30" s="966"/>
      <c r="CW30" s="955"/>
      <c r="CX30" s="956"/>
      <c r="CY30" s="956"/>
      <c r="CZ30" s="956"/>
      <c r="DA30" s="966"/>
      <c r="DB30" s="955"/>
      <c r="DC30" s="956"/>
      <c r="DD30" s="956"/>
      <c r="DE30" s="956"/>
      <c r="DF30" s="966"/>
      <c r="DG30" s="955"/>
      <c r="DH30" s="956"/>
      <c r="DI30" s="956"/>
      <c r="DJ30" s="956"/>
      <c r="DK30" s="966"/>
      <c r="DL30" s="955"/>
      <c r="DM30" s="956"/>
      <c r="DN30" s="956"/>
      <c r="DO30" s="956"/>
      <c r="DP30" s="966"/>
      <c r="DQ30" s="955"/>
      <c r="DR30" s="956"/>
      <c r="DS30" s="956"/>
      <c r="DT30" s="956"/>
      <c r="DU30" s="966"/>
      <c r="DV30" s="948"/>
      <c r="DW30" s="949"/>
      <c r="DX30" s="949"/>
      <c r="DY30" s="949"/>
      <c r="DZ30" s="967"/>
      <c r="EA30" s="52"/>
    </row>
    <row r="31" spans="1:131" ht="26.25" customHeight="1">
      <c r="A31" s="58">
        <v>4</v>
      </c>
      <c r="B31" s="948" t="s">
        <v>177</v>
      </c>
      <c r="C31" s="949"/>
      <c r="D31" s="949"/>
      <c r="E31" s="949"/>
      <c r="F31" s="949"/>
      <c r="G31" s="949"/>
      <c r="H31" s="949"/>
      <c r="I31" s="949"/>
      <c r="J31" s="949"/>
      <c r="K31" s="949"/>
      <c r="L31" s="949"/>
      <c r="M31" s="949"/>
      <c r="N31" s="949"/>
      <c r="O31" s="949"/>
      <c r="P31" s="950"/>
      <c r="Q31" s="951">
        <v>12</v>
      </c>
      <c r="R31" s="952"/>
      <c r="S31" s="952"/>
      <c r="T31" s="952"/>
      <c r="U31" s="952"/>
      <c r="V31" s="952">
        <v>10</v>
      </c>
      <c r="W31" s="952"/>
      <c r="X31" s="952"/>
      <c r="Y31" s="952"/>
      <c r="Z31" s="952"/>
      <c r="AA31" s="952">
        <v>2</v>
      </c>
      <c r="AB31" s="952"/>
      <c r="AC31" s="952"/>
      <c r="AD31" s="952"/>
      <c r="AE31" s="958"/>
      <c r="AF31" s="978">
        <v>2</v>
      </c>
      <c r="AG31" s="956"/>
      <c r="AH31" s="956"/>
      <c r="AI31" s="956"/>
      <c r="AJ31" s="979"/>
      <c r="AK31" s="957" t="s">
        <v>204</v>
      </c>
      <c r="AL31" s="952"/>
      <c r="AM31" s="952"/>
      <c r="AN31" s="952"/>
      <c r="AO31" s="952"/>
      <c r="AP31" s="952" t="s">
        <v>204</v>
      </c>
      <c r="AQ31" s="952"/>
      <c r="AR31" s="952"/>
      <c r="AS31" s="952"/>
      <c r="AT31" s="952"/>
      <c r="AU31" s="952" t="s">
        <v>204</v>
      </c>
      <c r="AV31" s="952"/>
      <c r="AW31" s="952"/>
      <c r="AX31" s="952"/>
      <c r="AY31" s="952"/>
      <c r="AZ31" s="985" t="s">
        <v>204</v>
      </c>
      <c r="BA31" s="985"/>
      <c r="BB31" s="985"/>
      <c r="BC31" s="985"/>
      <c r="BD31" s="985"/>
      <c r="BE31" s="953"/>
      <c r="BF31" s="953"/>
      <c r="BG31" s="953"/>
      <c r="BH31" s="953"/>
      <c r="BI31" s="954"/>
      <c r="BJ31" s="60"/>
      <c r="BK31" s="60"/>
      <c r="BL31" s="60"/>
      <c r="BM31" s="60"/>
      <c r="BN31" s="60"/>
      <c r="BO31" s="59"/>
      <c r="BP31" s="59"/>
      <c r="BQ31" s="56">
        <v>25</v>
      </c>
      <c r="BR31" s="76"/>
      <c r="BS31" s="948"/>
      <c r="BT31" s="949"/>
      <c r="BU31" s="949"/>
      <c r="BV31" s="949"/>
      <c r="BW31" s="949"/>
      <c r="BX31" s="949"/>
      <c r="BY31" s="949"/>
      <c r="BZ31" s="949"/>
      <c r="CA31" s="949"/>
      <c r="CB31" s="949"/>
      <c r="CC31" s="949"/>
      <c r="CD31" s="949"/>
      <c r="CE31" s="949"/>
      <c r="CF31" s="949"/>
      <c r="CG31" s="950"/>
      <c r="CH31" s="955"/>
      <c r="CI31" s="956"/>
      <c r="CJ31" s="956"/>
      <c r="CK31" s="956"/>
      <c r="CL31" s="966"/>
      <c r="CM31" s="955"/>
      <c r="CN31" s="956"/>
      <c r="CO31" s="956"/>
      <c r="CP31" s="956"/>
      <c r="CQ31" s="966"/>
      <c r="CR31" s="955"/>
      <c r="CS31" s="956"/>
      <c r="CT31" s="956"/>
      <c r="CU31" s="956"/>
      <c r="CV31" s="966"/>
      <c r="CW31" s="955"/>
      <c r="CX31" s="956"/>
      <c r="CY31" s="956"/>
      <c r="CZ31" s="956"/>
      <c r="DA31" s="966"/>
      <c r="DB31" s="955"/>
      <c r="DC31" s="956"/>
      <c r="DD31" s="956"/>
      <c r="DE31" s="956"/>
      <c r="DF31" s="966"/>
      <c r="DG31" s="955"/>
      <c r="DH31" s="956"/>
      <c r="DI31" s="956"/>
      <c r="DJ31" s="956"/>
      <c r="DK31" s="966"/>
      <c r="DL31" s="955"/>
      <c r="DM31" s="956"/>
      <c r="DN31" s="956"/>
      <c r="DO31" s="956"/>
      <c r="DP31" s="966"/>
      <c r="DQ31" s="955"/>
      <c r="DR31" s="956"/>
      <c r="DS31" s="956"/>
      <c r="DT31" s="956"/>
      <c r="DU31" s="966"/>
      <c r="DV31" s="948"/>
      <c r="DW31" s="949"/>
      <c r="DX31" s="949"/>
      <c r="DY31" s="949"/>
      <c r="DZ31" s="967"/>
      <c r="EA31" s="52"/>
    </row>
    <row r="32" spans="1:131" ht="26.25" customHeight="1">
      <c r="A32" s="58">
        <v>5</v>
      </c>
      <c r="B32" s="948" t="s">
        <v>493</v>
      </c>
      <c r="C32" s="949"/>
      <c r="D32" s="949"/>
      <c r="E32" s="949"/>
      <c r="F32" s="949"/>
      <c r="G32" s="949"/>
      <c r="H32" s="949"/>
      <c r="I32" s="949"/>
      <c r="J32" s="949"/>
      <c r="K32" s="949"/>
      <c r="L32" s="949"/>
      <c r="M32" s="949"/>
      <c r="N32" s="949"/>
      <c r="O32" s="949"/>
      <c r="P32" s="950"/>
      <c r="Q32" s="951">
        <v>271</v>
      </c>
      <c r="R32" s="952"/>
      <c r="S32" s="952"/>
      <c r="T32" s="952"/>
      <c r="U32" s="952"/>
      <c r="V32" s="952">
        <v>267</v>
      </c>
      <c r="W32" s="952"/>
      <c r="X32" s="952"/>
      <c r="Y32" s="952"/>
      <c r="Z32" s="952"/>
      <c r="AA32" s="952">
        <v>4</v>
      </c>
      <c r="AB32" s="952"/>
      <c r="AC32" s="952"/>
      <c r="AD32" s="952"/>
      <c r="AE32" s="958"/>
      <c r="AF32" s="978">
        <v>189</v>
      </c>
      <c r="AG32" s="956"/>
      <c r="AH32" s="956"/>
      <c r="AI32" s="956"/>
      <c r="AJ32" s="979"/>
      <c r="AK32" s="957">
        <v>71</v>
      </c>
      <c r="AL32" s="952"/>
      <c r="AM32" s="952"/>
      <c r="AN32" s="952"/>
      <c r="AO32" s="952"/>
      <c r="AP32" s="952">
        <v>629</v>
      </c>
      <c r="AQ32" s="952"/>
      <c r="AR32" s="952"/>
      <c r="AS32" s="952"/>
      <c r="AT32" s="952"/>
      <c r="AU32" s="952">
        <v>318</v>
      </c>
      <c r="AV32" s="952"/>
      <c r="AW32" s="952"/>
      <c r="AX32" s="952"/>
      <c r="AY32" s="952"/>
      <c r="AZ32" s="985" t="s">
        <v>204</v>
      </c>
      <c r="BA32" s="985"/>
      <c r="BB32" s="985"/>
      <c r="BC32" s="985"/>
      <c r="BD32" s="985"/>
      <c r="BE32" s="953" t="s">
        <v>465</v>
      </c>
      <c r="BF32" s="953"/>
      <c r="BG32" s="953"/>
      <c r="BH32" s="953"/>
      <c r="BI32" s="954"/>
      <c r="BJ32" s="60"/>
      <c r="BK32" s="60"/>
      <c r="BL32" s="60"/>
      <c r="BM32" s="60"/>
      <c r="BN32" s="60"/>
      <c r="BO32" s="59"/>
      <c r="BP32" s="59"/>
      <c r="BQ32" s="56">
        <v>26</v>
      </c>
      <c r="BR32" s="76"/>
      <c r="BS32" s="948"/>
      <c r="BT32" s="949"/>
      <c r="BU32" s="949"/>
      <c r="BV32" s="949"/>
      <c r="BW32" s="949"/>
      <c r="BX32" s="949"/>
      <c r="BY32" s="949"/>
      <c r="BZ32" s="949"/>
      <c r="CA32" s="949"/>
      <c r="CB32" s="949"/>
      <c r="CC32" s="949"/>
      <c r="CD32" s="949"/>
      <c r="CE32" s="949"/>
      <c r="CF32" s="949"/>
      <c r="CG32" s="950"/>
      <c r="CH32" s="955"/>
      <c r="CI32" s="956"/>
      <c r="CJ32" s="956"/>
      <c r="CK32" s="956"/>
      <c r="CL32" s="966"/>
      <c r="CM32" s="955"/>
      <c r="CN32" s="956"/>
      <c r="CO32" s="956"/>
      <c r="CP32" s="956"/>
      <c r="CQ32" s="966"/>
      <c r="CR32" s="955"/>
      <c r="CS32" s="956"/>
      <c r="CT32" s="956"/>
      <c r="CU32" s="956"/>
      <c r="CV32" s="966"/>
      <c r="CW32" s="955"/>
      <c r="CX32" s="956"/>
      <c r="CY32" s="956"/>
      <c r="CZ32" s="956"/>
      <c r="DA32" s="966"/>
      <c r="DB32" s="955"/>
      <c r="DC32" s="956"/>
      <c r="DD32" s="956"/>
      <c r="DE32" s="956"/>
      <c r="DF32" s="966"/>
      <c r="DG32" s="955"/>
      <c r="DH32" s="956"/>
      <c r="DI32" s="956"/>
      <c r="DJ32" s="956"/>
      <c r="DK32" s="966"/>
      <c r="DL32" s="955"/>
      <c r="DM32" s="956"/>
      <c r="DN32" s="956"/>
      <c r="DO32" s="956"/>
      <c r="DP32" s="966"/>
      <c r="DQ32" s="955"/>
      <c r="DR32" s="956"/>
      <c r="DS32" s="956"/>
      <c r="DT32" s="956"/>
      <c r="DU32" s="966"/>
      <c r="DV32" s="948"/>
      <c r="DW32" s="949"/>
      <c r="DX32" s="949"/>
      <c r="DY32" s="949"/>
      <c r="DZ32" s="967"/>
      <c r="EA32" s="52"/>
    </row>
    <row r="33" spans="1:131" ht="26.25" customHeight="1">
      <c r="A33" s="58">
        <v>6</v>
      </c>
      <c r="B33" s="948" t="s">
        <v>491</v>
      </c>
      <c r="C33" s="949"/>
      <c r="D33" s="949"/>
      <c r="E33" s="949"/>
      <c r="F33" s="949"/>
      <c r="G33" s="949"/>
      <c r="H33" s="949"/>
      <c r="I33" s="949"/>
      <c r="J33" s="949"/>
      <c r="K33" s="949"/>
      <c r="L33" s="949"/>
      <c r="M33" s="949"/>
      <c r="N33" s="949"/>
      <c r="O33" s="949"/>
      <c r="P33" s="950"/>
      <c r="Q33" s="951">
        <v>583</v>
      </c>
      <c r="R33" s="952"/>
      <c r="S33" s="952"/>
      <c r="T33" s="952"/>
      <c r="U33" s="952"/>
      <c r="V33" s="952">
        <v>565</v>
      </c>
      <c r="W33" s="952"/>
      <c r="X33" s="952"/>
      <c r="Y33" s="952"/>
      <c r="Z33" s="952"/>
      <c r="AA33" s="952">
        <v>19</v>
      </c>
      <c r="AB33" s="952"/>
      <c r="AC33" s="952"/>
      <c r="AD33" s="952"/>
      <c r="AE33" s="958"/>
      <c r="AF33" s="978">
        <v>99</v>
      </c>
      <c r="AG33" s="956"/>
      <c r="AH33" s="956"/>
      <c r="AI33" s="956"/>
      <c r="AJ33" s="979"/>
      <c r="AK33" s="957">
        <v>432</v>
      </c>
      <c r="AL33" s="952"/>
      <c r="AM33" s="952"/>
      <c r="AN33" s="952"/>
      <c r="AO33" s="952"/>
      <c r="AP33" s="952">
        <v>4500</v>
      </c>
      <c r="AQ33" s="952"/>
      <c r="AR33" s="952"/>
      <c r="AS33" s="952"/>
      <c r="AT33" s="952"/>
      <c r="AU33" s="952">
        <v>3753</v>
      </c>
      <c r="AV33" s="952"/>
      <c r="AW33" s="952"/>
      <c r="AX33" s="952"/>
      <c r="AY33" s="952"/>
      <c r="AZ33" s="985" t="s">
        <v>204</v>
      </c>
      <c r="BA33" s="985"/>
      <c r="BB33" s="985"/>
      <c r="BC33" s="985"/>
      <c r="BD33" s="985"/>
      <c r="BE33" s="953" t="s">
        <v>465</v>
      </c>
      <c r="BF33" s="953"/>
      <c r="BG33" s="953"/>
      <c r="BH33" s="953"/>
      <c r="BI33" s="954"/>
      <c r="BJ33" s="60"/>
      <c r="BK33" s="60"/>
      <c r="BL33" s="60"/>
      <c r="BM33" s="60"/>
      <c r="BN33" s="60"/>
      <c r="BO33" s="59"/>
      <c r="BP33" s="59"/>
      <c r="BQ33" s="56">
        <v>27</v>
      </c>
      <c r="BR33" s="76"/>
      <c r="BS33" s="948"/>
      <c r="BT33" s="949"/>
      <c r="BU33" s="949"/>
      <c r="BV33" s="949"/>
      <c r="BW33" s="949"/>
      <c r="BX33" s="949"/>
      <c r="BY33" s="949"/>
      <c r="BZ33" s="949"/>
      <c r="CA33" s="949"/>
      <c r="CB33" s="949"/>
      <c r="CC33" s="949"/>
      <c r="CD33" s="949"/>
      <c r="CE33" s="949"/>
      <c r="CF33" s="949"/>
      <c r="CG33" s="950"/>
      <c r="CH33" s="955"/>
      <c r="CI33" s="956"/>
      <c r="CJ33" s="956"/>
      <c r="CK33" s="956"/>
      <c r="CL33" s="966"/>
      <c r="CM33" s="955"/>
      <c r="CN33" s="956"/>
      <c r="CO33" s="956"/>
      <c r="CP33" s="956"/>
      <c r="CQ33" s="966"/>
      <c r="CR33" s="955"/>
      <c r="CS33" s="956"/>
      <c r="CT33" s="956"/>
      <c r="CU33" s="956"/>
      <c r="CV33" s="966"/>
      <c r="CW33" s="955"/>
      <c r="CX33" s="956"/>
      <c r="CY33" s="956"/>
      <c r="CZ33" s="956"/>
      <c r="DA33" s="966"/>
      <c r="DB33" s="955"/>
      <c r="DC33" s="956"/>
      <c r="DD33" s="956"/>
      <c r="DE33" s="956"/>
      <c r="DF33" s="966"/>
      <c r="DG33" s="955"/>
      <c r="DH33" s="956"/>
      <c r="DI33" s="956"/>
      <c r="DJ33" s="956"/>
      <c r="DK33" s="966"/>
      <c r="DL33" s="955"/>
      <c r="DM33" s="956"/>
      <c r="DN33" s="956"/>
      <c r="DO33" s="956"/>
      <c r="DP33" s="966"/>
      <c r="DQ33" s="955"/>
      <c r="DR33" s="956"/>
      <c r="DS33" s="956"/>
      <c r="DT33" s="956"/>
      <c r="DU33" s="966"/>
      <c r="DV33" s="948"/>
      <c r="DW33" s="949"/>
      <c r="DX33" s="949"/>
      <c r="DY33" s="949"/>
      <c r="DZ33" s="967"/>
      <c r="EA33" s="52"/>
    </row>
    <row r="34" spans="1:131" ht="26.25" customHeight="1">
      <c r="A34" s="58">
        <v>7</v>
      </c>
      <c r="B34" s="948" t="s">
        <v>537</v>
      </c>
      <c r="C34" s="949"/>
      <c r="D34" s="949"/>
      <c r="E34" s="949"/>
      <c r="F34" s="949"/>
      <c r="G34" s="949"/>
      <c r="H34" s="949"/>
      <c r="I34" s="949"/>
      <c r="J34" s="949"/>
      <c r="K34" s="949"/>
      <c r="L34" s="949"/>
      <c r="M34" s="949"/>
      <c r="N34" s="949"/>
      <c r="O34" s="949"/>
      <c r="P34" s="950"/>
      <c r="Q34" s="951">
        <v>181</v>
      </c>
      <c r="R34" s="952"/>
      <c r="S34" s="952"/>
      <c r="T34" s="952"/>
      <c r="U34" s="952"/>
      <c r="V34" s="952">
        <v>172</v>
      </c>
      <c r="W34" s="952"/>
      <c r="X34" s="952"/>
      <c r="Y34" s="952"/>
      <c r="Z34" s="952"/>
      <c r="AA34" s="952">
        <v>9</v>
      </c>
      <c r="AB34" s="952"/>
      <c r="AC34" s="952"/>
      <c r="AD34" s="952"/>
      <c r="AE34" s="958"/>
      <c r="AF34" s="978">
        <v>9</v>
      </c>
      <c r="AG34" s="956"/>
      <c r="AH34" s="956"/>
      <c r="AI34" s="956"/>
      <c r="AJ34" s="979"/>
      <c r="AK34" s="957">
        <v>99</v>
      </c>
      <c r="AL34" s="952"/>
      <c r="AM34" s="952"/>
      <c r="AN34" s="952"/>
      <c r="AO34" s="952"/>
      <c r="AP34" s="952" t="s">
        <v>204</v>
      </c>
      <c r="AQ34" s="952"/>
      <c r="AR34" s="952"/>
      <c r="AS34" s="952"/>
      <c r="AT34" s="952"/>
      <c r="AU34" s="952" t="s">
        <v>204</v>
      </c>
      <c r="AV34" s="952"/>
      <c r="AW34" s="952"/>
      <c r="AX34" s="952"/>
      <c r="AY34" s="952"/>
      <c r="AZ34" s="985" t="s">
        <v>204</v>
      </c>
      <c r="BA34" s="985"/>
      <c r="BB34" s="985"/>
      <c r="BC34" s="985"/>
      <c r="BD34" s="985"/>
      <c r="BE34" s="953" t="s">
        <v>24</v>
      </c>
      <c r="BF34" s="953"/>
      <c r="BG34" s="953"/>
      <c r="BH34" s="953"/>
      <c r="BI34" s="954"/>
      <c r="BJ34" s="60"/>
      <c r="BK34" s="60"/>
      <c r="BL34" s="60"/>
      <c r="BM34" s="60"/>
      <c r="BN34" s="60"/>
      <c r="BO34" s="59"/>
      <c r="BP34" s="59"/>
      <c r="BQ34" s="56">
        <v>28</v>
      </c>
      <c r="BR34" s="76"/>
      <c r="BS34" s="948"/>
      <c r="BT34" s="949"/>
      <c r="BU34" s="949"/>
      <c r="BV34" s="949"/>
      <c r="BW34" s="949"/>
      <c r="BX34" s="949"/>
      <c r="BY34" s="949"/>
      <c r="BZ34" s="949"/>
      <c r="CA34" s="949"/>
      <c r="CB34" s="949"/>
      <c r="CC34" s="949"/>
      <c r="CD34" s="949"/>
      <c r="CE34" s="949"/>
      <c r="CF34" s="949"/>
      <c r="CG34" s="950"/>
      <c r="CH34" s="955"/>
      <c r="CI34" s="956"/>
      <c r="CJ34" s="956"/>
      <c r="CK34" s="956"/>
      <c r="CL34" s="966"/>
      <c r="CM34" s="955"/>
      <c r="CN34" s="956"/>
      <c r="CO34" s="956"/>
      <c r="CP34" s="956"/>
      <c r="CQ34" s="966"/>
      <c r="CR34" s="955"/>
      <c r="CS34" s="956"/>
      <c r="CT34" s="956"/>
      <c r="CU34" s="956"/>
      <c r="CV34" s="966"/>
      <c r="CW34" s="955"/>
      <c r="CX34" s="956"/>
      <c r="CY34" s="956"/>
      <c r="CZ34" s="956"/>
      <c r="DA34" s="966"/>
      <c r="DB34" s="955"/>
      <c r="DC34" s="956"/>
      <c r="DD34" s="956"/>
      <c r="DE34" s="956"/>
      <c r="DF34" s="966"/>
      <c r="DG34" s="955"/>
      <c r="DH34" s="956"/>
      <c r="DI34" s="956"/>
      <c r="DJ34" s="956"/>
      <c r="DK34" s="966"/>
      <c r="DL34" s="955"/>
      <c r="DM34" s="956"/>
      <c r="DN34" s="956"/>
      <c r="DO34" s="956"/>
      <c r="DP34" s="966"/>
      <c r="DQ34" s="955"/>
      <c r="DR34" s="956"/>
      <c r="DS34" s="956"/>
      <c r="DT34" s="956"/>
      <c r="DU34" s="966"/>
      <c r="DV34" s="948"/>
      <c r="DW34" s="949"/>
      <c r="DX34" s="949"/>
      <c r="DY34" s="949"/>
      <c r="DZ34" s="967"/>
      <c r="EA34" s="52"/>
    </row>
    <row r="35" spans="1:131" ht="26.25" customHeight="1">
      <c r="A35" s="58">
        <v>8</v>
      </c>
      <c r="B35" s="948"/>
      <c r="C35" s="949"/>
      <c r="D35" s="949"/>
      <c r="E35" s="949"/>
      <c r="F35" s="949"/>
      <c r="G35" s="949"/>
      <c r="H35" s="949"/>
      <c r="I35" s="949"/>
      <c r="J35" s="949"/>
      <c r="K35" s="949"/>
      <c r="L35" s="949"/>
      <c r="M35" s="949"/>
      <c r="N35" s="949"/>
      <c r="O35" s="949"/>
      <c r="P35" s="950"/>
      <c r="Q35" s="951"/>
      <c r="R35" s="952"/>
      <c r="S35" s="952"/>
      <c r="T35" s="952"/>
      <c r="U35" s="952"/>
      <c r="V35" s="952"/>
      <c r="W35" s="952"/>
      <c r="X35" s="952"/>
      <c r="Y35" s="952"/>
      <c r="Z35" s="952"/>
      <c r="AA35" s="952"/>
      <c r="AB35" s="952"/>
      <c r="AC35" s="952"/>
      <c r="AD35" s="952"/>
      <c r="AE35" s="958"/>
      <c r="AF35" s="978"/>
      <c r="AG35" s="956"/>
      <c r="AH35" s="956"/>
      <c r="AI35" s="956"/>
      <c r="AJ35" s="979"/>
      <c r="AK35" s="957"/>
      <c r="AL35" s="952"/>
      <c r="AM35" s="952"/>
      <c r="AN35" s="952"/>
      <c r="AO35" s="952"/>
      <c r="AP35" s="952"/>
      <c r="AQ35" s="952"/>
      <c r="AR35" s="952"/>
      <c r="AS35" s="952"/>
      <c r="AT35" s="952"/>
      <c r="AU35" s="952"/>
      <c r="AV35" s="952"/>
      <c r="AW35" s="952"/>
      <c r="AX35" s="952"/>
      <c r="AY35" s="952"/>
      <c r="AZ35" s="985"/>
      <c r="BA35" s="985"/>
      <c r="BB35" s="985"/>
      <c r="BC35" s="985"/>
      <c r="BD35" s="985"/>
      <c r="BE35" s="953"/>
      <c r="BF35" s="953"/>
      <c r="BG35" s="953"/>
      <c r="BH35" s="953"/>
      <c r="BI35" s="954"/>
      <c r="BJ35" s="60"/>
      <c r="BK35" s="60"/>
      <c r="BL35" s="60"/>
      <c r="BM35" s="60"/>
      <c r="BN35" s="60"/>
      <c r="BO35" s="59"/>
      <c r="BP35" s="59"/>
      <c r="BQ35" s="56">
        <v>29</v>
      </c>
      <c r="BR35" s="76"/>
      <c r="BS35" s="948"/>
      <c r="BT35" s="949"/>
      <c r="BU35" s="949"/>
      <c r="BV35" s="949"/>
      <c r="BW35" s="949"/>
      <c r="BX35" s="949"/>
      <c r="BY35" s="949"/>
      <c r="BZ35" s="949"/>
      <c r="CA35" s="949"/>
      <c r="CB35" s="949"/>
      <c r="CC35" s="949"/>
      <c r="CD35" s="949"/>
      <c r="CE35" s="949"/>
      <c r="CF35" s="949"/>
      <c r="CG35" s="950"/>
      <c r="CH35" s="955"/>
      <c r="CI35" s="956"/>
      <c r="CJ35" s="956"/>
      <c r="CK35" s="956"/>
      <c r="CL35" s="966"/>
      <c r="CM35" s="955"/>
      <c r="CN35" s="956"/>
      <c r="CO35" s="956"/>
      <c r="CP35" s="956"/>
      <c r="CQ35" s="966"/>
      <c r="CR35" s="955"/>
      <c r="CS35" s="956"/>
      <c r="CT35" s="956"/>
      <c r="CU35" s="956"/>
      <c r="CV35" s="966"/>
      <c r="CW35" s="955"/>
      <c r="CX35" s="956"/>
      <c r="CY35" s="956"/>
      <c r="CZ35" s="956"/>
      <c r="DA35" s="966"/>
      <c r="DB35" s="955"/>
      <c r="DC35" s="956"/>
      <c r="DD35" s="956"/>
      <c r="DE35" s="956"/>
      <c r="DF35" s="966"/>
      <c r="DG35" s="955"/>
      <c r="DH35" s="956"/>
      <c r="DI35" s="956"/>
      <c r="DJ35" s="956"/>
      <c r="DK35" s="966"/>
      <c r="DL35" s="955"/>
      <c r="DM35" s="956"/>
      <c r="DN35" s="956"/>
      <c r="DO35" s="956"/>
      <c r="DP35" s="966"/>
      <c r="DQ35" s="955"/>
      <c r="DR35" s="956"/>
      <c r="DS35" s="956"/>
      <c r="DT35" s="956"/>
      <c r="DU35" s="966"/>
      <c r="DV35" s="948"/>
      <c r="DW35" s="949"/>
      <c r="DX35" s="949"/>
      <c r="DY35" s="949"/>
      <c r="DZ35" s="967"/>
      <c r="EA35" s="52"/>
    </row>
    <row r="36" spans="1:131" ht="26.25" customHeight="1">
      <c r="A36" s="58">
        <v>9</v>
      </c>
      <c r="B36" s="948"/>
      <c r="C36" s="949"/>
      <c r="D36" s="949"/>
      <c r="E36" s="949"/>
      <c r="F36" s="949"/>
      <c r="G36" s="949"/>
      <c r="H36" s="949"/>
      <c r="I36" s="949"/>
      <c r="J36" s="949"/>
      <c r="K36" s="949"/>
      <c r="L36" s="949"/>
      <c r="M36" s="949"/>
      <c r="N36" s="949"/>
      <c r="O36" s="949"/>
      <c r="P36" s="950"/>
      <c r="Q36" s="951"/>
      <c r="R36" s="952"/>
      <c r="S36" s="952"/>
      <c r="T36" s="952"/>
      <c r="U36" s="952"/>
      <c r="V36" s="952"/>
      <c r="W36" s="952"/>
      <c r="X36" s="952"/>
      <c r="Y36" s="952"/>
      <c r="Z36" s="952"/>
      <c r="AA36" s="952"/>
      <c r="AB36" s="952"/>
      <c r="AC36" s="952"/>
      <c r="AD36" s="952"/>
      <c r="AE36" s="958"/>
      <c r="AF36" s="978"/>
      <c r="AG36" s="956"/>
      <c r="AH36" s="956"/>
      <c r="AI36" s="956"/>
      <c r="AJ36" s="979"/>
      <c r="AK36" s="957"/>
      <c r="AL36" s="952"/>
      <c r="AM36" s="952"/>
      <c r="AN36" s="952"/>
      <c r="AO36" s="952"/>
      <c r="AP36" s="952"/>
      <c r="AQ36" s="952"/>
      <c r="AR36" s="952"/>
      <c r="AS36" s="952"/>
      <c r="AT36" s="952"/>
      <c r="AU36" s="952"/>
      <c r="AV36" s="952"/>
      <c r="AW36" s="952"/>
      <c r="AX36" s="952"/>
      <c r="AY36" s="952"/>
      <c r="AZ36" s="985"/>
      <c r="BA36" s="985"/>
      <c r="BB36" s="985"/>
      <c r="BC36" s="985"/>
      <c r="BD36" s="985"/>
      <c r="BE36" s="953"/>
      <c r="BF36" s="953"/>
      <c r="BG36" s="953"/>
      <c r="BH36" s="953"/>
      <c r="BI36" s="954"/>
      <c r="BJ36" s="60"/>
      <c r="BK36" s="60"/>
      <c r="BL36" s="60"/>
      <c r="BM36" s="60"/>
      <c r="BN36" s="60"/>
      <c r="BO36" s="59"/>
      <c r="BP36" s="59"/>
      <c r="BQ36" s="56">
        <v>30</v>
      </c>
      <c r="BR36" s="76"/>
      <c r="BS36" s="948"/>
      <c r="BT36" s="949"/>
      <c r="BU36" s="949"/>
      <c r="BV36" s="949"/>
      <c r="BW36" s="949"/>
      <c r="BX36" s="949"/>
      <c r="BY36" s="949"/>
      <c r="BZ36" s="949"/>
      <c r="CA36" s="949"/>
      <c r="CB36" s="949"/>
      <c r="CC36" s="949"/>
      <c r="CD36" s="949"/>
      <c r="CE36" s="949"/>
      <c r="CF36" s="949"/>
      <c r="CG36" s="950"/>
      <c r="CH36" s="955"/>
      <c r="CI36" s="956"/>
      <c r="CJ36" s="956"/>
      <c r="CK36" s="956"/>
      <c r="CL36" s="966"/>
      <c r="CM36" s="955"/>
      <c r="CN36" s="956"/>
      <c r="CO36" s="956"/>
      <c r="CP36" s="956"/>
      <c r="CQ36" s="966"/>
      <c r="CR36" s="955"/>
      <c r="CS36" s="956"/>
      <c r="CT36" s="956"/>
      <c r="CU36" s="956"/>
      <c r="CV36" s="966"/>
      <c r="CW36" s="955"/>
      <c r="CX36" s="956"/>
      <c r="CY36" s="956"/>
      <c r="CZ36" s="956"/>
      <c r="DA36" s="966"/>
      <c r="DB36" s="955"/>
      <c r="DC36" s="956"/>
      <c r="DD36" s="956"/>
      <c r="DE36" s="956"/>
      <c r="DF36" s="966"/>
      <c r="DG36" s="955"/>
      <c r="DH36" s="956"/>
      <c r="DI36" s="956"/>
      <c r="DJ36" s="956"/>
      <c r="DK36" s="966"/>
      <c r="DL36" s="955"/>
      <c r="DM36" s="956"/>
      <c r="DN36" s="956"/>
      <c r="DO36" s="956"/>
      <c r="DP36" s="966"/>
      <c r="DQ36" s="955"/>
      <c r="DR36" s="956"/>
      <c r="DS36" s="956"/>
      <c r="DT36" s="956"/>
      <c r="DU36" s="966"/>
      <c r="DV36" s="948"/>
      <c r="DW36" s="949"/>
      <c r="DX36" s="949"/>
      <c r="DY36" s="949"/>
      <c r="DZ36" s="967"/>
      <c r="EA36" s="52"/>
    </row>
    <row r="37" spans="1:131" ht="26.25" customHeight="1">
      <c r="A37" s="58">
        <v>10</v>
      </c>
      <c r="B37" s="948"/>
      <c r="C37" s="949"/>
      <c r="D37" s="949"/>
      <c r="E37" s="949"/>
      <c r="F37" s="949"/>
      <c r="G37" s="949"/>
      <c r="H37" s="949"/>
      <c r="I37" s="949"/>
      <c r="J37" s="949"/>
      <c r="K37" s="949"/>
      <c r="L37" s="949"/>
      <c r="M37" s="949"/>
      <c r="N37" s="949"/>
      <c r="O37" s="949"/>
      <c r="P37" s="950"/>
      <c r="Q37" s="951"/>
      <c r="R37" s="952"/>
      <c r="S37" s="952"/>
      <c r="T37" s="952"/>
      <c r="U37" s="952"/>
      <c r="V37" s="952"/>
      <c r="W37" s="952"/>
      <c r="X37" s="952"/>
      <c r="Y37" s="952"/>
      <c r="Z37" s="952"/>
      <c r="AA37" s="952"/>
      <c r="AB37" s="952"/>
      <c r="AC37" s="952"/>
      <c r="AD37" s="952"/>
      <c r="AE37" s="958"/>
      <c r="AF37" s="978"/>
      <c r="AG37" s="956"/>
      <c r="AH37" s="956"/>
      <c r="AI37" s="956"/>
      <c r="AJ37" s="979"/>
      <c r="AK37" s="957"/>
      <c r="AL37" s="952"/>
      <c r="AM37" s="952"/>
      <c r="AN37" s="952"/>
      <c r="AO37" s="952"/>
      <c r="AP37" s="952"/>
      <c r="AQ37" s="952"/>
      <c r="AR37" s="952"/>
      <c r="AS37" s="952"/>
      <c r="AT37" s="952"/>
      <c r="AU37" s="952"/>
      <c r="AV37" s="952"/>
      <c r="AW37" s="952"/>
      <c r="AX37" s="952"/>
      <c r="AY37" s="952"/>
      <c r="AZ37" s="985"/>
      <c r="BA37" s="985"/>
      <c r="BB37" s="985"/>
      <c r="BC37" s="985"/>
      <c r="BD37" s="985"/>
      <c r="BE37" s="953"/>
      <c r="BF37" s="953"/>
      <c r="BG37" s="953"/>
      <c r="BH37" s="953"/>
      <c r="BI37" s="954"/>
      <c r="BJ37" s="60"/>
      <c r="BK37" s="60"/>
      <c r="BL37" s="60"/>
      <c r="BM37" s="60"/>
      <c r="BN37" s="60"/>
      <c r="BO37" s="59"/>
      <c r="BP37" s="59"/>
      <c r="BQ37" s="56">
        <v>31</v>
      </c>
      <c r="BR37" s="76"/>
      <c r="BS37" s="948"/>
      <c r="BT37" s="949"/>
      <c r="BU37" s="949"/>
      <c r="BV37" s="949"/>
      <c r="BW37" s="949"/>
      <c r="BX37" s="949"/>
      <c r="BY37" s="949"/>
      <c r="BZ37" s="949"/>
      <c r="CA37" s="949"/>
      <c r="CB37" s="949"/>
      <c r="CC37" s="949"/>
      <c r="CD37" s="949"/>
      <c r="CE37" s="949"/>
      <c r="CF37" s="949"/>
      <c r="CG37" s="950"/>
      <c r="CH37" s="955"/>
      <c r="CI37" s="956"/>
      <c r="CJ37" s="956"/>
      <c r="CK37" s="956"/>
      <c r="CL37" s="966"/>
      <c r="CM37" s="955"/>
      <c r="CN37" s="956"/>
      <c r="CO37" s="956"/>
      <c r="CP37" s="956"/>
      <c r="CQ37" s="966"/>
      <c r="CR37" s="955"/>
      <c r="CS37" s="956"/>
      <c r="CT37" s="956"/>
      <c r="CU37" s="956"/>
      <c r="CV37" s="966"/>
      <c r="CW37" s="955"/>
      <c r="CX37" s="956"/>
      <c r="CY37" s="956"/>
      <c r="CZ37" s="956"/>
      <c r="DA37" s="966"/>
      <c r="DB37" s="955"/>
      <c r="DC37" s="956"/>
      <c r="DD37" s="956"/>
      <c r="DE37" s="956"/>
      <c r="DF37" s="966"/>
      <c r="DG37" s="955"/>
      <c r="DH37" s="956"/>
      <c r="DI37" s="956"/>
      <c r="DJ37" s="956"/>
      <c r="DK37" s="966"/>
      <c r="DL37" s="955"/>
      <c r="DM37" s="956"/>
      <c r="DN37" s="956"/>
      <c r="DO37" s="956"/>
      <c r="DP37" s="966"/>
      <c r="DQ37" s="955"/>
      <c r="DR37" s="956"/>
      <c r="DS37" s="956"/>
      <c r="DT37" s="956"/>
      <c r="DU37" s="966"/>
      <c r="DV37" s="948"/>
      <c r="DW37" s="949"/>
      <c r="DX37" s="949"/>
      <c r="DY37" s="949"/>
      <c r="DZ37" s="967"/>
      <c r="EA37" s="52"/>
    </row>
    <row r="38" spans="1:131" ht="26.25" customHeight="1">
      <c r="A38" s="58">
        <v>11</v>
      </c>
      <c r="B38" s="948"/>
      <c r="C38" s="949"/>
      <c r="D38" s="949"/>
      <c r="E38" s="949"/>
      <c r="F38" s="949"/>
      <c r="G38" s="949"/>
      <c r="H38" s="949"/>
      <c r="I38" s="949"/>
      <c r="J38" s="949"/>
      <c r="K38" s="949"/>
      <c r="L38" s="949"/>
      <c r="M38" s="949"/>
      <c r="N38" s="949"/>
      <c r="O38" s="949"/>
      <c r="P38" s="950"/>
      <c r="Q38" s="951"/>
      <c r="R38" s="952"/>
      <c r="S38" s="952"/>
      <c r="T38" s="952"/>
      <c r="U38" s="952"/>
      <c r="V38" s="952"/>
      <c r="W38" s="952"/>
      <c r="X38" s="952"/>
      <c r="Y38" s="952"/>
      <c r="Z38" s="952"/>
      <c r="AA38" s="952"/>
      <c r="AB38" s="952"/>
      <c r="AC38" s="952"/>
      <c r="AD38" s="952"/>
      <c r="AE38" s="958"/>
      <c r="AF38" s="978"/>
      <c r="AG38" s="956"/>
      <c r="AH38" s="956"/>
      <c r="AI38" s="956"/>
      <c r="AJ38" s="979"/>
      <c r="AK38" s="957"/>
      <c r="AL38" s="952"/>
      <c r="AM38" s="952"/>
      <c r="AN38" s="952"/>
      <c r="AO38" s="952"/>
      <c r="AP38" s="952"/>
      <c r="AQ38" s="952"/>
      <c r="AR38" s="952"/>
      <c r="AS38" s="952"/>
      <c r="AT38" s="952"/>
      <c r="AU38" s="952"/>
      <c r="AV38" s="952"/>
      <c r="AW38" s="952"/>
      <c r="AX38" s="952"/>
      <c r="AY38" s="952"/>
      <c r="AZ38" s="985"/>
      <c r="BA38" s="985"/>
      <c r="BB38" s="985"/>
      <c r="BC38" s="985"/>
      <c r="BD38" s="985"/>
      <c r="BE38" s="953"/>
      <c r="BF38" s="953"/>
      <c r="BG38" s="953"/>
      <c r="BH38" s="953"/>
      <c r="BI38" s="954"/>
      <c r="BJ38" s="60"/>
      <c r="BK38" s="60"/>
      <c r="BL38" s="60"/>
      <c r="BM38" s="60"/>
      <c r="BN38" s="60"/>
      <c r="BO38" s="59"/>
      <c r="BP38" s="59"/>
      <c r="BQ38" s="56">
        <v>32</v>
      </c>
      <c r="BR38" s="76"/>
      <c r="BS38" s="948"/>
      <c r="BT38" s="949"/>
      <c r="BU38" s="949"/>
      <c r="BV38" s="949"/>
      <c r="BW38" s="949"/>
      <c r="BX38" s="949"/>
      <c r="BY38" s="949"/>
      <c r="BZ38" s="949"/>
      <c r="CA38" s="949"/>
      <c r="CB38" s="949"/>
      <c r="CC38" s="949"/>
      <c r="CD38" s="949"/>
      <c r="CE38" s="949"/>
      <c r="CF38" s="949"/>
      <c r="CG38" s="950"/>
      <c r="CH38" s="955"/>
      <c r="CI38" s="956"/>
      <c r="CJ38" s="956"/>
      <c r="CK38" s="956"/>
      <c r="CL38" s="966"/>
      <c r="CM38" s="955"/>
      <c r="CN38" s="956"/>
      <c r="CO38" s="956"/>
      <c r="CP38" s="956"/>
      <c r="CQ38" s="966"/>
      <c r="CR38" s="955"/>
      <c r="CS38" s="956"/>
      <c r="CT38" s="956"/>
      <c r="CU38" s="956"/>
      <c r="CV38" s="966"/>
      <c r="CW38" s="955"/>
      <c r="CX38" s="956"/>
      <c r="CY38" s="956"/>
      <c r="CZ38" s="956"/>
      <c r="DA38" s="966"/>
      <c r="DB38" s="955"/>
      <c r="DC38" s="956"/>
      <c r="DD38" s="956"/>
      <c r="DE38" s="956"/>
      <c r="DF38" s="966"/>
      <c r="DG38" s="955"/>
      <c r="DH38" s="956"/>
      <c r="DI38" s="956"/>
      <c r="DJ38" s="956"/>
      <c r="DK38" s="966"/>
      <c r="DL38" s="955"/>
      <c r="DM38" s="956"/>
      <c r="DN38" s="956"/>
      <c r="DO38" s="956"/>
      <c r="DP38" s="966"/>
      <c r="DQ38" s="955"/>
      <c r="DR38" s="956"/>
      <c r="DS38" s="956"/>
      <c r="DT38" s="956"/>
      <c r="DU38" s="966"/>
      <c r="DV38" s="948"/>
      <c r="DW38" s="949"/>
      <c r="DX38" s="949"/>
      <c r="DY38" s="949"/>
      <c r="DZ38" s="967"/>
      <c r="EA38" s="52"/>
    </row>
    <row r="39" spans="1:131" ht="26.25" customHeight="1">
      <c r="A39" s="58">
        <v>12</v>
      </c>
      <c r="B39" s="948"/>
      <c r="C39" s="949"/>
      <c r="D39" s="949"/>
      <c r="E39" s="949"/>
      <c r="F39" s="949"/>
      <c r="G39" s="949"/>
      <c r="H39" s="949"/>
      <c r="I39" s="949"/>
      <c r="J39" s="949"/>
      <c r="K39" s="949"/>
      <c r="L39" s="949"/>
      <c r="M39" s="949"/>
      <c r="N39" s="949"/>
      <c r="O39" s="949"/>
      <c r="P39" s="950"/>
      <c r="Q39" s="951"/>
      <c r="R39" s="952"/>
      <c r="S39" s="952"/>
      <c r="T39" s="952"/>
      <c r="U39" s="952"/>
      <c r="V39" s="952"/>
      <c r="W39" s="952"/>
      <c r="X39" s="952"/>
      <c r="Y39" s="952"/>
      <c r="Z39" s="952"/>
      <c r="AA39" s="952"/>
      <c r="AB39" s="952"/>
      <c r="AC39" s="952"/>
      <c r="AD39" s="952"/>
      <c r="AE39" s="958"/>
      <c r="AF39" s="978"/>
      <c r="AG39" s="956"/>
      <c r="AH39" s="956"/>
      <c r="AI39" s="956"/>
      <c r="AJ39" s="979"/>
      <c r="AK39" s="957"/>
      <c r="AL39" s="952"/>
      <c r="AM39" s="952"/>
      <c r="AN39" s="952"/>
      <c r="AO39" s="952"/>
      <c r="AP39" s="952"/>
      <c r="AQ39" s="952"/>
      <c r="AR39" s="952"/>
      <c r="AS39" s="952"/>
      <c r="AT39" s="952"/>
      <c r="AU39" s="952"/>
      <c r="AV39" s="952"/>
      <c r="AW39" s="952"/>
      <c r="AX39" s="952"/>
      <c r="AY39" s="952"/>
      <c r="AZ39" s="985"/>
      <c r="BA39" s="985"/>
      <c r="BB39" s="985"/>
      <c r="BC39" s="985"/>
      <c r="BD39" s="985"/>
      <c r="BE39" s="953"/>
      <c r="BF39" s="953"/>
      <c r="BG39" s="953"/>
      <c r="BH39" s="953"/>
      <c r="BI39" s="954"/>
      <c r="BJ39" s="60"/>
      <c r="BK39" s="60"/>
      <c r="BL39" s="60"/>
      <c r="BM39" s="60"/>
      <c r="BN39" s="60"/>
      <c r="BO39" s="59"/>
      <c r="BP39" s="59"/>
      <c r="BQ39" s="56">
        <v>33</v>
      </c>
      <c r="BR39" s="76"/>
      <c r="BS39" s="948"/>
      <c r="BT39" s="949"/>
      <c r="BU39" s="949"/>
      <c r="BV39" s="949"/>
      <c r="BW39" s="949"/>
      <c r="BX39" s="949"/>
      <c r="BY39" s="949"/>
      <c r="BZ39" s="949"/>
      <c r="CA39" s="949"/>
      <c r="CB39" s="949"/>
      <c r="CC39" s="949"/>
      <c r="CD39" s="949"/>
      <c r="CE39" s="949"/>
      <c r="CF39" s="949"/>
      <c r="CG39" s="950"/>
      <c r="CH39" s="955"/>
      <c r="CI39" s="956"/>
      <c r="CJ39" s="956"/>
      <c r="CK39" s="956"/>
      <c r="CL39" s="966"/>
      <c r="CM39" s="955"/>
      <c r="CN39" s="956"/>
      <c r="CO39" s="956"/>
      <c r="CP39" s="956"/>
      <c r="CQ39" s="966"/>
      <c r="CR39" s="955"/>
      <c r="CS39" s="956"/>
      <c r="CT39" s="956"/>
      <c r="CU39" s="956"/>
      <c r="CV39" s="966"/>
      <c r="CW39" s="955"/>
      <c r="CX39" s="956"/>
      <c r="CY39" s="956"/>
      <c r="CZ39" s="956"/>
      <c r="DA39" s="966"/>
      <c r="DB39" s="955"/>
      <c r="DC39" s="956"/>
      <c r="DD39" s="956"/>
      <c r="DE39" s="956"/>
      <c r="DF39" s="966"/>
      <c r="DG39" s="955"/>
      <c r="DH39" s="956"/>
      <c r="DI39" s="956"/>
      <c r="DJ39" s="956"/>
      <c r="DK39" s="966"/>
      <c r="DL39" s="955"/>
      <c r="DM39" s="956"/>
      <c r="DN39" s="956"/>
      <c r="DO39" s="956"/>
      <c r="DP39" s="966"/>
      <c r="DQ39" s="955"/>
      <c r="DR39" s="956"/>
      <c r="DS39" s="956"/>
      <c r="DT39" s="956"/>
      <c r="DU39" s="966"/>
      <c r="DV39" s="948"/>
      <c r="DW39" s="949"/>
      <c r="DX39" s="949"/>
      <c r="DY39" s="949"/>
      <c r="DZ39" s="967"/>
      <c r="EA39" s="52"/>
    </row>
    <row r="40" spans="1:131" ht="26.25" customHeight="1">
      <c r="A40" s="56">
        <v>13</v>
      </c>
      <c r="B40" s="948"/>
      <c r="C40" s="949"/>
      <c r="D40" s="949"/>
      <c r="E40" s="949"/>
      <c r="F40" s="949"/>
      <c r="G40" s="949"/>
      <c r="H40" s="949"/>
      <c r="I40" s="949"/>
      <c r="J40" s="949"/>
      <c r="K40" s="949"/>
      <c r="L40" s="949"/>
      <c r="M40" s="949"/>
      <c r="N40" s="949"/>
      <c r="O40" s="949"/>
      <c r="P40" s="950"/>
      <c r="Q40" s="951"/>
      <c r="R40" s="952"/>
      <c r="S40" s="952"/>
      <c r="T40" s="952"/>
      <c r="U40" s="952"/>
      <c r="V40" s="952"/>
      <c r="W40" s="952"/>
      <c r="X40" s="952"/>
      <c r="Y40" s="952"/>
      <c r="Z40" s="952"/>
      <c r="AA40" s="952"/>
      <c r="AB40" s="952"/>
      <c r="AC40" s="952"/>
      <c r="AD40" s="952"/>
      <c r="AE40" s="958"/>
      <c r="AF40" s="978"/>
      <c r="AG40" s="956"/>
      <c r="AH40" s="956"/>
      <c r="AI40" s="956"/>
      <c r="AJ40" s="979"/>
      <c r="AK40" s="957"/>
      <c r="AL40" s="952"/>
      <c r="AM40" s="952"/>
      <c r="AN40" s="952"/>
      <c r="AO40" s="952"/>
      <c r="AP40" s="952"/>
      <c r="AQ40" s="952"/>
      <c r="AR40" s="952"/>
      <c r="AS40" s="952"/>
      <c r="AT40" s="952"/>
      <c r="AU40" s="952"/>
      <c r="AV40" s="952"/>
      <c r="AW40" s="952"/>
      <c r="AX40" s="952"/>
      <c r="AY40" s="952"/>
      <c r="AZ40" s="985"/>
      <c r="BA40" s="985"/>
      <c r="BB40" s="985"/>
      <c r="BC40" s="985"/>
      <c r="BD40" s="985"/>
      <c r="BE40" s="953"/>
      <c r="BF40" s="953"/>
      <c r="BG40" s="953"/>
      <c r="BH40" s="953"/>
      <c r="BI40" s="954"/>
      <c r="BJ40" s="60"/>
      <c r="BK40" s="60"/>
      <c r="BL40" s="60"/>
      <c r="BM40" s="60"/>
      <c r="BN40" s="60"/>
      <c r="BO40" s="59"/>
      <c r="BP40" s="59"/>
      <c r="BQ40" s="56">
        <v>34</v>
      </c>
      <c r="BR40" s="76"/>
      <c r="BS40" s="948"/>
      <c r="BT40" s="949"/>
      <c r="BU40" s="949"/>
      <c r="BV40" s="949"/>
      <c r="BW40" s="949"/>
      <c r="BX40" s="949"/>
      <c r="BY40" s="949"/>
      <c r="BZ40" s="949"/>
      <c r="CA40" s="949"/>
      <c r="CB40" s="949"/>
      <c r="CC40" s="949"/>
      <c r="CD40" s="949"/>
      <c r="CE40" s="949"/>
      <c r="CF40" s="949"/>
      <c r="CG40" s="950"/>
      <c r="CH40" s="955"/>
      <c r="CI40" s="956"/>
      <c r="CJ40" s="956"/>
      <c r="CK40" s="956"/>
      <c r="CL40" s="966"/>
      <c r="CM40" s="955"/>
      <c r="CN40" s="956"/>
      <c r="CO40" s="956"/>
      <c r="CP40" s="956"/>
      <c r="CQ40" s="966"/>
      <c r="CR40" s="955"/>
      <c r="CS40" s="956"/>
      <c r="CT40" s="956"/>
      <c r="CU40" s="956"/>
      <c r="CV40" s="966"/>
      <c r="CW40" s="955"/>
      <c r="CX40" s="956"/>
      <c r="CY40" s="956"/>
      <c r="CZ40" s="956"/>
      <c r="DA40" s="966"/>
      <c r="DB40" s="955"/>
      <c r="DC40" s="956"/>
      <c r="DD40" s="956"/>
      <c r="DE40" s="956"/>
      <c r="DF40" s="966"/>
      <c r="DG40" s="955"/>
      <c r="DH40" s="956"/>
      <c r="DI40" s="956"/>
      <c r="DJ40" s="956"/>
      <c r="DK40" s="966"/>
      <c r="DL40" s="955"/>
      <c r="DM40" s="956"/>
      <c r="DN40" s="956"/>
      <c r="DO40" s="956"/>
      <c r="DP40" s="966"/>
      <c r="DQ40" s="955"/>
      <c r="DR40" s="956"/>
      <c r="DS40" s="956"/>
      <c r="DT40" s="956"/>
      <c r="DU40" s="966"/>
      <c r="DV40" s="948"/>
      <c r="DW40" s="949"/>
      <c r="DX40" s="949"/>
      <c r="DY40" s="949"/>
      <c r="DZ40" s="967"/>
      <c r="EA40" s="52"/>
    </row>
    <row r="41" spans="1:131" ht="26.25" customHeight="1">
      <c r="A41" s="56">
        <v>14</v>
      </c>
      <c r="B41" s="948"/>
      <c r="C41" s="949"/>
      <c r="D41" s="949"/>
      <c r="E41" s="949"/>
      <c r="F41" s="949"/>
      <c r="G41" s="949"/>
      <c r="H41" s="949"/>
      <c r="I41" s="949"/>
      <c r="J41" s="949"/>
      <c r="K41" s="949"/>
      <c r="L41" s="949"/>
      <c r="M41" s="949"/>
      <c r="N41" s="949"/>
      <c r="O41" s="949"/>
      <c r="P41" s="950"/>
      <c r="Q41" s="951"/>
      <c r="R41" s="952"/>
      <c r="S41" s="952"/>
      <c r="T41" s="952"/>
      <c r="U41" s="952"/>
      <c r="V41" s="952"/>
      <c r="W41" s="952"/>
      <c r="X41" s="952"/>
      <c r="Y41" s="952"/>
      <c r="Z41" s="952"/>
      <c r="AA41" s="952"/>
      <c r="AB41" s="952"/>
      <c r="AC41" s="952"/>
      <c r="AD41" s="952"/>
      <c r="AE41" s="958"/>
      <c r="AF41" s="978"/>
      <c r="AG41" s="956"/>
      <c r="AH41" s="956"/>
      <c r="AI41" s="956"/>
      <c r="AJ41" s="979"/>
      <c r="AK41" s="957"/>
      <c r="AL41" s="952"/>
      <c r="AM41" s="952"/>
      <c r="AN41" s="952"/>
      <c r="AO41" s="952"/>
      <c r="AP41" s="952"/>
      <c r="AQ41" s="952"/>
      <c r="AR41" s="952"/>
      <c r="AS41" s="952"/>
      <c r="AT41" s="952"/>
      <c r="AU41" s="952"/>
      <c r="AV41" s="952"/>
      <c r="AW41" s="952"/>
      <c r="AX41" s="952"/>
      <c r="AY41" s="952"/>
      <c r="AZ41" s="985"/>
      <c r="BA41" s="985"/>
      <c r="BB41" s="985"/>
      <c r="BC41" s="985"/>
      <c r="BD41" s="985"/>
      <c r="BE41" s="953"/>
      <c r="BF41" s="953"/>
      <c r="BG41" s="953"/>
      <c r="BH41" s="953"/>
      <c r="BI41" s="954"/>
      <c r="BJ41" s="60"/>
      <c r="BK41" s="60"/>
      <c r="BL41" s="60"/>
      <c r="BM41" s="60"/>
      <c r="BN41" s="60"/>
      <c r="BO41" s="59"/>
      <c r="BP41" s="59"/>
      <c r="BQ41" s="56">
        <v>35</v>
      </c>
      <c r="BR41" s="76"/>
      <c r="BS41" s="948"/>
      <c r="BT41" s="949"/>
      <c r="BU41" s="949"/>
      <c r="BV41" s="949"/>
      <c r="BW41" s="949"/>
      <c r="BX41" s="949"/>
      <c r="BY41" s="949"/>
      <c r="BZ41" s="949"/>
      <c r="CA41" s="949"/>
      <c r="CB41" s="949"/>
      <c r="CC41" s="949"/>
      <c r="CD41" s="949"/>
      <c r="CE41" s="949"/>
      <c r="CF41" s="949"/>
      <c r="CG41" s="950"/>
      <c r="CH41" s="955"/>
      <c r="CI41" s="956"/>
      <c r="CJ41" s="956"/>
      <c r="CK41" s="956"/>
      <c r="CL41" s="966"/>
      <c r="CM41" s="955"/>
      <c r="CN41" s="956"/>
      <c r="CO41" s="956"/>
      <c r="CP41" s="956"/>
      <c r="CQ41" s="966"/>
      <c r="CR41" s="955"/>
      <c r="CS41" s="956"/>
      <c r="CT41" s="956"/>
      <c r="CU41" s="956"/>
      <c r="CV41" s="966"/>
      <c r="CW41" s="955"/>
      <c r="CX41" s="956"/>
      <c r="CY41" s="956"/>
      <c r="CZ41" s="956"/>
      <c r="DA41" s="966"/>
      <c r="DB41" s="955"/>
      <c r="DC41" s="956"/>
      <c r="DD41" s="956"/>
      <c r="DE41" s="956"/>
      <c r="DF41" s="966"/>
      <c r="DG41" s="955"/>
      <c r="DH41" s="956"/>
      <c r="DI41" s="956"/>
      <c r="DJ41" s="956"/>
      <c r="DK41" s="966"/>
      <c r="DL41" s="955"/>
      <c r="DM41" s="956"/>
      <c r="DN41" s="956"/>
      <c r="DO41" s="956"/>
      <c r="DP41" s="966"/>
      <c r="DQ41" s="955"/>
      <c r="DR41" s="956"/>
      <c r="DS41" s="956"/>
      <c r="DT41" s="956"/>
      <c r="DU41" s="966"/>
      <c r="DV41" s="948"/>
      <c r="DW41" s="949"/>
      <c r="DX41" s="949"/>
      <c r="DY41" s="949"/>
      <c r="DZ41" s="967"/>
      <c r="EA41" s="52"/>
    </row>
    <row r="42" spans="1:131" ht="26.25" customHeight="1">
      <c r="A42" s="56">
        <v>15</v>
      </c>
      <c r="B42" s="948"/>
      <c r="C42" s="949"/>
      <c r="D42" s="949"/>
      <c r="E42" s="949"/>
      <c r="F42" s="949"/>
      <c r="G42" s="949"/>
      <c r="H42" s="949"/>
      <c r="I42" s="949"/>
      <c r="J42" s="949"/>
      <c r="K42" s="949"/>
      <c r="L42" s="949"/>
      <c r="M42" s="949"/>
      <c r="N42" s="949"/>
      <c r="O42" s="949"/>
      <c r="P42" s="950"/>
      <c r="Q42" s="951"/>
      <c r="R42" s="952"/>
      <c r="S42" s="952"/>
      <c r="T42" s="952"/>
      <c r="U42" s="952"/>
      <c r="V42" s="952"/>
      <c r="W42" s="952"/>
      <c r="X42" s="952"/>
      <c r="Y42" s="952"/>
      <c r="Z42" s="952"/>
      <c r="AA42" s="952"/>
      <c r="AB42" s="952"/>
      <c r="AC42" s="952"/>
      <c r="AD42" s="952"/>
      <c r="AE42" s="958"/>
      <c r="AF42" s="978"/>
      <c r="AG42" s="956"/>
      <c r="AH42" s="956"/>
      <c r="AI42" s="956"/>
      <c r="AJ42" s="979"/>
      <c r="AK42" s="957"/>
      <c r="AL42" s="952"/>
      <c r="AM42" s="952"/>
      <c r="AN42" s="952"/>
      <c r="AO42" s="952"/>
      <c r="AP42" s="952"/>
      <c r="AQ42" s="952"/>
      <c r="AR42" s="952"/>
      <c r="AS42" s="952"/>
      <c r="AT42" s="952"/>
      <c r="AU42" s="952"/>
      <c r="AV42" s="952"/>
      <c r="AW42" s="952"/>
      <c r="AX42" s="952"/>
      <c r="AY42" s="952"/>
      <c r="AZ42" s="985"/>
      <c r="BA42" s="985"/>
      <c r="BB42" s="985"/>
      <c r="BC42" s="985"/>
      <c r="BD42" s="985"/>
      <c r="BE42" s="953"/>
      <c r="BF42" s="953"/>
      <c r="BG42" s="953"/>
      <c r="BH42" s="953"/>
      <c r="BI42" s="954"/>
      <c r="BJ42" s="60"/>
      <c r="BK42" s="60"/>
      <c r="BL42" s="60"/>
      <c r="BM42" s="60"/>
      <c r="BN42" s="60"/>
      <c r="BO42" s="59"/>
      <c r="BP42" s="59"/>
      <c r="BQ42" s="56">
        <v>36</v>
      </c>
      <c r="BR42" s="76"/>
      <c r="BS42" s="948"/>
      <c r="BT42" s="949"/>
      <c r="BU42" s="949"/>
      <c r="BV42" s="949"/>
      <c r="BW42" s="949"/>
      <c r="BX42" s="949"/>
      <c r="BY42" s="949"/>
      <c r="BZ42" s="949"/>
      <c r="CA42" s="949"/>
      <c r="CB42" s="949"/>
      <c r="CC42" s="949"/>
      <c r="CD42" s="949"/>
      <c r="CE42" s="949"/>
      <c r="CF42" s="949"/>
      <c r="CG42" s="950"/>
      <c r="CH42" s="955"/>
      <c r="CI42" s="956"/>
      <c r="CJ42" s="956"/>
      <c r="CK42" s="956"/>
      <c r="CL42" s="966"/>
      <c r="CM42" s="955"/>
      <c r="CN42" s="956"/>
      <c r="CO42" s="956"/>
      <c r="CP42" s="956"/>
      <c r="CQ42" s="966"/>
      <c r="CR42" s="955"/>
      <c r="CS42" s="956"/>
      <c r="CT42" s="956"/>
      <c r="CU42" s="956"/>
      <c r="CV42" s="966"/>
      <c r="CW42" s="955"/>
      <c r="CX42" s="956"/>
      <c r="CY42" s="956"/>
      <c r="CZ42" s="956"/>
      <c r="DA42" s="966"/>
      <c r="DB42" s="955"/>
      <c r="DC42" s="956"/>
      <c r="DD42" s="956"/>
      <c r="DE42" s="956"/>
      <c r="DF42" s="966"/>
      <c r="DG42" s="955"/>
      <c r="DH42" s="956"/>
      <c r="DI42" s="956"/>
      <c r="DJ42" s="956"/>
      <c r="DK42" s="966"/>
      <c r="DL42" s="955"/>
      <c r="DM42" s="956"/>
      <c r="DN42" s="956"/>
      <c r="DO42" s="956"/>
      <c r="DP42" s="966"/>
      <c r="DQ42" s="955"/>
      <c r="DR42" s="956"/>
      <c r="DS42" s="956"/>
      <c r="DT42" s="956"/>
      <c r="DU42" s="966"/>
      <c r="DV42" s="948"/>
      <c r="DW42" s="949"/>
      <c r="DX42" s="949"/>
      <c r="DY42" s="949"/>
      <c r="DZ42" s="967"/>
      <c r="EA42" s="52"/>
    </row>
    <row r="43" spans="1:131" ht="26.25" customHeight="1">
      <c r="A43" s="56">
        <v>16</v>
      </c>
      <c r="B43" s="948"/>
      <c r="C43" s="949"/>
      <c r="D43" s="949"/>
      <c r="E43" s="949"/>
      <c r="F43" s="949"/>
      <c r="G43" s="949"/>
      <c r="H43" s="949"/>
      <c r="I43" s="949"/>
      <c r="J43" s="949"/>
      <c r="K43" s="949"/>
      <c r="L43" s="949"/>
      <c r="M43" s="949"/>
      <c r="N43" s="949"/>
      <c r="O43" s="949"/>
      <c r="P43" s="950"/>
      <c r="Q43" s="951"/>
      <c r="R43" s="952"/>
      <c r="S43" s="952"/>
      <c r="T43" s="952"/>
      <c r="U43" s="952"/>
      <c r="V43" s="952"/>
      <c r="W43" s="952"/>
      <c r="X43" s="952"/>
      <c r="Y43" s="952"/>
      <c r="Z43" s="952"/>
      <c r="AA43" s="952"/>
      <c r="AB43" s="952"/>
      <c r="AC43" s="952"/>
      <c r="AD43" s="952"/>
      <c r="AE43" s="958"/>
      <c r="AF43" s="978"/>
      <c r="AG43" s="956"/>
      <c r="AH43" s="956"/>
      <c r="AI43" s="956"/>
      <c r="AJ43" s="979"/>
      <c r="AK43" s="957"/>
      <c r="AL43" s="952"/>
      <c r="AM43" s="952"/>
      <c r="AN43" s="952"/>
      <c r="AO43" s="952"/>
      <c r="AP43" s="952"/>
      <c r="AQ43" s="952"/>
      <c r="AR43" s="952"/>
      <c r="AS43" s="952"/>
      <c r="AT43" s="952"/>
      <c r="AU43" s="952"/>
      <c r="AV43" s="952"/>
      <c r="AW43" s="952"/>
      <c r="AX43" s="952"/>
      <c r="AY43" s="952"/>
      <c r="AZ43" s="985"/>
      <c r="BA43" s="985"/>
      <c r="BB43" s="985"/>
      <c r="BC43" s="985"/>
      <c r="BD43" s="985"/>
      <c r="BE43" s="953"/>
      <c r="BF43" s="953"/>
      <c r="BG43" s="953"/>
      <c r="BH43" s="953"/>
      <c r="BI43" s="954"/>
      <c r="BJ43" s="60"/>
      <c r="BK43" s="60"/>
      <c r="BL43" s="60"/>
      <c r="BM43" s="60"/>
      <c r="BN43" s="60"/>
      <c r="BO43" s="59"/>
      <c r="BP43" s="59"/>
      <c r="BQ43" s="56">
        <v>37</v>
      </c>
      <c r="BR43" s="76"/>
      <c r="BS43" s="948"/>
      <c r="BT43" s="949"/>
      <c r="BU43" s="949"/>
      <c r="BV43" s="949"/>
      <c r="BW43" s="949"/>
      <c r="BX43" s="949"/>
      <c r="BY43" s="949"/>
      <c r="BZ43" s="949"/>
      <c r="CA43" s="949"/>
      <c r="CB43" s="949"/>
      <c r="CC43" s="949"/>
      <c r="CD43" s="949"/>
      <c r="CE43" s="949"/>
      <c r="CF43" s="949"/>
      <c r="CG43" s="950"/>
      <c r="CH43" s="955"/>
      <c r="CI43" s="956"/>
      <c r="CJ43" s="956"/>
      <c r="CK43" s="956"/>
      <c r="CL43" s="966"/>
      <c r="CM43" s="955"/>
      <c r="CN43" s="956"/>
      <c r="CO43" s="956"/>
      <c r="CP43" s="956"/>
      <c r="CQ43" s="966"/>
      <c r="CR43" s="955"/>
      <c r="CS43" s="956"/>
      <c r="CT43" s="956"/>
      <c r="CU43" s="956"/>
      <c r="CV43" s="966"/>
      <c r="CW43" s="955"/>
      <c r="CX43" s="956"/>
      <c r="CY43" s="956"/>
      <c r="CZ43" s="956"/>
      <c r="DA43" s="966"/>
      <c r="DB43" s="955"/>
      <c r="DC43" s="956"/>
      <c r="DD43" s="956"/>
      <c r="DE43" s="956"/>
      <c r="DF43" s="966"/>
      <c r="DG43" s="955"/>
      <c r="DH43" s="956"/>
      <c r="DI43" s="956"/>
      <c r="DJ43" s="956"/>
      <c r="DK43" s="966"/>
      <c r="DL43" s="955"/>
      <c r="DM43" s="956"/>
      <c r="DN43" s="956"/>
      <c r="DO43" s="956"/>
      <c r="DP43" s="966"/>
      <c r="DQ43" s="955"/>
      <c r="DR43" s="956"/>
      <c r="DS43" s="956"/>
      <c r="DT43" s="956"/>
      <c r="DU43" s="966"/>
      <c r="DV43" s="948"/>
      <c r="DW43" s="949"/>
      <c r="DX43" s="949"/>
      <c r="DY43" s="949"/>
      <c r="DZ43" s="967"/>
      <c r="EA43" s="52"/>
    </row>
    <row r="44" spans="1:131" ht="26.25" customHeight="1">
      <c r="A44" s="56">
        <v>17</v>
      </c>
      <c r="B44" s="948"/>
      <c r="C44" s="949"/>
      <c r="D44" s="949"/>
      <c r="E44" s="949"/>
      <c r="F44" s="949"/>
      <c r="G44" s="949"/>
      <c r="H44" s="949"/>
      <c r="I44" s="949"/>
      <c r="J44" s="949"/>
      <c r="K44" s="949"/>
      <c r="L44" s="949"/>
      <c r="M44" s="949"/>
      <c r="N44" s="949"/>
      <c r="O44" s="949"/>
      <c r="P44" s="950"/>
      <c r="Q44" s="951"/>
      <c r="R44" s="952"/>
      <c r="S44" s="952"/>
      <c r="T44" s="952"/>
      <c r="U44" s="952"/>
      <c r="V44" s="952"/>
      <c r="W44" s="952"/>
      <c r="X44" s="952"/>
      <c r="Y44" s="952"/>
      <c r="Z44" s="952"/>
      <c r="AA44" s="952"/>
      <c r="AB44" s="952"/>
      <c r="AC44" s="952"/>
      <c r="AD44" s="952"/>
      <c r="AE44" s="958"/>
      <c r="AF44" s="978"/>
      <c r="AG44" s="956"/>
      <c r="AH44" s="956"/>
      <c r="AI44" s="956"/>
      <c r="AJ44" s="979"/>
      <c r="AK44" s="957"/>
      <c r="AL44" s="952"/>
      <c r="AM44" s="952"/>
      <c r="AN44" s="952"/>
      <c r="AO44" s="952"/>
      <c r="AP44" s="952"/>
      <c r="AQ44" s="952"/>
      <c r="AR44" s="952"/>
      <c r="AS44" s="952"/>
      <c r="AT44" s="952"/>
      <c r="AU44" s="952"/>
      <c r="AV44" s="952"/>
      <c r="AW44" s="952"/>
      <c r="AX44" s="952"/>
      <c r="AY44" s="952"/>
      <c r="AZ44" s="985"/>
      <c r="BA44" s="985"/>
      <c r="BB44" s="985"/>
      <c r="BC44" s="985"/>
      <c r="BD44" s="985"/>
      <c r="BE44" s="953"/>
      <c r="BF44" s="953"/>
      <c r="BG44" s="953"/>
      <c r="BH44" s="953"/>
      <c r="BI44" s="954"/>
      <c r="BJ44" s="60"/>
      <c r="BK44" s="60"/>
      <c r="BL44" s="60"/>
      <c r="BM44" s="60"/>
      <c r="BN44" s="60"/>
      <c r="BO44" s="59"/>
      <c r="BP44" s="59"/>
      <c r="BQ44" s="56">
        <v>38</v>
      </c>
      <c r="BR44" s="76"/>
      <c r="BS44" s="948"/>
      <c r="BT44" s="949"/>
      <c r="BU44" s="949"/>
      <c r="BV44" s="949"/>
      <c r="BW44" s="949"/>
      <c r="BX44" s="949"/>
      <c r="BY44" s="949"/>
      <c r="BZ44" s="949"/>
      <c r="CA44" s="949"/>
      <c r="CB44" s="949"/>
      <c r="CC44" s="949"/>
      <c r="CD44" s="949"/>
      <c r="CE44" s="949"/>
      <c r="CF44" s="949"/>
      <c r="CG44" s="950"/>
      <c r="CH44" s="955"/>
      <c r="CI44" s="956"/>
      <c r="CJ44" s="956"/>
      <c r="CK44" s="956"/>
      <c r="CL44" s="966"/>
      <c r="CM44" s="955"/>
      <c r="CN44" s="956"/>
      <c r="CO44" s="956"/>
      <c r="CP44" s="956"/>
      <c r="CQ44" s="966"/>
      <c r="CR44" s="955"/>
      <c r="CS44" s="956"/>
      <c r="CT44" s="956"/>
      <c r="CU44" s="956"/>
      <c r="CV44" s="966"/>
      <c r="CW44" s="955"/>
      <c r="CX44" s="956"/>
      <c r="CY44" s="956"/>
      <c r="CZ44" s="956"/>
      <c r="DA44" s="966"/>
      <c r="DB44" s="955"/>
      <c r="DC44" s="956"/>
      <c r="DD44" s="956"/>
      <c r="DE44" s="956"/>
      <c r="DF44" s="966"/>
      <c r="DG44" s="955"/>
      <c r="DH44" s="956"/>
      <c r="DI44" s="956"/>
      <c r="DJ44" s="956"/>
      <c r="DK44" s="966"/>
      <c r="DL44" s="955"/>
      <c r="DM44" s="956"/>
      <c r="DN44" s="956"/>
      <c r="DO44" s="956"/>
      <c r="DP44" s="966"/>
      <c r="DQ44" s="955"/>
      <c r="DR44" s="956"/>
      <c r="DS44" s="956"/>
      <c r="DT44" s="956"/>
      <c r="DU44" s="966"/>
      <c r="DV44" s="948"/>
      <c r="DW44" s="949"/>
      <c r="DX44" s="949"/>
      <c r="DY44" s="949"/>
      <c r="DZ44" s="967"/>
      <c r="EA44" s="52"/>
    </row>
    <row r="45" spans="1:131" ht="26.25" customHeight="1">
      <c r="A45" s="56">
        <v>18</v>
      </c>
      <c r="B45" s="948"/>
      <c r="C45" s="949"/>
      <c r="D45" s="949"/>
      <c r="E45" s="949"/>
      <c r="F45" s="949"/>
      <c r="G45" s="949"/>
      <c r="H45" s="949"/>
      <c r="I45" s="949"/>
      <c r="J45" s="949"/>
      <c r="K45" s="949"/>
      <c r="L45" s="949"/>
      <c r="M45" s="949"/>
      <c r="N45" s="949"/>
      <c r="O45" s="949"/>
      <c r="P45" s="950"/>
      <c r="Q45" s="951"/>
      <c r="R45" s="952"/>
      <c r="S45" s="952"/>
      <c r="T45" s="952"/>
      <c r="U45" s="952"/>
      <c r="V45" s="952"/>
      <c r="W45" s="952"/>
      <c r="X45" s="952"/>
      <c r="Y45" s="952"/>
      <c r="Z45" s="952"/>
      <c r="AA45" s="952"/>
      <c r="AB45" s="952"/>
      <c r="AC45" s="952"/>
      <c r="AD45" s="952"/>
      <c r="AE45" s="958"/>
      <c r="AF45" s="978"/>
      <c r="AG45" s="956"/>
      <c r="AH45" s="956"/>
      <c r="AI45" s="956"/>
      <c r="AJ45" s="979"/>
      <c r="AK45" s="957"/>
      <c r="AL45" s="952"/>
      <c r="AM45" s="952"/>
      <c r="AN45" s="952"/>
      <c r="AO45" s="952"/>
      <c r="AP45" s="952"/>
      <c r="AQ45" s="952"/>
      <c r="AR45" s="952"/>
      <c r="AS45" s="952"/>
      <c r="AT45" s="952"/>
      <c r="AU45" s="952"/>
      <c r="AV45" s="952"/>
      <c r="AW45" s="952"/>
      <c r="AX45" s="952"/>
      <c r="AY45" s="952"/>
      <c r="AZ45" s="985"/>
      <c r="BA45" s="985"/>
      <c r="BB45" s="985"/>
      <c r="BC45" s="985"/>
      <c r="BD45" s="985"/>
      <c r="BE45" s="953"/>
      <c r="BF45" s="953"/>
      <c r="BG45" s="953"/>
      <c r="BH45" s="953"/>
      <c r="BI45" s="954"/>
      <c r="BJ45" s="60"/>
      <c r="BK45" s="60"/>
      <c r="BL45" s="60"/>
      <c r="BM45" s="60"/>
      <c r="BN45" s="60"/>
      <c r="BO45" s="59"/>
      <c r="BP45" s="59"/>
      <c r="BQ45" s="56">
        <v>39</v>
      </c>
      <c r="BR45" s="76"/>
      <c r="BS45" s="948"/>
      <c r="BT45" s="949"/>
      <c r="BU45" s="949"/>
      <c r="BV45" s="949"/>
      <c r="BW45" s="949"/>
      <c r="BX45" s="949"/>
      <c r="BY45" s="949"/>
      <c r="BZ45" s="949"/>
      <c r="CA45" s="949"/>
      <c r="CB45" s="949"/>
      <c r="CC45" s="949"/>
      <c r="CD45" s="949"/>
      <c r="CE45" s="949"/>
      <c r="CF45" s="949"/>
      <c r="CG45" s="950"/>
      <c r="CH45" s="955"/>
      <c r="CI45" s="956"/>
      <c r="CJ45" s="956"/>
      <c r="CK45" s="956"/>
      <c r="CL45" s="966"/>
      <c r="CM45" s="955"/>
      <c r="CN45" s="956"/>
      <c r="CO45" s="956"/>
      <c r="CP45" s="956"/>
      <c r="CQ45" s="966"/>
      <c r="CR45" s="955"/>
      <c r="CS45" s="956"/>
      <c r="CT45" s="956"/>
      <c r="CU45" s="956"/>
      <c r="CV45" s="966"/>
      <c r="CW45" s="955"/>
      <c r="CX45" s="956"/>
      <c r="CY45" s="956"/>
      <c r="CZ45" s="956"/>
      <c r="DA45" s="966"/>
      <c r="DB45" s="955"/>
      <c r="DC45" s="956"/>
      <c r="DD45" s="956"/>
      <c r="DE45" s="956"/>
      <c r="DF45" s="966"/>
      <c r="DG45" s="955"/>
      <c r="DH45" s="956"/>
      <c r="DI45" s="956"/>
      <c r="DJ45" s="956"/>
      <c r="DK45" s="966"/>
      <c r="DL45" s="955"/>
      <c r="DM45" s="956"/>
      <c r="DN45" s="956"/>
      <c r="DO45" s="956"/>
      <c r="DP45" s="966"/>
      <c r="DQ45" s="955"/>
      <c r="DR45" s="956"/>
      <c r="DS45" s="956"/>
      <c r="DT45" s="956"/>
      <c r="DU45" s="966"/>
      <c r="DV45" s="948"/>
      <c r="DW45" s="949"/>
      <c r="DX45" s="949"/>
      <c r="DY45" s="949"/>
      <c r="DZ45" s="967"/>
      <c r="EA45" s="52"/>
    </row>
    <row r="46" spans="1:131" ht="26.25" customHeight="1">
      <c r="A46" s="56">
        <v>19</v>
      </c>
      <c r="B46" s="948"/>
      <c r="C46" s="949"/>
      <c r="D46" s="949"/>
      <c r="E46" s="949"/>
      <c r="F46" s="949"/>
      <c r="G46" s="949"/>
      <c r="H46" s="949"/>
      <c r="I46" s="949"/>
      <c r="J46" s="949"/>
      <c r="K46" s="949"/>
      <c r="L46" s="949"/>
      <c r="M46" s="949"/>
      <c r="N46" s="949"/>
      <c r="O46" s="949"/>
      <c r="P46" s="950"/>
      <c r="Q46" s="951"/>
      <c r="R46" s="952"/>
      <c r="S46" s="952"/>
      <c r="T46" s="952"/>
      <c r="U46" s="952"/>
      <c r="V46" s="952"/>
      <c r="W46" s="952"/>
      <c r="X46" s="952"/>
      <c r="Y46" s="952"/>
      <c r="Z46" s="952"/>
      <c r="AA46" s="952"/>
      <c r="AB46" s="952"/>
      <c r="AC46" s="952"/>
      <c r="AD46" s="952"/>
      <c r="AE46" s="958"/>
      <c r="AF46" s="978"/>
      <c r="AG46" s="956"/>
      <c r="AH46" s="956"/>
      <c r="AI46" s="956"/>
      <c r="AJ46" s="979"/>
      <c r="AK46" s="957"/>
      <c r="AL46" s="952"/>
      <c r="AM46" s="952"/>
      <c r="AN46" s="952"/>
      <c r="AO46" s="952"/>
      <c r="AP46" s="952"/>
      <c r="AQ46" s="952"/>
      <c r="AR46" s="952"/>
      <c r="AS46" s="952"/>
      <c r="AT46" s="952"/>
      <c r="AU46" s="952"/>
      <c r="AV46" s="952"/>
      <c r="AW46" s="952"/>
      <c r="AX46" s="952"/>
      <c r="AY46" s="952"/>
      <c r="AZ46" s="985"/>
      <c r="BA46" s="985"/>
      <c r="BB46" s="985"/>
      <c r="BC46" s="985"/>
      <c r="BD46" s="985"/>
      <c r="BE46" s="953"/>
      <c r="BF46" s="953"/>
      <c r="BG46" s="953"/>
      <c r="BH46" s="953"/>
      <c r="BI46" s="954"/>
      <c r="BJ46" s="60"/>
      <c r="BK46" s="60"/>
      <c r="BL46" s="60"/>
      <c r="BM46" s="60"/>
      <c r="BN46" s="60"/>
      <c r="BO46" s="59"/>
      <c r="BP46" s="59"/>
      <c r="BQ46" s="56">
        <v>40</v>
      </c>
      <c r="BR46" s="76"/>
      <c r="BS46" s="948"/>
      <c r="BT46" s="949"/>
      <c r="BU46" s="949"/>
      <c r="BV46" s="949"/>
      <c r="BW46" s="949"/>
      <c r="BX46" s="949"/>
      <c r="BY46" s="949"/>
      <c r="BZ46" s="949"/>
      <c r="CA46" s="949"/>
      <c r="CB46" s="949"/>
      <c r="CC46" s="949"/>
      <c r="CD46" s="949"/>
      <c r="CE46" s="949"/>
      <c r="CF46" s="949"/>
      <c r="CG46" s="950"/>
      <c r="CH46" s="955"/>
      <c r="CI46" s="956"/>
      <c r="CJ46" s="956"/>
      <c r="CK46" s="956"/>
      <c r="CL46" s="966"/>
      <c r="CM46" s="955"/>
      <c r="CN46" s="956"/>
      <c r="CO46" s="956"/>
      <c r="CP46" s="956"/>
      <c r="CQ46" s="966"/>
      <c r="CR46" s="955"/>
      <c r="CS46" s="956"/>
      <c r="CT46" s="956"/>
      <c r="CU46" s="956"/>
      <c r="CV46" s="966"/>
      <c r="CW46" s="955"/>
      <c r="CX46" s="956"/>
      <c r="CY46" s="956"/>
      <c r="CZ46" s="956"/>
      <c r="DA46" s="966"/>
      <c r="DB46" s="955"/>
      <c r="DC46" s="956"/>
      <c r="DD46" s="956"/>
      <c r="DE46" s="956"/>
      <c r="DF46" s="966"/>
      <c r="DG46" s="955"/>
      <c r="DH46" s="956"/>
      <c r="DI46" s="956"/>
      <c r="DJ46" s="956"/>
      <c r="DK46" s="966"/>
      <c r="DL46" s="955"/>
      <c r="DM46" s="956"/>
      <c r="DN46" s="956"/>
      <c r="DO46" s="956"/>
      <c r="DP46" s="966"/>
      <c r="DQ46" s="955"/>
      <c r="DR46" s="956"/>
      <c r="DS46" s="956"/>
      <c r="DT46" s="956"/>
      <c r="DU46" s="966"/>
      <c r="DV46" s="948"/>
      <c r="DW46" s="949"/>
      <c r="DX46" s="949"/>
      <c r="DY46" s="949"/>
      <c r="DZ46" s="967"/>
      <c r="EA46" s="52"/>
    </row>
    <row r="47" spans="1:131" ht="26.25" customHeight="1">
      <c r="A47" s="56">
        <v>20</v>
      </c>
      <c r="B47" s="948"/>
      <c r="C47" s="949"/>
      <c r="D47" s="949"/>
      <c r="E47" s="949"/>
      <c r="F47" s="949"/>
      <c r="G47" s="949"/>
      <c r="H47" s="949"/>
      <c r="I47" s="949"/>
      <c r="J47" s="949"/>
      <c r="K47" s="949"/>
      <c r="L47" s="949"/>
      <c r="M47" s="949"/>
      <c r="N47" s="949"/>
      <c r="O47" s="949"/>
      <c r="P47" s="950"/>
      <c r="Q47" s="951"/>
      <c r="R47" s="952"/>
      <c r="S47" s="952"/>
      <c r="T47" s="952"/>
      <c r="U47" s="952"/>
      <c r="V47" s="952"/>
      <c r="W47" s="952"/>
      <c r="X47" s="952"/>
      <c r="Y47" s="952"/>
      <c r="Z47" s="952"/>
      <c r="AA47" s="952"/>
      <c r="AB47" s="952"/>
      <c r="AC47" s="952"/>
      <c r="AD47" s="952"/>
      <c r="AE47" s="958"/>
      <c r="AF47" s="978"/>
      <c r="AG47" s="956"/>
      <c r="AH47" s="956"/>
      <c r="AI47" s="956"/>
      <c r="AJ47" s="979"/>
      <c r="AK47" s="957"/>
      <c r="AL47" s="952"/>
      <c r="AM47" s="952"/>
      <c r="AN47" s="952"/>
      <c r="AO47" s="952"/>
      <c r="AP47" s="952"/>
      <c r="AQ47" s="952"/>
      <c r="AR47" s="952"/>
      <c r="AS47" s="952"/>
      <c r="AT47" s="952"/>
      <c r="AU47" s="952"/>
      <c r="AV47" s="952"/>
      <c r="AW47" s="952"/>
      <c r="AX47" s="952"/>
      <c r="AY47" s="952"/>
      <c r="AZ47" s="985"/>
      <c r="BA47" s="985"/>
      <c r="BB47" s="985"/>
      <c r="BC47" s="985"/>
      <c r="BD47" s="985"/>
      <c r="BE47" s="953"/>
      <c r="BF47" s="953"/>
      <c r="BG47" s="953"/>
      <c r="BH47" s="953"/>
      <c r="BI47" s="954"/>
      <c r="BJ47" s="60"/>
      <c r="BK47" s="60"/>
      <c r="BL47" s="60"/>
      <c r="BM47" s="60"/>
      <c r="BN47" s="60"/>
      <c r="BO47" s="59"/>
      <c r="BP47" s="59"/>
      <c r="BQ47" s="56">
        <v>41</v>
      </c>
      <c r="BR47" s="76"/>
      <c r="BS47" s="948"/>
      <c r="BT47" s="949"/>
      <c r="BU47" s="949"/>
      <c r="BV47" s="949"/>
      <c r="BW47" s="949"/>
      <c r="BX47" s="949"/>
      <c r="BY47" s="949"/>
      <c r="BZ47" s="949"/>
      <c r="CA47" s="949"/>
      <c r="CB47" s="949"/>
      <c r="CC47" s="949"/>
      <c r="CD47" s="949"/>
      <c r="CE47" s="949"/>
      <c r="CF47" s="949"/>
      <c r="CG47" s="950"/>
      <c r="CH47" s="955"/>
      <c r="CI47" s="956"/>
      <c r="CJ47" s="956"/>
      <c r="CK47" s="956"/>
      <c r="CL47" s="966"/>
      <c r="CM47" s="955"/>
      <c r="CN47" s="956"/>
      <c r="CO47" s="956"/>
      <c r="CP47" s="956"/>
      <c r="CQ47" s="966"/>
      <c r="CR47" s="955"/>
      <c r="CS47" s="956"/>
      <c r="CT47" s="956"/>
      <c r="CU47" s="956"/>
      <c r="CV47" s="966"/>
      <c r="CW47" s="955"/>
      <c r="CX47" s="956"/>
      <c r="CY47" s="956"/>
      <c r="CZ47" s="956"/>
      <c r="DA47" s="966"/>
      <c r="DB47" s="955"/>
      <c r="DC47" s="956"/>
      <c r="DD47" s="956"/>
      <c r="DE47" s="956"/>
      <c r="DF47" s="966"/>
      <c r="DG47" s="955"/>
      <c r="DH47" s="956"/>
      <c r="DI47" s="956"/>
      <c r="DJ47" s="956"/>
      <c r="DK47" s="966"/>
      <c r="DL47" s="955"/>
      <c r="DM47" s="956"/>
      <c r="DN47" s="956"/>
      <c r="DO47" s="956"/>
      <c r="DP47" s="966"/>
      <c r="DQ47" s="955"/>
      <c r="DR47" s="956"/>
      <c r="DS47" s="956"/>
      <c r="DT47" s="956"/>
      <c r="DU47" s="966"/>
      <c r="DV47" s="948"/>
      <c r="DW47" s="949"/>
      <c r="DX47" s="949"/>
      <c r="DY47" s="949"/>
      <c r="DZ47" s="967"/>
      <c r="EA47" s="52"/>
    </row>
    <row r="48" spans="1:131" ht="26.25" customHeight="1">
      <c r="A48" s="56">
        <v>21</v>
      </c>
      <c r="B48" s="948"/>
      <c r="C48" s="949"/>
      <c r="D48" s="949"/>
      <c r="E48" s="949"/>
      <c r="F48" s="949"/>
      <c r="G48" s="949"/>
      <c r="H48" s="949"/>
      <c r="I48" s="949"/>
      <c r="J48" s="949"/>
      <c r="K48" s="949"/>
      <c r="L48" s="949"/>
      <c r="M48" s="949"/>
      <c r="N48" s="949"/>
      <c r="O48" s="949"/>
      <c r="P48" s="950"/>
      <c r="Q48" s="951"/>
      <c r="R48" s="952"/>
      <c r="S48" s="952"/>
      <c r="T48" s="952"/>
      <c r="U48" s="952"/>
      <c r="V48" s="952"/>
      <c r="W48" s="952"/>
      <c r="X48" s="952"/>
      <c r="Y48" s="952"/>
      <c r="Z48" s="952"/>
      <c r="AA48" s="952"/>
      <c r="AB48" s="952"/>
      <c r="AC48" s="952"/>
      <c r="AD48" s="952"/>
      <c r="AE48" s="958"/>
      <c r="AF48" s="978"/>
      <c r="AG48" s="956"/>
      <c r="AH48" s="956"/>
      <c r="AI48" s="956"/>
      <c r="AJ48" s="979"/>
      <c r="AK48" s="957"/>
      <c r="AL48" s="952"/>
      <c r="AM48" s="952"/>
      <c r="AN48" s="952"/>
      <c r="AO48" s="952"/>
      <c r="AP48" s="952"/>
      <c r="AQ48" s="952"/>
      <c r="AR48" s="952"/>
      <c r="AS48" s="952"/>
      <c r="AT48" s="952"/>
      <c r="AU48" s="952"/>
      <c r="AV48" s="952"/>
      <c r="AW48" s="952"/>
      <c r="AX48" s="952"/>
      <c r="AY48" s="952"/>
      <c r="AZ48" s="985"/>
      <c r="BA48" s="985"/>
      <c r="BB48" s="985"/>
      <c r="BC48" s="985"/>
      <c r="BD48" s="985"/>
      <c r="BE48" s="953"/>
      <c r="BF48" s="953"/>
      <c r="BG48" s="953"/>
      <c r="BH48" s="953"/>
      <c r="BI48" s="954"/>
      <c r="BJ48" s="60"/>
      <c r="BK48" s="60"/>
      <c r="BL48" s="60"/>
      <c r="BM48" s="60"/>
      <c r="BN48" s="60"/>
      <c r="BO48" s="59"/>
      <c r="BP48" s="59"/>
      <c r="BQ48" s="56">
        <v>42</v>
      </c>
      <c r="BR48" s="76"/>
      <c r="BS48" s="948"/>
      <c r="BT48" s="949"/>
      <c r="BU48" s="949"/>
      <c r="BV48" s="949"/>
      <c r="BW48" s="949"/>
      <c r="BX48" s="949"/>
      <c r="BY48" s="949"/>
      <c r="BZ48" s="949"/>
      <c r="CA48" s="949"/>
      <c r="CB48" s="949"/>
      <c r="CC48" s="949"/>
      <c r="CD48" s="949"/>
      <c r="CE48" s="949"/>
      <c r="CF48" s="949"/>
      <c r="CG48" s="950"/>
      <c r="CH48" s="955"/>
      <c r="CI48" s="956"/>
      <c r="CJ48" s="956"/>
      <c r="CK48" s="956"/>
      <c r="CL48" s="966"/>
      <c r="CM48" s="955"/>
      <c r="CN48" s="956"/>
      <c r="CO48" s="956"/>
      <c r="CP48" s="956"/>
      <c r="CQ48" s="966"/>
      <c r="CR48" s="955"/>
      <c r="CS48" s="956"/>
      <c r="CT48" s="956"/>
      <c r="CU48" s="956"/>
      <c r="CV48" s="966"/>
      <c r="CW48" s="955"/>
      <c r="CX48" s="956"/>
      <c r="CY48" s="956"/>
      <c r="CZ48" s="956"/>
      <c r="DA48" s="966"/>
      <c r="DB48" s="955"/>
      <c r="DC48" s="956"/>
      <c r="DD48" s="956"/>
      <c r="DE48" s="956"/>
      <c r="DF48" s="966"/>
      <c r="DG48" s="955"/>
      <c r="DH48" s="956"/>
      <c r="DI48" s="956"/>
      <c r="DJ48" s="956"/>
      <c r="DK48" s="966"/>
      <c r="DL48" s="955"/>
      <c r="DM48" s="956"/>
      <c r="DN48" s="956"/>
      <c r="DO48" s="956"/>
      <c r="DP48" s="966"/>
      <c r="DQ48" s="955"/>
      <c r="DR48" s="956"/>
      <c r="DS48" s="956"/>
      <c r="DT48" s="956"/>
      <c r="DU48" s="966"/>
      <c r="DV48" s="948"/>
      <c r="DW48" s="949"/>
      <c r="DX48" s="949"/>
      <c r="DY48" s="949"/>
      <c r="DZ48" s="967"/>
      <c r="EA48" s="52"/>
    </row>
    <row r="49" spans="1:131" ht="26.25" customHeight="1">
      <c r="A49" s="56">
        <v>22</v>
      </c>
      <c r="B49" s="948"/>
      <c r="C49" s="949"/>
      <c r="D49" s="949"/>
      <c r="E49" s="949"/>
      <c r="F49" s="949"/>
      <c r="G49" s="949"/>
      <c r="H49" s="949"/>
      <c r="I49" s="949"/>
      <c r="J49" s="949"/>
      <c r="K49" s="949"/>
      <c r="L49" s="949"/>
      <c r="M49" s="949"/>
      <c r="N49" s="949"/>
      <c r="O49" s="949"/>
      <c r="P49" s="950"/>
      <c r="Q49" s="951"/>
      <c r="R49" s="952"/>
      <c r="S49" s="952"/>
      <c r="T49" s="952"/>
      <c r="U49" s="952"/>
      <c r="V49" s="952"/>
      <c r="W49" s="952"/>
      <c r="X49" s="952"/>
      <c r="Y49" s="952"/>
      <c r="Z49" s="952"/>
      <c r="AA49" s="952"/>
      <c r="AB49" s="952"/>
      <c r="AC49" s="952"/>
      <c r="AD49" s="952"/>
      <c r="AE49" s="958"/>
      <c r="AF49" s="978"/>
      <c r="AG49" s="956"/>
      <c r="AH49" s="956"/>
      <c r="AI49" s="956"/>
      <c r="AJ49" s="979"/>
      <c r="AK49" s="957"/>
      <c r="AL49" s="952"/>
      <c r="AM49" s="952"/>
      <c r="AN49" s="952"/>
      <c r="AO49" s="952"/>
      <c r="AP49" s="952"/>
      <c r="AQ49" s="952"/>
      <c r="AR49" s="952"/>
      <c r="AS49" s="952"/>
      <c r="AT49" s="952"/>
      <c r="AU49" s="952"/>
      <c r="AV49" s="952"/>
      <c r="AW49" s="952"/>
      <c r="AX49" s="952"/>
      <c r="AY49" s="952"/>
      <c r="AZ49" s="985"/>
      <c r="BA49" s="985"/>
      <c r="BB49" s="985"/>
      <c r="BC49" s="985"/>
      <c r="BD49" s="985"/>
      <c r="BE49" s="953"/>
      <c r="BF49" s="953"/>
      <c r="BG49" s="953"/>
      <c r="BH49" s="953"/>
      <c r="BI49" s="954"/>
      <c r="BJ49" s="60"/>
      <c r="BK49" s="60"/>
      <c r="BL49" s="60"/>
      <c r="BM49" s="60"/>
      <c r="BN49" s="60"/>
      <c r="BO49" s="59"/>
      <c r="BP49" s="59"/>
      <c r="BQ49" s="56">
        <v>43</v>
      </c>
      <c r="BR49" s="76"/>
      <c r="BS49" s="948"/>
      <c r="BT49" s="949"/>
      <c r="BU49" s="949"/>
      <c r="BV49" s="949"/>
      <c r="BW49" s="949"/>
      <c r="BX49" s="949"/>
      <c r="BY49" s="949"/>
      <c r="BZ49" s="949"/>
      <c r="CA49" s="949"/>
      <c r="CB49" s="949"/>
      <c r="CC49" s="949"/>
      <c r="CD49" s="949"/>
      <c r="CE49" s="949"/>
      <c r="CF49" s="949"/>
      <c r="CG49" s="950"/>
      <c r="CH49" s="955"/>
      <c r="CI49" s="956"/>
      <c r="CJ49" s="956"/>
      <c r="CK49" s="956"/>
      <c r="CL49" s="966"/>
      <c r="CM49" s="955"/>
      <c r="CN49" s="956"/>
      <c r="CO49" s="956"/>
      <c r="CP49" s="956"/>
      <c r="CQ49" s="966"/>
      <c r="CR49" s="955"/>
      <c r="CS49" s="956"/>
      <c r="CT49" s="956"/>
      <c r="CU49" s="956"/>
      <c r="CV49" s="966"/>
      <c r="CW49" s="955"/>
      <c r="CX49" s="956"/>
      <c r="CY49" s="956"/>
      <c r="CZ49" s="956"/>
      <c r="DA49" s="966"/>
      <c r="DB49" s="955"/>
      <c r="DC49" s="956"/>
      <c r="DD49" s="956"/>
      <c r="DE49" s="956"/>
      <c r="DF49" s="966"/>
      <c r="DG49" s="955"/>
      <c r="DH49" s="956"/>
      <c r="DI49" s="956"/>
      <c r="DJ49" s="956"/>
      <c r="DK49" s="966"/>
      <c r="DL49" s="955"/>
      <c r="DM49" s="956"/>
      <c r="DN49" s="956"/>
      <c r="DO49" s="956"/>
      <c r="DP49" s="966"/>
      <c r="DQ49" s="955"/>
      <c r="DR49" s="956"/>
      <c r="DS49" s="956"/>
      <c r="DT49" s="956"/>
      <c r="DU49" s="966"/>
      <c r="DV49" s="948"/>
      <c r="DW49" s="949"/>
      <c r="DX49" s="949"/>
      <c r="DY49" s="949"/>
      <c r="DZ49" s="967"/>
      <c r="EA49" s="52"/>
    </row>
    <row r="50" spans="1:131" ht="26.25" customHeight="1">
      <c r="A50" s="56">
        <v>23</v>
      </c>
      <c r="B50" s="948"/>
      <c r="C50" s="949"/>
      <c r="D50" s="949"/>
      <c r="E50" s="949"/>
      <c r="F50" s="949"/>
      <c r="G50" s="949"/>
      <c r="H50" s="949"/>
      <c r="I50" s="949"/>
      <c r="J50" s="949"/>
      <c r="K50" s="949"/>
      <c r="L50" s="949"/>
      <c r="M50" s="949"/>
      <c r="N50" s="949"/>
      <c r="O50" s="949"/>
      <c r="P50" s="950"/>
      <c r="Q50" s="975"/>
      <c r="R50" s="976"/>
      <c r="S50" s="976"/>
      <c r="T50" s="976"/>
      <c r="U50" s="976"/>
      <c r="V50" s="976"/>
      <c r="W50" s="976"/>
      <c r="X50" s="976"/>
      <c r="Y50" s="976"/>
      <c r="Z50" s="976"/>
      <c r="AA50" s="976"/>
      <c r="AB50" s="976"/>
      <c r="AC50" s="976"/>
      <c r="AD50" s="976"/>
      <c r="AE50" s="977"/>
      <c r="AF50" s="978"/>
      <c r="AG50" s="956"/>
      <c r="AH50" s="956"/>
      <c r="AI50" s="956"/>
      <c r="AJ50" s="979"/>
      <c r="AK50" s="980"/>
      <c r="AL50" s="976"/>
      <c r="AM50" s="976"/>
      <c r="AN50" s="976"/>
      <c r="AO50" s="976"/>
      <c r="AP50" s="976"/>
      <c r="AQ50" s="976"/>
      <c r="AR50" s="976"/>
      <c r="AS50" s="976"/>
      <c r="AT50" s="976"/>
      <c r="AU50" s="976"/>
      <c r="AV50" s="976"/>
      <c r="AW50" s="976"/>
      <c r="AX50" s="976"/>
      <c r="AY50" s="976"/>
      <c r="AZ50" s="981"/>
      <c r="BA50" s="981"/>
      <c r="BB50" s="981"/>
      <c r="BC50" s="981"/>
      <c r="BD50" s="981"/>
      <c r="BE50" s="953"/>
      <c r="BF50" s="953"/>
      <c r="BG50" s="953"/>
      <c r="BH50" s="953"/>
      <c r="BI50" s="954"/>
      <c r="BJ50" s="60"/>
      <c r="BK50" s="60"/>
      <c r="BL50" s="60"/>
      <c r="BM50" s="60"/>
      <c r="BN50" s="60"/>
      <c r="BO50" s="59"/>
      <c r="BP50" s="59"/>
      <c r="BQ50" s="56">
        <v>44</v>
      </c>
      <c r="BR50" s="76"/>
      <c r="BS50" s="948"/>
      <c r="BT50" s="949"/>
      <c r="BU50" s="949"/>
      <c r="BV50" s="949"/>
      <c r="BW50" s="949"/>
      <c r="BX50" s="949"/>
      <c r="BY50" s="949"/>
      <c r="BZ50" s="949"/>
      <c r="CA50" s="949"/>
      <c r="CB50" s="949"/>
      <c r="CC50" s="949"/>
      <c r="CD50" s="949"/>
      <c r="CE50" s="949"/>
      <c r="CF50" s="949"/>
      <c r="CG50" s="950"/>
      <c r="CH50" s="955"/>
      <c r="CI50" s="956"/>
      <c r="CJ50" s="956"/>
      <c r="CK50" s="956"/>
      <c r="CL50" s="966"/>
      <c r="CM50" s="955"/>
      <c r="CN50" s="956"/>
      <c r="CO50" s="956"/>
      <c r="CP50" s="956"/>
      <c r="CQ50" s="966"/>
      <c r="CR50" s="955"/>
      <c r="CS50" s="956"/>
      <c r="CT50" s="956"/>
      <c r="CU50" s="956"/>
      <c r="CV50" s="966"/>
      <c r="CW50" s="955"/>
      <c r="CX50" s="956"/>
      <c r="CY50" s="956"/>
      <c r="CZ50" s="956"/>
      <c r="DA50" s="966"/>
      <c r="DB50" s="955"/>
      <c r="DC50" s="956"/>
      <c r="DD50" s="956"/>
      <c r="DE50" s="956"/>
      <c r="DF50" s="966"/>
      <c r="DG50" s="955"/>
      <c r="DH50" s="956"/>
      <c r="DI50" s="956"/>
      <c r="DJ50" s="956"/>
      <c r="DK50" s="966"/>
      <c r="DL50" s="955"/>
      <c r="DM50" s="956"/>
      <c r="DN50" s="956"/>
      <c r="DO50" s="956"/>
      <c r="DP50" s="966"/>
      <c r="DQ50" s="955"/>
      <c r="DR50" s="956"/>
      <c r="DS50" s="956"/>
      <c r="DT50" s="956"/>
      <c r="DU50" s="966"/>
      <c r="DV50" s="948"/>
      <c r="DW50" s="949"/>
      <c r="DX50" s="949"/>
      <c r="DY50" s="949"/>
      <c r="DZ50" s="967"/>
      <c r="EA50" s="52"/>
    </row>
    <row r="51" spans="1:131" ht="26.25" customHeight="1">
      <c r="A51" s="56">
        <v>24</v>
      </c>
      <c r="B51" s="948"/>
      <c r="C51" s="949"/>
      <c r="D51" s="949"/>
      <c r="E51" s="949"/>
      <c r="F51" s="949"/>
      <c r="G51" s="949"/>
      <c r="H51" s="949"/>
      <c r="I51" s="949"/>
      <c r="J51" s="949"/>
      <c r="K51" s="949"/>
      <c r="L51" s="949"/>
      <c r="M51" s="949"/>
      <c r="N51" s="949"/>
      <c r="O51" s="949"/>
      <c r="P51" s="950"/>
      <c r="Q51" s="975"/>
      <c r="R51" s="976"/>
      <c r="S51" s="976"/>
      <c r="T51" s="976"/>
      <c r="U51" s="976"/>
      <c r="V51" s="976"/>
      <c r="W51" s="976"/>
      <c r="X51" s="976"/>
      <c r="Y51" s="976"/>
      <c r="Z51" s="976"/>
      <c r="AA51" s="976"/>
      <c r="AB51" s="976"/>
      <c r="AC51" s="976"/>
      <c r="AD51" s="976"/>
      <c r="AE51" s="977"/>
      <c r="AF51" s="978"/>
      <c r="AG51" s="956"/>
      <c r="AH51" s="956"/>
      <c r="AI51" s="956"/>
      <c r="AJ51" s="979"/>
      <c r="AK51" s="980"/>
      <c r="AL51" s="976"/>
      <c r="AM51" s="976"/>
      <c r="AN51" s="976"/>
      <c r="AO51" s="976"/>
      <c r="AP51" s="976"/>
      <c r="AQ51" s="976"/>
      <c r="AR51" s="976"/>
      <c r="AS51" s="976"/>
      <c r="AT51" s="976"/>
      <c r="AU51" s="976"/>
      <c r="AV51" s="976"/>
      <c r="AW51" s="976"/>
      <c r="AX51" s="976"/>
      <c r="AY51" s="976"/>
      <c r="AZ51" s="981"/>
      <c r="BA51" s="981"/>
      <c r="BB51" s="981"/>
      <c r="BC51" s="981"/>
      <c r="BD51" s="981"/>
      <c r="BE51" s="953"/>
      <c r="BF51" s="953"/>
      <c r="BG51" s="953"/>
      <c r="BH51" s="953"/>
      <c r="BI51" s="954"/>
      <c r="BJ51" s="60"/>
      <c r="BK51" s="60"/>
      <c r="BL51" s="60"/>
      <c r="BM51" s="60"/>
      <c r="BN51" s="60"/>
      <c r="BO51" s="59"/>
      <c r="BP51" s="59"/>
      <c r="BQ51" s="56">
        <v>45</v>
      </c>
      <c r="BR51" s="76"/>
      <c r="BS51" s="948"/>
      <c r="BT51" s="949"/>
      <c r="BU51" s="949"/>
      <c r="BV51" s="949"/>
      <c r="BW51" s="949"/>
      <c r="BX51" s="949"/>
      <c r="BY51" s="949"/>
      <c r="BZ51" s="949"/>
      <c r="CA51" s="949"/>
      <c r="CB51" s="949"/>
      <c r="CC51" s="949"/>
      <c r="CD51" s="949"/>
      <c r="CE51" s="949"/>
      <c r="CF51" s="949"/>
      <c r="CG51" s="950"/>
      <c r="CH51" s="955"/>
      <c r="CI51" s="956"/>
      <c r="CJ51" s="956"/>
      <c r="CK51" s="956"/>
      <c r="CL51" s="966"/>
      <c r="CM51" s="955"/>
      <c r="CN51" s="956"/>
      <c r="CO51" s="956"/>
      <c r="CP51" s="956"/>
      <c r="CQ51" s="966"/>
      <c r="CR51" s="955"/>
      <c r="CS51" s="956"/>
      <c r="CT51" s="956"/>
      <c r="CU51" s="956"/>
      <c r="CV51" s="966"/>
      <c r="CW51" s="955"/>
      <c r="CX51" s="956"/>
      <c r="CY51" s="956"/>
      <c r="CZ51" s="956"/>
      <c r="DA51" s="966"/>
      <c r="DB51" s="955"/>
      <c r="DC51" s="956"/>
      <c r="DD51" s="956"/>
      <c r="DE51" s="956"/>
      <c r="DF51" s="966"/>
      <c r="DG51" s="955"/>
      <c r="DH51" s="956"/>
      <c r="DI51" s="956"/>
      <c r="DJ51" s="956"/>
      <c r="DK51" s="966"/>
      <c r="DL51" s="955"/>
      <c r="DM51" s="956"/>
      <c r="DN51" s="956"/>
      <c r="DO51" s="956"/>
      <c r="DP51" s="966"/>
      <c r="DQ51" s="955"/>
      <c r="DR51" s="956"/>
      <c r="DS51" s="956"/>
      <c r="DT51" s="956"/>
      <c r="DU51" s="966"/>
      <c r="DV51" s="948"/>
      <c r="DW51" s="949"/>
      <c r="DX51" s="949"/>
      <c r="DY51" s="949"/>
      <c r="DZ51" s="967"/>
      <c r="EA51" s="52"/>
    </row>
    <row r="52" spans="1:131" ht="26.25" customHeight="1">
      <c r="A52" s="56">
        <v>25</v>
      </c>
      <c r="B52" s="948"/>
      <c r="C52" s="949"/>
      <c r="D52" s="949"/>
      <c r="E52" s="949"/>
      <c r="F52" s="949"/>
      <c r="G52" s="949"/>
      <c r="H52" s="949"/>
      <c r="I52" s="949"/>
      <c r="J52" s="949"/>
      <c r="K52" s="949"/>
      <c r="L52" s="949"/>
      <c r="M52" s="949"/>
      <c r="N52" s="949"/>
      <c r="O52" s="949"/>
      <c r="P52" s="950"/>
      <c r="Q52" s="975"/>
      <c r="R52" s="976"/>
      <c r="S52" s="976"/>
      <c r="T52" s="976"/>
      <c r="U52" s="976"/>
      <c r="V52" s="976"/>
      <c r="W52" s="976"/>
      <c r="X52" s="976"/>
      <c r="Y52" s="976"/>
      <c r="Z52" s="976"/>
      <c r="AA52" s="976"/>
      <c r="AB52" s="976"/>
      <c r="AC52" s="976"/>
      <c r="AD52" s="976"/>
      <c r="AE52" s="977"/>
      <c r="AF52" s="978"/>
      <c r="AG52" s="956"/>
      <c r="AH52" s="956"/>
      <c r="AI52" s="956"/>
      <c r="AJ52" s="979"/>
      <c r="AK52" s="980"/>
      <c r="AL52" s="976"/>
      <c r="AM52" s="976"/>
      <c r="AN52" s="976"/>
      <c r="AO52" s="976"/>
      <c r="AP52" s="976"/>
      <c r="AQ52" s="976"/>
      <c r="AR52" s="976"/>
      <c r="AS52" s="976"/>
      <c r="AT52" s="976"/>
      <c r="AU52" s="976"/>
      <c r="AV52" s="976"/>
      <c r="AW52" s="976"/>
      <c r="AX52" s="976"/>
      <c r="AY52" s="976"/>
      <c r="AZ52" s="981"/>
      <c r="BA52" s="981"/>
      <c r="BB52" s="981"/>
      <c r="BC52" s="981"/>
      <c r="BD52" s="981"/>
      <c r="BE52" s="953"/>
      <c r="BF52" s="953"/>
      <c r="BG52" s="953"/>
      <c r="BH52" s="953"/>
      <c r="BI52" s="954"/>
      <c r="BJ52" s="60"/>
      <c r="BK52" s="60"/>
      <c r="BL52" s="60"/>
      <c r="BM52" s="60"/>
      <c r="BN52" s="60"/>
      <c r="BO52" s="59"/>
      <c r="BP52" s="59"/>
      <c r="BQ52" s="56">
        <v>46</v>
      </c>
      <c r="BR52" s="76"/>
      <c r="BS52" s="948"/>
      <c r="BT52" s="949"/>
      <c r="BU52" s="949"/>
      <c r="BV52" s="949"/>
      <c r="BW52" s="949"/>
      <c r="BX52" s="949"/>
      <c r="BY52" s="949"/>
      <c r="BZ52" s="949"/>
      <c r="CA52" s="949"/>
      <c r="CB52" s="949"/>
      <c r="CC52" s="949"/>
      <c r="CD52" s="949"/>
      <c r="CE52" s="949"/>
      <c r="CF52" s="949"/>
      <c r="CG52" s="950"/>
      <c r="CH52" s="955"/>
      <c r="CI52" s="956"/>
      <c r="CJ52" s="956"/>
      <c r="CK52" s="956"/>
      <c r="CL52" s="966"/>
      <c r="CM52" s="955"/>
      <c r="CN52" s="956"/>
      <c r="CO52" s="956"/>
      <c r="CP52" s="956"/>
      <c r="CQ52" s="966"/>
      <c r="CR52" s="955"/>
      <c r="CS52" s="956"/>
      <c r="CT52" s="956"/>
      <c r="CU52" s="956"/>
      <c r="CV52" s="966"/>
      <c r="CW52" s="955"/>
      <c r="CX52" s="956"/>
      <c r="CY52" s="956"/>
      <c r="CZ52" s="956"/>
      <c r="DA52" s="966"/>
      <c r="DB52" s="955"/>
      <c r="DC52" s="956"/>
      <c r="DD52" s="956"/>
      <c r="DE52" s="956"/>
      <c r="DF52" s="966"/>
      <c r="DG52" s="955"/>
      <c r="DH52" s="956"/>
      <c r="DI52" s="956"/>
      <c r="DJ52" s="956"/>
      <c r="DK52" s="966"/>
      <c r="DL52" s="955"/>
      <c r="DM52" s="956"/>
      <c r="DN52" s="956"/>
      <c r="DO52" s="956"/>
      <c r="DP52" s="966"/>
      <c r="DQ52" s="955"/>
      <c r="DR52" s="956"/>
      <c r="DS52" s="956"/>
      <c r="DT52" s="956"/>
      <c r="DU52" s="966"/>
      <c r="DV52" s="948"/>
      <c r="DW52" s="949"/>
      <c r="DX52" s="949"/>
      <c r="DY52" s="949"/>
      <c r="DZ52" s="967"/>
      <c r="EA52" s="52"/>
    </row>
    <row r="53" spans="1:131" ht="26.25" customHeight="1">
      <c r="A53" s="56">
        <v>26</v>
      </c>
      <c r="B53" s="948"/>
      <c r="C53" s="949"/>
      <c r="D53" s="949"/>
      <c r="E53" s="949"/>
      <c r="F53" s="949"/>
      <c r="G53" s="949"/>
      <c r="H53" s="949"/>
      <c r="I53" s="949"/>
      <c r="J53" s="949"/>
      <c r="K53" s="949"/>
      <c r="L53" s="949"/>
      <c r="M53" s="949"/>
      <c r="N53" s="949"/>
      <c r="O53" s="949"/>
      <c r="P53" s="950"/>
      <c r="Q53" s="975"/>
      <c r="R53" s="976"/>
      <c r="S53" s="976"/>
      <c r="T53" s="976"/>
      <c r="U53" s="976"/>
      <c r="V53" s="976"/>
      <c r="W53" s="976"/>
      <c r="X53" s="976"/>
      <c r="Y53" s="976"/>
      <c r="Z53" s="976"/>
      <c r="AA53" s="976"/>
      <c r="AB53" s="976"/>
      <c r="AC53" s="976"/>
      <c r="AD53" s="976"/>
      <c r="AE53" s="977"/>
      <c r="AF53" s="978"/>
      <c r="AG53" s="956"/>
      <c r="AH53" s="956"/>
      <c r="AI53" s="956"/>
      <c r="AJ53" s="979"/>
      <c r="AK53" s="980"/>
      <c r="AL53" s="976"/>
      <c r="AM53" s="976"/>
      <c r="AN53" s="976"/>
      <c r="AO53" s="976"/>
      <c r="AP53" s="976"/>
      <c r="AQ53" s="976"/>
      <c r="AR53" s="976"/>
      <c r="AS53" s="976"/>
      <c r="AT53" s="976"/>
      <c r="AU53" s="976"/>
      <c r="AV53" s="976"/>
      <c r="AW53" s="976"/>
      <c r="AX53" s="976"/>
      <c r="AY53" s="976"/>
      <c r="AZ53" s="981"/>
      <c r="BA53" s="981"/>
      <c r="BB53" s="981"/>
      <c r="BC53" s="981"/>
      <c r="BD53" s="981"/>
      <c r="BE53" s="953"/>
      <c r="BF53" s="953"/>
      <c r="BG53" s="953"/>
      <c r="BH53" s="953"/>
      <c r="BI53" s="954"/>
      <c r="BJ53" s="60"/>
      <c r="BK53" s="60"/>
      <c r="BL53" s="60"/>
      <c r="BM53" s="60"/>
      <c r="BN53" s="60"/>
      <c r="BO53" s="59"/>
      <c r="BP53" s="59"/>
      <c r="BQ53" s="56">
        <v>47</v>
      </c>
      <c r="BR53" s="76"/>
      <c r="BS53" s="948"/>
      <c r="BT53" s="949"/>
      <c r="BU53" s="949"/>
      <c r="BV53" s="949"/>
      <c r="BW53" s="949"/>
      <c r="BX53" s="949"/>
      <c r="BY53" s="949"/>
      <c r="BZ53" s="949"/>
      <c r="CA53" s="949"/>
      <c r="CB53" s="949"/>
      <c r="CC53" s="949"/>
      <c r="CD53" s="949"/>
      <c r="CE53" s="949"/>
      <c r="CF53" s="949"/>
      <c r="CG53" s="950"/>
      <c r="CH53" s="955"/>
      <c r="CI53" s="956"/>
      <c r="CJ53" s="956"/>
      <c r="CK53" s="956"/>
      <c r="CL53" s="966"/>
      <c r="CM53" s="955"/>
      <c r="CN53" s="956"/>
      <c r="CO53" s="956"/>
      <c r="CP53" s="956"/>
      <c r="CQ53" s="966"/>
      <c r="CR53" s="955"/>
      <c r="CS53" s="956"/>
      <c r="CT53" s="956"/>
      <c r="CU53" s="956"/>
      <c r="CV53" s="966"/>
      <c r="CW53" s="955"/>
      <c r="CX53" s="956"/>
      <c r="CY53" s="956"/>
      <c r="CZ53" s="956"/>
      <c r="DA53" s="966"/>
      <c r="DB53" s="955"/>
      <c r="DC53" s="956"/>
      <c r="DD53" s="956"/>
      <c r="DE53" s="956"/>
      <c r="DF53" s="966"/>
      <c r="DG53" s="955"/>
      <c r="DH53" s="956"/>
      <c r="DI53" s="956"/>
      <c r="DJ53" s="956"/>
      <c r="DK53" s="966"/>
      <c r="DL53" s="955"/>
      <c r="DM53" s="956"/>
      <c r="DN53" s="956"/>
      <c r="DO53" s="956"/>
      <c r="DP53" s="966"/>
      <c r="DQ53" s="955"/>
      <c r="DR53" s="956"/>
      <c r="DS53" s="956"/>
      <c r="DT53" s="956"/>
      <c r="DU53" s="966"/>
      <c r="DV53" s="948"/>
      <c r="DW53" s="949"/>
      <c r="DX53" s="949"/>
      <c r="DY53" s="949"/>
      <c r="DZ53" s="967"/>
      <c r="EA53" s="52"/>
    </row>
    <row r="54" spans="1:131" ht="26.25" customHeight="1">
      <c r="A54" s="56">
        <v>27</v>
      </c>
      <c r="B54" s="948"/>
      <c r="C54" s="949"/>
      <c r="D54" s="949"/>
      <c r="E54" s="949"/>
      <c r="F54" s="949"/>
      <c r="G54" s="949"/>
      <c r="H54" s="949"/>
      <c r="I54" s="949"/>
      <c r="J54" s="949"/>
      <c r="K54" s="949"/>
      <c r="L54" s="949"/>
      <c r="M54" s="949"/>
      <c r="N54" s="949"/>
      <c r="O54" s="949"/>
      <c r="P54" s="950"/>
      <c r="Q54" s="975"/>
      <c r="R54" s="976"/>
      <c r="S54" s="976"/>
      <c r="T54" s="976"/>
      <c r="U54" s="976"/>
      <c r="V54" s="976"/>
      <c r="W54" s="976"/>
      <c r="X54" s="976"/>
      <c r="Y54" s="976"/>
      <c r="Z54" s="976"/>
      <c r="AA54" s="976"/>
      <c r="AB54" s="976"/>
      <c r="AC54" s="976"/>
      <c r="AD54" s="976"/>
      <c r="AE54" s="977"/>
      <c r="AF54" s="978"/>
      <c r="AG54" s="956"/>
      <c r="AH54" s="956"/>
      <c r="AI54" s="956"/>
      <c r="AJ54" s="979"/>
      <c r="AK54" s="980"/>
      <c r="AL54" s="976"/>
      <c r="AM54" s="976"/>
      <c r="AN54" s="976"/>
      <c r="AO54" s="976"/>
      <c r="AP54" s="976"/>
      <c r="AQ54" s="976"/>
      <c r="AR54" s="976"/>
      <c r="AS54" s="976"/>
      <c r="AT54" s="976"/>
      <c r="AU54" s="976"/>
      <c r="AV54" s="976"/>
      <c r="AW54" s="976"/>
      <c r="AX54" s="976"/>
      <c r="AY54" s="976"/>
      <c r="AZ54" s="981"/>
      <c r="BA54" s="981"/>
      <c r="BB54" s="981"/>
      <c r="BC54" s="981"/>
      <c r="BD54" s="981"/>
      <c r="BE54" s="953"/>
      <c r="BF54" s="953"/>
      <c r="BG54" s="953"/>
      <c r="BH54" s="953"/>
      <c r="BI54" s="954"/>
      <c r="BJ54" s="60"/>
      <c r="BK54" s="60"/>
      <c r="BL54" s="60"/>
      <c r="BM54" s="60"/>
      <c r="BN54" s="60"/>
      <c r="BO54" s="59"/>
      <c r="BP54" s="59"/>
      <c r="BQ54" s="56">
        <v>48</v>
      </c>
      <c r="BR54" s="76"/>
      <c r="BS54" s="948"/>
      <c r="BT54" s="949"/>
      <c r="BU54" s="949"/>
      <c r="BV54" s="949"/>
      <c r="BW54" s="949"/>
      <c r="BX54" s="949"/>
      <c r="BY54" s="949"/>
      <c r="BZ54" s="949"/>
      <c r="CA54" s="949"/>
      <c r="CB54" s="949"/>
      <c r="CC54" s="949"/>
      <c r="CD54" s="949"/>
      <c r="CE54" s="949"/>
      <c r="CF54" s="949"/>
      <c r="CG54" s="950"/>
      <c r="CH54" s="955"/>
      <c r="CI54" s="956"/>
      <c r="CJ54" s="956"/>
      <c r="CK54" s="956"/>
      <c r="CL54" s="966"/>
      <c r="CM54" s="955"/>
      <c r="CN54" s="956"/>
      <c r="CO54" s="956"/>
      <c r="CP54" s="956"/>
      <c r="CQ54" s="966"/>
      <c r="CR54" s="955"/>
      <c r="CS54" s="956"/>
      <c r="CT54" s="956"/>
      <c r="CU54" s="956"/>
      <c r="CV54" s="966"/>
      <c r="CW54" s="955"/>
      <c r="CX54" s="956"/>
      <c r="CY54" s="956"/>
      <c r="CZ54" s="956"/>
      <c r="DA54" s="966"/>
      <c r="DB54" s="955"/>
      <c r="DC54" s="956"/>
      <c r="DD54" s="956"/>
      <c r="DE54" s="956"/>
      <c r="DF54" s="966"/>
      <c r="DG54" s="955"/>
      <c r="DH54" s="956"/>
      <c r="DI54" s="956"/>
      <c r="DJ54" s="956"/>
      <c r="DK54" s="966"/>
      <c r="DL54" s="955"/>
      <c r="DM54" s="956"/>
      <c r="DN54" s="956"/>
      <c r="DO54" s="956"/>
      <c r="DP54" s="966"/>
      <c r="DQ54" s="955"/>
      <c r="DR54" s="956"/>
      <c r="DS54" s="956"/>
      <c r="DT54" s="956"/>
      <c r="DU54" s="966"/>
      <c r="DV54" s="948"/>
      <c r="DW54" s="949"/>
      <c r="DX54" s="949"/>
      <c r="DY54" s="949"/>
      <c r="DZ54" s="967"/>
      <c r="EA54" s="52"/>
    </row>
    <row r="55" spans="1:131" ht="26.25" customHeight="1">
      <c r="A55" s="56">
        <v>28</v>
      </c>
      <c r="B55" s="948"/>
      <c r="C55" s="949"/>
      <c r="D55" s="949"/>
      <c r="E55" s="949"/>
      <c r="F55" s="949"/>
      <c r="G55" s="949"/>
      <c r="H55" s="949"/>
      <c r="I55" s="949"/>
      <c r="J55" s="949"/>
      <c r="K55" s="949"/>
      <c r="L55" s="949"/>
      <c r="M55" s="949"/>
      <c r="N55" s="949"/>
      <c r="O55" s="949"/>
      <c r="P55" s="950"/>
      <c r="Q55" s="975"/>
      <c r="R55" s="976"/>
      <c r="S55" s="976"/>
      <c r="T55" s="976"/>
      <c r="U55" s="976"/>
      <c r="V55" s="976"/>
      <c r="W55" s="976"/>
      <c r="X55" s="976"/>
      <c r="Y55" s="976"/>
      <c r="Z55" s="976"/>
      <c r="AA55" s="976"/>
      <c r="AB55" s="976"/>
      <c r="AC55" s="976"/>
      <c r="AD55" s="976"/>
      <c r="AE55" s="977"/>
      <c r="AF55" s="978"/>
      <c r="AG55" s="956"/>
      <c r="AH55" s="956"/>
      <c r="AI55" s="956"/>
      <c r="AJ55" s="979"/>
      <c r="AK55" s="980"/>
      <c r="AL55" s="976"/>
      <c r="AM55" s="976"/>
      <c r="AN55" s="976"/>
      <c r="AO55" s="976"/>
      <c r="AP55" s="976"/>
      <c r="AQ55" s="976"/>
      <c r="AR55" s="976"/>
      <c r="AS55" s="976"/>
      <c r="AT55" s="976"/>
      <c r="AU55" s="976"/>
      <c r="AV55" s="976"/>
      <c r="AW55" s="976"/>
      <c r="AX55" s="976"/>
      <c r="AY55" s="976"/>
      <c r="AZ55" s="981"/>
      <c r="BA55" s="981"/>
      <c r="BB55" s="981"/>
      <c r="BC55" s="981"/>
      <c r="BD55" s="981"/>
      <c r="BE55" s="953"/>
      <c r="BF55" s="953"/>
      <c r="BG55" s="953"/>
      <c r="BH55" s="953"/>
      <c r="BI55" s="954"/>
      <c r="BJ55" s="60"/>
      <c r="BK55" s="60"/>
      <c r="BL55" s="60"/>
      <c r="BM55" s="60"/>
      <c r="BN55" s="60"/>
      <c r="BO55" s="59"/>
      <c r="BP55" s="59"/>
      <c r="BQ55" s="56">
        <v>49</v>
      </c>
      <c r="BR55" s="76"/>
      <c r="BS55" s="948"/>
      <c r="BT55" s="949"/>
      <c r="BU55" s="949"/>
      <c r="BV55" s="949"/>
      <c r="BW55" s="949"/>
      <c r="BX55" s="949"/>
      <c r="BY55" s="949"/>
      <c r="BZ55" s="949"/>
      <c r="CA55" s="949"/>
      <c r="CB55" s="949"/>
      <c r="CC55" s="949"/>
      <c r="CD55" s="949"/>
      <c r="CE55" s="949"/>
      <c r="CF55" s="949"/>
      <c r="CG55" s="950"/>
      <c r="CH55" s="955"/>
      <c r="CI55" s="956"/>
      <c r="CJ55" s="956"/>
      <c r="CK55" s="956"/>
      <c r="CL55" s="966"/>
      <c r="CM55" s="955"/>
      <c r="CN55" s="956"/>
      <c r="CO55" s="956"/>
      <c r="CP55" s="956"/>
      <c r="CQ55" s="966"/>
      <c r="CR55" s="955"/>
      <c r="CS55" s="956"/>
      <c r="CT55" s="956"/>
      <c r="CU55" s="956"/>
      <c r="CV55" s="966"/>
      <c r="CW55" s="955"/>
      <c r="CX55" s="956"/>
      <c r="CY55" s="956"/>
      <c r="CZ55" s="956"/>
      <c r="DA55" s="966"/>
      <c r="DB55" s="955"/>
      <c r="DC55" s="956"/>
      <c r="DD55" s="956"/>
      <c r="DE55" s="956"/>
      <c r="DF55" s="966"/>
      <c r="DG55" s="955"/>
      <c r="DH55" s="956"/>
      <c r="DI55" s="956"/>
      <c r="DJ55" s="956"/>
      <c r="DK55" s="966"/>
      <c r="DL55" s="955"/>
      <c r="DM55" s="956"/>
      <c r="DN55" s="956"/>
      <c r="DO55" s="956"/>
      <c r="DP55" s="966"/>
      <c r="DQ55" s="955"/>
      <c r="DR55" s="956"/>
      <c r="DS55" s="956"/>
      <c r="DT55" s="956"/>
      <c r="DU55" s="966"/>
      <c r="DV55" s="948"/>
      <c r="DW55" s="949"/>
      <c r="DX55" s="949"/>
      <c r="DY55" s="949"/>
      <c r="DZ55" s="967"/>
      <c r="EA55" s="52"/>
    </row>
    <row r="56" spans="1:131" ht="26.25" customHeight="1">
      <c r="A56" s="56">
        <v>29</v>
      </c>
      <c r="B56" s="948"/>
      <c r="C56" s="949"/>
      <c r="D56" s="949"/>
      <c r="E56" s="949"/>
      <c r="F56" s="949"/>
      <c r="G56" s="949"/>
      <c r="H56" s="949"/>
      <c r="I56" s="949"/>
      <c r="J56" s="949"/>
      <c r="K56" s="949"/>
      <c r="L56" s="949"/>
      <c r="M56" s="949"/>
      <c r="N56" s="949"/>
      <c r="O56" s="949"/>
      <c r="P56" s="950"/>
      <c r="Q56" s="975"/>
      <c r="R56" s="976"/>
      <c r="S56" s="976"/>
      <c r="T56" s="976"/>
      <c r="U56" s="976"/>
      <c r="V56" s="976"/>
      <c r="W56" s="976"/>
      <c r="X56" s="976"/>
      <c r="Y56" s="976"/>
      <c r="Z56" s="976"/>
      <c r="AA56" s="976"/>
      <c r="AB56" s="976"/>
      <c r="AC56" s="976"/>
      <c r="AD56" s="976"/>
      <c r="AE56" s="977"/>
      <c r="AF56" s="978"/>
      <c r="AG56" s="956"/>
      <c r="AH56" s="956"/>
      <c r="AI56" s="956"/>
      <c r="AJ56" s="979"/>
      <c r="AK56" s="980"/>
      <c r="AL56" s="976"/>
      <c r="AM56" s="976"/>
      <c r="AN56" s="976"/>
      <c r="AO56" s="976"/>
      <c r="AP56" s="976"/>
      <c r="AQ56" s="976"/>
      <c r="AR56" s="976"/>
      <c r="AS56" s="976"/>
      <c r="AT56" s="976"/>
      <c r="AU56" s="976"/>
      <c r="AV56" s="976"/>
      <c r="AW56" s="976"/>
      <c r="AX56" s="976"/>
      <c r="AY56" s="976"/>
      <c r="AZ56" s="981"/>
      <c r="BA56" s="981"/>
      <c r="BB56" s="981"/>
      <c r="BC56" s="981"/>
      <c r="BD56" s="981"/>
      <c r="BE56" s="953"/>
      <c r="BF56" s="953"/>
      <c r="BG56" s="953"/>
      <c r="BH56" s="953"/>
      <c r="BI56" s="954"/>
      <c r="BJ56" s="60"/>
      <c r="BK56" s="60"/>
      <c r="BL56" s="60"/>
      <c r="BM56" s="60"/>
      <c r="BN56" s="60"/>
      <c r="BO56" s="59"/>
      <c r="BP56" s="59"/>
      <c r="BQ56" s="56">
        <v>50</v>
      </c>
      <c r="BR56" s="76"/>
      <c r="BS56" s="948"/>
      <c r="BT56" s="949"/>
      <c r="BU56" s="949"/>
      <c r="BV56" s="949"/>
      <c r="BW56" s="949"/>
      <c r="BX56" s="949"/>
      <c r="BY56" s="949"/>
      <c r="BZ56" s="949"/>
      <c r="CA56" s="949"/>
      <c r="CB56" s="949"/>
      <c r="CC56" s="949"/>
      <c r="CD56" s="949"/>
      <c r="CE56" s="949"/>
      <c r="CF56" s="949"/>
      <c r="CG56" s="950"/>
      <c r="CH56" s="955"/>
      <c r="CI56" s="956"/>
      <c r="CJ56" s="956"/>
      <c r="CK56" s="956"/>
      <c r="CL56" s="966"/>
      <c r="CM56" s="955"/>
      <c r="CN56" s="956"/>
      <c r="CO56" s="956"/>
      <c r="CP56" s="956"/>
      <c r="CQ56" s="966"/>
      <c r="CR56" s="955"/>
      <c r="CS56" s="956"/>
      <c r="CT56" s="956"/>
      <c r="CU56" s="956"/>
      <c r="CV56" s="966"/>
      <c r="CW56" s="955"/>
      <c r="CX56" s="956"/>
      <c r="CY56" s="956"/>
      <c r="CZ56" s="956"/>
      <c r="DA56" s="966"/>
      <c r="DB56" s="955"/>
      <c r="DC56" s="956"/>
      <c r="DD56" s="956"/>
      <c r="DE56" s="956"/>
      <c r="DF56" s="966"/>
      <c r="DG56" s="955"/>
      <c r="DH56" s="956"/>
      <c r="DI56" s="956"/>
      <c r="DJ56" s="956"/>
      <c r="DK56" s="966"/>
      <c r="DL56" s="955"/>
      <c r="DM56" s="956"/>
      <c r="DN56" s="956"/>
      <c r="DO56" s="956"/>
      <c r="DP56" s="966"/>
      <c r="DQ56" s="955"/>
      <c r="DR56" s="956"/>
      <c r="DS56" s="956"/>
      <c r="DT56" s="956"/>
      <c r="DU56" s="966"/>
      <c r="DV56" s="948"/>
      <c r="DW56" s="949"/>
      <c r="DX56" s="949"/>
      <c r="DY56" s="949"/>
      <c r="DZ56" s="967"/>
      <c r="EA56" s="52"/>
    </row>
    <row r="57" spans="1:131" ht="26.25" customHeight="1">
      <c r="A57" s="56">
        <v>30</v>
      </c>
      <c r="B57" s="948"/>
      <c r="C57" s="949"/>
      <c r="D57" s="949"/>
      <c r="E57" s="949"/>
      <c r="F57" s="949"/>
      <c r="G57" s="949"/>
      <c r="H57" s="949"/>
      <c r="I57" s="949"/>
      <c r="J57" s="949"/>
      <c r="K57" s="949"/>
      <c r="L57" s="949"/>
      <c r="M57" s="949"/>
      <c r="N57" s="949"/>
      <c r="O57" s="949"/>
      <c r="P57" s="950"/>
      <c r="Q57" s="975"/>
      <c r="R57" s="976"/>
      <c r="S57" s="976"/>
      <c r="T57" s="976"/>
      <c r="U57" s="976"/>
      <c r="V57" s="976"/>
      <c r="W57" s="976"/>
      <c r="X57" s="976"/>
      <c r="Y57" s="976"/>
      <c r="Z57" s="976"/>
      <c r="AA57" s="976"/>
      <c r="AB57" s="976"/>
      <c r="AC57" s="976"/>
      <c r="AD57" s="976"/>
      <c r="AE57" s="977"/>
      <c r="AF57" s="978"/>
      <c r="AG57" s="956"/>
      <c r="AH57" s="956"/>
      <c r="AI57" s="956"/>
      <c r="AJ57" s="979"/>
      <c r="AK57" s="980"/>
      <c r="AL57" s="976"/>
      <c r="AM57" s="976"/>
      <c r="AN57" s="976"/>
      <c r="AO57" s="976"/>
      <c r="AP57" s="976"/>
      <c r="AQ57" s="976"/>
      <c r="AR57" s="976"/>
      <c r="AS57" s="976"/>
      <c r="AT57" s="976"/>
      <c r="AU57" s="976"/>
      <c r="AV57" s="976"/>
      <c r="AW57" s="976"/>
      <c r="AX57" s="976"/>
      <c r="AY57" s="976"/>
      <c r="AZ57" s="981"/>
      <c r="BA57" s="981"/>
      <c r="BB57" s="981"/>
      <c r="BC57" s="981"/>
      <c r="BD57" s="981"/>
      <c r="BE57" s="953"/>
      <c r="BF57" s="953"/>
      <c r="BG57" s="953"/>
      <c r="BH57" s="953"/>
      <c r="BI57" s="954"/>
      <c r="BJ57" s="60"/>
      <c r="BK57" s="60"/>
      <c r="BL57" s="60"/>
      <c r="BM57" s="60"/>
      <c r="BN57" s="60"/>
      <c r="BO57" s="59"/>
      <c r="BP57" s="59"/>
      <c r="BQ57" s="56">
        <v>51</v>
      </c>
      <c r="BR57" s="76"/>
      <c r="BS57" s="948"/>
      <c r="BT57" s="949"/>
      <c r="BU57" s="949"/>
      <c r="BV57" s="949"/>
      <c r="BW57" s="949"/>
      <c r="BX57" s="949"/>
      <c r="BY57" s="949"/>
      <c r="BZ57" s="949"/>
      <c r="CA57" s="949"/>
      <c r="CB57" s="949"/>
      <c r="CC57" s="949"/>
      <c r="CD57" s="949"/>
      <c r="CE57" s="949"/>
      <c r="CF57" s="949"/>
      <c r="CG57" s="950"/>
      <c r="CH57" s="955"/>
      <c r="CI57" s="956"/>
      <c r="CJ57" s="956"/>
      <c r="CK57" s="956"/>
      <c r="CL57" s="966"/>
      <c r="CM57" s="955"/>
      <c r="CN57" s="956"/>
      <c r="CO57" s="956"/>
      <c r="CP57" s="956"/>
      <c r="CQ57" s="966"/>
      <c r="CR57" s="955"/>
      <c r="CS57" s="956"/>
      <c r="CT57" s="956"/>
      <c r="CU57" s="956"/>
      <c r="CV57" s="966"/>
      <c r="CW57" s="955"/>
      <c r="CX57" s="956"/>
      <c r="CY57" s="956"/>
      <c r="CZ57" s="956"/>
      <c r="DA57" s="966"/>
      <c r="DB57" s="955"/>
      <c r="DC57" s="956"/>
      <c r="DD57" s="956"/>
      <c r="DE57" s="956"/>
      <c r="DF57" s="966"/>
      <c r="DG57" s="955"/>
      <c r="DH57" s="956"/>
      <c r="DI57" s="956"/>
      <c r="DJ57" s="956"/>
      <c r="DK57" s="966"/>
      <c r="DL57" s="955"/>
      <c r="DM57" s="956"/>
      <c r="DN57" s="956"/>
      <c r="DO57" s="956"/>
      <c r="DP57" s="966"/>
      <c r="DQ57" s="955"/>
      <c r="DR57" s="956"/>
      <c r="DS57" s="956"/>
      <c r="DT57" s="956"/>
      <c r="DU57" s="966"/>
      <c r="DV57" s="948"/>
      <c r="DW57" s="949"/>
      <c r="DX57" s="949"/>
      <c r="DY57" s="949"/>
      <c r="DZ57" s="967"/>
      <c r="EA57" s="52"/>
    </row>
    <row r="58" spans="1:131" ht="26.25" customHeight="1">
      <c r="A58" s="56">
        <v>31</v>
      </c>
      <c r="B58" s="948"/>
      <c r="C58" s="949"/>
      <c r="D58" s="949"/>
      <c r="E58" s="949"/>
      <c r="F58" s="949"/>
      <c r="G58" s="949"/>
      <c r="H58" s="949"/>
      <c r="I58" s="949"/>
      <c r="J58" s="949"/>
      <c r="K58" s="949"/>
      <c r="L58" s="949"/>
      <c r="M58" s="949"/>
      <c r="N58" s="949"/>
      <c r="O58" s="949"/>
      <c r="P58" s="950"/>
      <c r="Q58" s="975"/>
      <c r="R58" s="976"/>
      <c r="S58" s="976"/>
      <c r="T58" s="976"/>
      <c r="U58" s="976"/>
      <c r="V58" s="976"/>
      <c r="W58" s="976"/>
      <c r="X58" s="976"/>
      <c r="Y58" s="976"/>
      <c r="Z58" s="976"/>
      <c r="AA58" s="976"/>
      <c r="AB58" s="976"/>
      <c r="AC58" s="976"/>
      <c r="AD58" s="976"/>
      <c r="AE58" s="977"/>
      <c r="AF58" s="978"/>
      <c r="AG58" s="956"/>
      <c r="AH58" s="956"/>
      <c r="AI58" s="956"/>
      <c r="AJ58" s="979"/>
      <c r="AK58" s="980"/>
      <c r="AL58" s="976"/>
      <c r="AM58" s="976"/>
      <c r="AN58" s="976"/>
      <c r="AO58" s="976"/>
      <c r="AP58" s="976"/>
      <c r="AQ58" s="976"/>
      <c r="AR58" s="976"/>
      <c r="AS58" s="976"/>
      <c r="AT58" s="976"/>
      <c r="AU58" s="976"/>
      <c r="AV58" s="976"/>
      <c r="AW58" s="976"/>
      <c r="AX58" s="976"/>
      <c r="AY58" s="976"/>
      <c r="AZ58" s="981"/>
      <c r="BA58" s="981"/>
      <c r="BB58" s="981"/>
      <c r="BC58" s="981"/>
      <c r="BD58" s="981"/>
      <c r="BE58" s="953"/>
      <c r="BF58" s="953"/>
      <c r="BG58" s="953"/>
      <c r="BH58" s="953"/>
      <c r="BI58" s="954"/>
      <c r="BJ58" s="60"/>
      <c r="BK58" s="60"/>
      <c r="BL58" s="60"/>
      <c r="BM58" s="60"/>
      <c r="BN58" s="60"/>
      <c r="BO58" s="59"/>
      <c r="BP58" s="59"/>
      <c r="BQ58" s="56">
        <v>52</v>
      </c>
      <c r="BR58" s="76"/>
      <c r="BS58" s="948"/>
      <c r="BT58" s="949"/>
      <c r="BU58" s="949"/>
      <c r="BV58" s="949"/>
      <c r="BW58" s="949"/>
      <c r="BX58" s="949"/>
      <c r="BY58" s="949"/>
      <c r="BZ58" s="949"/>
      <c r="CA58" s="949"/>
      <c r="CB58" s="949"/>
      <c r="CC58" s="949"/>
      <c r="CD58" s="949"/>
      <c r="CE58" s="949"/>
      <c r="CF58" s="949"/>
      <c r="CG58" s="950"/>
      <c r="CH58" s="955"/>
      <c r="CI58" s="956"/>
      <c r="CJ58" s="956"/>
      <c r="CK58" s="956"/>
      <c r="CL58" s="966"/>
      <c r="CM58" s="955"/>
      <c r="CN58" s="956"/>
      <c r="CO58" s="956"/>
      <c r="CP58" s="956"/>
      <c r="CQ58" s="966"/>
      <c r="CR58" s="955"/>
      <c r="CS58" s="956"/>
      <c r="CT58" s="956"/>
      <c r="CU58" s="956"/>
      <c r="CV58" s="966"/>
      <c r="CW58" s="955"/>
      <c r="CX58" s="956"/>
      <c r="CY58" s="956"/>
      <c r="CZ58" s="956"/>
      <c r="DA58" s="966"/>
      <c r="DB58" s="955"/>
      <c r="DC58" s="956"/>
      <c r="DD58" s="956"/>
      <c r="DE58" s="956"/>
      <c r="DF58" s="966"/>
      <c r="DG58" s="955"/>
      <c r="DH58" s="956"/>
      <c r="DI58" s="956"/>
      <c r="DJ58" s="956"/>
      <c r="DK58" s="966"/>
      <c r="DL58" s="955"/>
      <c r="DM58" s="956"/>
      <c r="DN58" s="956"/>
      <c r="DO58" s="956"/>
      <c r="DP58" s="966"/>
      <c r="DQ58" s="955"/>
      <c r="DR58" s="956"/>
      <c r="DS58" s="956"/>
      <c r="DT58" s="956"/>
      <c r="DU58" s="966"/>
      <c r="DV58" s="948"/>
      <c r="DW58" s="949"/>
      <c r="DX58" s="949"/>
      <c r="DY58" s="949"/>
      <c r="DZ58" s="967"/>
      <c r="EA58" s="52"/>
    </row>
    <row r="59" spans="1:131" ht="26.25" customHeight="1">
      <c r="A59" s="56">
        <v>32</v>
      </c>
      <c r="B59" s="948"/>
      <c r="C59" s="949"/>
      <c r="D59" s="949"/>
      <c r="E59" s="949"/>
      <c r="F59" s="949"/>
      <c r="G59" s="949"/>
      <c r="H59" s="949"/>
      <c r="I59" s="949"/>
      <c r="J59" s="949"/>
      <c r="K59" s="949"/>
      <c r="L59" s="949"/>
      <c r="M59" s="949"/>
      <c r="N59" s="949"/>
      <c r="O59" s="949"/>
      <c r="P59" s="950"/>
      <c r="Q59" s="975"/>
      <c r="R59" s="976"/>
      <c r="S59" s="976"/>
      <c r="T59" s="976"/>
      <c r="U59" s="976"/>
      <c r="V59" s="976"/>
      <c r="W59" s="976"/>
      <c r="X59" s="976"/>
      <c r="Y59" s="976"/>
      <c r="Z59" s="976"/>
      <c r="AA59" s="976"/>
      <c r="AB59" s="976"/>
      <c r="AC59" s="976"/>
      <c r="AD59" s="976"/>
      <c r="AE59" s="977"/>
      <c r="AF59" s="978"/>
      <c r="AG59" s="956"/>
      <c r="AH59" s="956"/>
      <c r="AI59" s="956"/>
      <c r="AJ59" s="979"/>
      <c r="AK59" s="980"/>
      <c r="AL59" s="976"/>
      <c r="AM59" s="976"/>
      <c r="AN59" s="976"/>
      <c r="AO59" s="976"/>
      <c r="AP59" s="976"/>
      <c r="AQ59" s="976"/>
      <c r="AR59" s="976"/>
      <c r="AS59" s="976"/>
      <c r="AT59" s="976"/>
      <c r="AU59" s="976"/>
      <c r="AV59" s="976"/>
      <c r="AW59" s="976"/>
      <c r="AX59" s="976"/>
      <c r="AY59" s="976"/>
      <c r="AZ59" s="981"/>
      <c r="BA59" s="981"/>
      <c r="BB59" s="981"/>
      <c r="BC59" s="981"/>
      <c r="BD59" s="981"/>
      <c r="BE59" s="953"/>
      <c r="BF59" s="953"/>
      <c r="BG59" s="953"/>
      <c r="BH59" s="953"/>
      <c r="BI59" s="954"/>
      <c r="BJ59" s="60"/>
      <c r="BK59" s="60"/>
      <c r="BL59" s="60"/>
      <c r="BM59" s="60"/>
      <c r="BN59" s="60"/>
      <c r="BO59" s="59"/>
      <c r="BP59" s="59"/>
      <c r="BQ59" s="56">
        <v>53</v>
      </c>
      <c r="BR59" s="76"/>
      <c r="BS59" s="948"/>
      <c r="BT59" s="949"/>
      <c r="BU59" s="949"/>
      <c r="BV59" s="949"/>
      <c r="BW59" s="949"/>
      <c r="BX59" s="949"/>
      <c r="BY59" s="949"/>
      <c r="BZ59" s="949"/>
      <c r="CA59" s="949"/>
      <c r="CB59" s="949"/>
      <c r="CC59" s="949"/>
      <c r="CD59" s="949"/>
      <c r="CE59" s="949"/>
      <c r="CF59" s="949"/>
      <c r="CG59" s="950"/>
      <c r="CH59" s="955"/>
      <c r="CI59" s="956"/>
      <c r="CJ59" s="956"/>
      <c r="CK59" s="956"/>
      <c r="CL59" s="966"/>
      <c r="CM59" s="955"/>
      <c r="CN59" s="956"/>
      <c r="CO59" s="956"/>
      <c r="CP59" s="956"/>
      <c r="CQ59" s="966"/>
      <c r="CR59" s="955"/>
      <c r="CS59" s="956"/>
      <c r="CT59" s="956"/>
      <c r="CU59" s="956"/>
      <c r="CV59" s="966"/>
      <c r="CW59" s="955"/>
      <c r="CX59" s="956"/>
      <c r="CY59" s="956"/>
      <c r="CZ59" s="956"/>
      <c r="DA59" s="966"/>
      <c r="DB59" s="955"/>
      <c r="DC59" s="956"/>
      <c r="DD59" s="956"/>
      <c r="DE59" s="956"/>
      <c r="DF59" s="966"/>
      <c r="DG59" s="955"/>
      <c r="DH59" s="956"/>
      <c r="DI59" s="956"/>
      <c r="DJ59" s="956"/>
      <c r="DK59" s="966"/>
      <c r="DL59" s="955"/>
      <c r="DM59" s="956"/>
      <c r="DN59" s="956"/>
      <c r="DO59" s="956"/>
      <c r="DP59" s="966"/>
      <c r="DQ59" s="955"/>
      <c r="DR59" s="956"/>
      <c r="DS59" s="956"/>
      <c r="DT59" s="956"/>
      <c r="DU59" s="966"/>
      <c r="DV59" s="948"/>
      <c r="DW59" s="949"/>
      <c r="DX59" s="949"/>
      <c r="DY59" s="949"/>
      <c r="DZ59" s="967"/>
      <c r="EA59" s="52"/>
    </row>
    <row r="60" spans="1:131" ht="26.25" customHeight="1">
      <c r="A60" s="56">
        <v>33</v>
      </c>
      <c r="B60" s="948"/>
      <c r="C60" s="949"/>
      <c r="D60" s="949"/>
      <c r="E60" s="949"/>
      <c r="F60" s="949"/>
      <c r="G60" s="949"/>
      <c r="H60" s="949"/>
      <c r="I60" s="949"/>
      <c r="J60" s="949"/>
      <c r="K60" s="949"/>
      <c r="L60" s="949"/>
      <c r="M60" s="949"/>
      <c r="N60" s="949"/>
      <c r="O60" s="949"/>
      <c r="P60" s="950"/>
      <c r="Q60" s="975"/>
      <c r="R60" s="976"/>
      <c r="S60" s="976"/>
      <c r="T60" s="976"/>
      <c r="U60" s="976"/>
      <c r="V60" s="976"/>
      <c r="W60" s="976"/>
      <c r="X60" s="976"/>
      <c r="Y60" s="976"/>
      <c r="Z60" s="976"/>
      <c r="AA60" s="976"/>
      <c r="AB60" s="976"/>
      <c r="AC60" s="976"/>
      <c r="AD60" s="976"/>
      <c r="AE60" s="977"/>
      <c r="AF60" s="978"/>
      <c r="AG60" s="956"/>
      <c r="AH60" s="956"/>
      <c r="AI60" s="956"/>
      <c r="AJ60" s="979"/>
      <c r="AK60" s="980"/>
      <c r="AL60" s="976"/>
      <c r="AM60" s="976"/>
      <c r="AN60" s="976"/>
      <c r="AO60" s="976"/>
      <c r="AP60" s="976"/>
      <c r="AQ60" s="976"/>
      <c r="AR60" s="976"/>
      <c r="AS60" s="976"/>
      <c r="AT60" s="976"/>
      <c r="AU60" s="976"/>
      <c r="AV60" s="976"/>
      <c r="AW60" s="976"/>
      <c r="AX60" s="976"/>
      <c r="AY60" s="976"/>
      <c r="AZ60" s="981"/>
      <c r="BA60" s="981"/>
      <c r="BB60" s="981"/>
      <c r="BC60" s="981"/>
      <c r="BD60" s="981"/>
      <c r="BE60" s="953"/>
      <c r="BF60" s="953"/>
      <c r="BG60" s="953"/>
      <c r="BH60" s="953"/>
      <c r="BI60" s="954"/>
      <c r="BJ60" s="60"/>
      <c r="BK60" s="60"/>
      <c r="BL60" s="60"/>
      <c r="BM60" s="60"/>
      <c r="BN60" s="60"/>
      <c r="BO60" s="59"/>
      <c r="BP60" s="59"/>
      <c r="BQ60" s="56">
        <v>54</v>
      </c>
      <c r="BR60" s="76"/>
      <c r="BS60" s="948"/>
      <c r="BT60" s="949"/>
      <c r="BU60" s="949"/>
      <c r="BV60" s="949"/>
      <c r="BW60" s="949"/>
      <c r="BX60" s="949"/>
      <c r="BY60" s="949"/>
      <c r="BZ60" s="949"/>
      <c r="CA60" s="949"/>
      <c r="CB60" s="949"/>
      <c r="CC60" s="949"/>
      <c r="CD60" s="949"/>
      <c r="CE60" s="949"/>
      <c r="CF60" s="949"/>
      <c r="CG60" s="950"/>
      <c r="CH60" s="955"/>
      <c r="CI60" s="956"/>
      <c r="CJ60" s="956"/>
      <c r="CK60" s="956"/>
      <c r="CL60" s="966"/>
      <c r="CM60" s="955"/>
      <c r="CN60" s="956"/>
      <c r="CO60" s="956"/>
      <c r="CP60" s="956"/>
      <c r="CQ60" s="966"/>
      <c r="CR60" s="955"/>
      <c r="CS60" s="956"/>
      <c r="CT60" s="956"/>
      <c r="CU60" s="956"/>
      <c r="CV60" s="966"/>
      <c r="CW60" s="955"/>
      <c r="CX60" s="956"/>
      <c r="CY60" s="956"/>
      <c r="CZ60" s="956"/>
      <c r="DA60" s="966"/>
      <c r="DB60" s="955"/>
      <c r="DC60" s="956"/>
      <c r="DD60" s="956"/>
      <c r="DE60" s="956"/>
      <c r="DF60" s="966"/>
      <c r="DG60" s="955"/>
      <c r="DH60" s="956"/>
      <c r="DI60" s="956"/>
      <c r="DJ60" s="956"/>
      <c r="DK60" s="966"/>
      <c r="DL60" s="955"/>
      <c r="DM60" s="956"/>
      <c r="DN60" s="956"/>
      <c r="DO60" s="956"/>
      <c r="DP60" s="966"/>
      <c r="DQ60" s="955"/>
      <c r="DR60" s="956"/>
      <c r="DS60" s="956"/>
      <c r="DT60" s="956"/>
      <c r="DU60" s="966"/>
      <c r="DV60" s="948"/>
      <c r="DW60" s="949"/>
      <c r="DX60" s="949"/>
      <c r="DY60" s="949"/>
      <c r="DZ60" s="967"/>
      <c r="EA60" s="52"/>
    </row>
    <row r="61" spans="1:131" ht="26.25" customHeight="1">
      <c r="A61" s="56">
        <v>34</v>
      </c>
      <c r="B61" s="948"/>
      <c r="C61" s="949"/>
      <c r="D61" s="949"/>
      <c r="E61" s="949"/>
      <c r="F61" s="949"/>
      <c r="G61" s="949"/>
      <c r="H61" s="949"/>
      <c r="I61" s="949"/>
      <c r="J61" s="949"/>
      <c r="K61" s="949"/>
      <c r="L61" s="949"/>
      <c r="M61" s="949"/>
      <c r="N61" s="949"/>
      <c r="O61" s="949"/>
      <c r="P61" s="950"/>
      <c r="Q61" s="975"/>
      <c r="R61" s="976"/>
      <c r="S61" s="976"/>
      <c r="T61" s="976"/>
      <c r="U61" s="976"/>
      <c r="V61" s="976"/>
      <c r="W61" s="976"/>
      <c r="X61" s="976"/>
      <c r="Y61" s="976"/>
      <c r="Z61" s="976"/>
      <c r="AA61" s="976"/>
      <c r="AB61" s="976"/>
      <c r="AC61" s="976"/>
      <c r="AD61" s="976"/>
      <c r="AE61" s="977"/>
      <c r="AF61" s="978"/>
      <c r="AG61" s="956"/>
      <c r="AH61" s="956"/>
      <c r="AI61" s="956"/>
      <c r="AJ61" s="979"/>
      <c r="AK61" s="980"/>
      <c r="AL61" s="976"/>
      <c r="AM61" s="976"/>
      <c r="AN61" s="976"/>
      <c r="AO61" s="976"/>
      <c r="AP61" s="976"/>
      <c r="AQ61" s="976"/>
      <c r="AR61" s="976"/>
      <c r="AS61" s="976"/>
      <c r="AT61" s="976"/>
      <c r="AU61" s="976"/>
      <c r="AV61" s="976"/>
      <c r="AW61" s="976"/>
      <c r="AX61" s="976"/>
      <c r="AY61" s="976"/>
      <c r="AZ61" s="981"/>
      <c r="BA61" s="981"/>
      <c r="BB61" s="981"/>
      <c r="BC61" s="981"/>
      <c r="BD61" s="981"/>
      <c r="BE61" s="953"/>
      <c r="BF61" s="953"/>
      <c r="BG61" s="953"/>
      <c r="BH61" s="953"/>
      <c r="BI61" s="954"/>
      <c r="BJ61" s="60"/>
      <c r="BK61" s="60"/>
      <c r="BL61" s="60"/>
      <c r="BM61" s="60"/>
      <c r="BN61" s="60"/>
      <c r="BO61" s="59"/>
      <c r="BP61" s="59"/>
      <c r="BQ61" s="56">
        <v>55</v>
      </c>
      <c r="BR61" s="76"/>
      <c r="BS61" s="948"/>
      <c r="BT61" s="949"/>
      <c r="BU61" s="949"/>
      <c r="BV61" s="949"/>
      <c r="BW61" s="949"/>
      <c r="BX61" s="949"/>
      <c r="BY61" s="949"/>
      <c r="BZ61" s="949"/>
      <c r="CA61" s="949"/>
      <c r="CB61" s="949"/>
      <c r="CC61" s="949"/>
      <c r="CD61" s="949"/>
      <c r="CE61" s="949"/>
      <c r="CF61" s="949"/>
      <c r="CG61" s="950"/>
      <c r="CH61" s="955"/>
      <c r="CI61" s="956"/>
      <c r="CJ61" s="956"/>
      <c r="CK61" s="956"/>
      <c r="CL61" s="966"/>
      <c r="CM61" s="955"/>
      <c r="CN61" s="956"/>
      <c r="CO61" s="956"/>
      <c r="CP61" s="956"/>
      <c r="CQ61" s="966"/>
      <c r="CR61" s="955"/>
      <c r="CS61" s="956"/>
      <c r="CT61" s="956"/>
      <c r="CU61" s="956"/>
      <c r="CV61" s="966"/>
      <c r="CW61" s="955"/>
      <c r="CX61" s="956"/>
      <c r="CY61" s="956"/>
      <c r="CZ61" s="956"/>
      <c r="DA61" s="966"/>
      <c r="DB61" s="955"/>
      <c r="DC61" s="956"/>
      <c r="DD61" s="956"/>
      <c r="DE61" s="956"/>
      <c r="DF61" s="966"/>
      <c r="DG61" s="955"/>
      <c r="DH61" s="956"/>
      <c r="DI61" s="956"/>
      <c r="DJ61" s="956"/>
      <c r="DK61" s="966"/>
      <c r="DL61" s="955"/>
      <c r="DM61" s="956"/>
      <c r="DN61" s="956"/>
      <c r="DO61" s="956"/>
      <c r="DP61" s="966"/>
      <c r="DQ61" s="955"/>
      <c r="DR61" s="956"/>
      <c r="DS61" s="956"/>
      <c r="DT61" s="956"/>
      <c r="DU61" s="966"/>
      <c r="DV61" s="948"/>
      <c r="DW61" s="949"/>
      <c r="DX61" s="949"/>
      <c r="DY61" s="949"/>
      <c r="DZ61" s="967"/>
      <c r="EA61" s="52"/>
    </row>
    <row r="62" spans="1:131" ht="26.25" customHeight="1">
      <c r="A62" s="56">
        <v>35</v>
      </c>
      <c r="B62" s="948"/>
      <c r="C62" s="949"/>
      <c r="D62" s="949"/>
      <c r="E62" s="949"/>
      <c r="F62" s="949"/>
      <c r="G62" s="949"/>
      <c r="H62" s="949"/>
      <c r="I62" s="949"/>
      <c r="J62" s="949"/>
      <c r="K62" s="949"/>
      <c r="L62" s="949"/>
      <c r="M62" s="949"/>
      <c r="N62" s="949"/>
      <c r="O62" s="949"/>
      <c r="P62" s="950"/>
      <c r="Q62" s="975"/>
      <c r="R62" s="976"/>
      <c r="S62" s="976"/>
      <c r="T62" s="976"/>
      <c r="U62" s="976"/>
      <c r="V62" s="976"/>
      <c r="W62" s="976"/>
      <c r="X62" s="976"/>
      <c r="Y62" s="976"/>
      <c r="Z62" s="976"/>
      <c r="AA62" s="976"/>
      <c r="AB62" s="976"/>
      <c r="AC62" s="976"/>
      <c r="AD62" s="976"/>
      <c r="AE62" s="977"/>
      <c r="AF62" s="978"/>
      <c r="AG62" s="956"/>
      <c r="AH62" s="956"/>
      <c r="AI62" s="956"/>
      <c r="AJ62" s="979"/>
      <c r="AK62" s="980"/>
      <c r="AL62" s="976"/>
      <c r="AM62" s="976"/>
      <c r="AN62" s="976"/>
      <c r="AO62" s="976"/>
      <c r="AP62" s="976"/>
      <c r="AQ62" s="976"/>
      <c r="AR62" s="976"/>
      <c r="AS62" s="976"/>
      <c r="AT62" s="976"/>
      <c r="AU62" s="976"/>
      <c r="AV62" s="976"/>
      <c r="AW62" s="976"/>
      <c r="AX62" s="976"/>
      <c r="AY62" s="976"/>
      <c r="AZ62" s="981"/>
      <c r="BA62" s="981"/>
      <c r="BB62" s="981"/>
      <c r="BC62" s="981"/>
      <c r="BD62" s="981"/>
      <c r="BE62" s="953"/>
      <c r="BF62" s="953"/>
      <c r="BG62" s="953"/>
      <c r="BH62" s="953"/>
      <c r="BI62" s="954"/>
      <c r="BJ62" s="982" t="s">
        <v>466</v>
      </c>
      <c r="BK62" s="983"/>
      <c r="BL62" s="983"/>
      <c r="BM62" s="983"/>
      <c r="BN62" s="984"/>
      <c r="BO62" s="59"/>
      <c r="BP62" s="59"/>
      <c r="BQ62" s="56">
        <v>56</v>
      </c>
      <c r="BR62" s="76"/>
      <c r="BS62" s="948"/>
      <c r="BT62" s="949"/>
      <c r="BU62" s="949"/>
      <c r="BV62" s="949"/>
      <c r="BW62" s="949"/>
      <c r="BX62" s="949"/>
      <c r="BY62" s="949"/>
      <c r="BZ62" s="949"/>
      <c r="CA62" s="949"/>
      <c r="CB62" s="949"/>
      <c r="CC62" s="949"/>
      <c r="CD62" s="949"/>
      <c r="CE62" s="949"/>
      <c r="CF62" s="949"/>
      <c r="CG62" s="950"/>
      <c r="CH62" s="955"/>
      <c r="CI62" s="956"/>
      <c r="CJ62" s="956"/>
      <c r="CK62" s="956"/>
      <c r="CL62" s="966"/>
      <c r="CM62" s="955"/>
      <c r="CN62" s="956"/>
      <c r="CO62" s="956"/>
      <c r="CP62" s="956"/>
      <c r="CQ62" s="966"/>
      <c r="CR62" s="955"/>
      <c r="CS62" s="956"/>
      <c r="CT62" s="956"/>
      <c r="CU62" s="956"/>
      <c r="CV62" s="966"/>
      <c r="CW62" s="955"/>
      <c r="CX62" s="956"/>
      <c r="CY62" s="956"/>
      <c r="CZ62" s="956"/>
      <c r="DA62" s="966"/>
      <c r="DB62" s="955"/>
      <c r="DC62" s="956"/>
      <c r="DD62" s="956"/>
      <c r="DE62" s="956"/>
      <c r="DF62" s="966"/>
      <c r="DG62" s="955"/>
      <c r="DH62" s="956"/>
      <c r="DI62" s="956"/>
      <c r="DJ62" s="956"/>
      <c r="DK62" s="966"/>
      <c r="DL62" s="955"/>
      <c r="DM62" s="956"/>
      <c r="DN62" s="956"/>
      <c r="DO62" s="956"/>
      <c r="DP62" s="966"/>
      <c r="DQ62" s="955"/>
      <c r="DR62" s="956"/>
      <c r="DS62" s="956"/>
      <c r="DT62" s="956"/>
      <c r="DU62" s="966"/>
      <c r="DV62" s="948"/>
      <c r="DW62" s="949"/>
      <c r="DX62" s="949"/>
      <c r="DY62" s="949"/>
      <c r="DZ62" s="967"/>
      <c r="EA62" s="52"/>
    </row>
    <row r="63" spans="1:131" ht="26.25" customHeight="1">
      <c r="A63" s="57" t="s">
        <v>254</v>
      </c>
      <c r="B63" s="926" t="s">
        <v>379</v>
      </c>
      <c r="C63" s="927"/>
      <c r="D63" s="927"/>
      <c r="E63" s="927"/>
      <c r="F63" s="927"/>
      <c r="G63" s="927"/>
      <c r="H63" s="927"/>
      <c r="I63" s="927"/>
      <c r="J63" s="927"/>
      <c r="K63" s="927"/>
      <c r="L63" s="927"/>
      <c r="M63" s="927"/>
      <c r="N63" s="927"/>
      <c r="O63" s="927"/>
      <c r="P63" s="928"/>
      <c r="Q63" s="936"/>
      <c r="R63" s="937"/>
      <c r="S63" s="937"/>
      <c r="T63" s="937"/>
      <c r="U63" s="937"/>
      <c r="V63" s="937"/>
      <c r="W63" s="937"/>
      <c r="X63" s="937"/>
      <c r="Y63" s="937"/>
      <c r="Z63" s="937"/>
      <c r="AA63" s="937"/>
      <c r="AB63" s="937"/>
      <c r="AC63" s="937"/>
      <c r="AD63" s="937"/>
      <c r="AE63" s="968"/>
      <c r="AF63" s="969">
        <v>432</v>
      </c>
      <c r="AG63" s="938"/>
      <c r="AH63" s="938"/>
      <c r="AI63" s="938"/>
      <c r="AJ63" s="970"/>
      <c r="AK63" s="971"/>
      <c r="AL63" s="937"/>
      <c r="AM63" s="937"/>
      <c r="AN63" s="937"/>
      <c r="AO63" s="937"/>
      <c r="AP63" s="938">
        <v>5129</v>
      </c>
      <c r="AQ63" s="938"/>
      <c r="AR63" s="938"/>
      <c r="AS63" s="938"/>
      <c r="AT63" s="938"/>
      <c r="AU63" s="938">
        <v>4071</v>
      </c>
      <c r="AV63" s="938"/>
      <c r="AW63" s="938"/>
      <c r="AX63" s="938"/>
      <c r="AY63" s="938"/>
      <c r="AZ63" s="972"/>
      <c r="BA63" s="972"/>
      <c r="BB63" s="972"/>
      <c r="BC63" s="972"/>
      <c r="BD63" s="972"/>
      <c r="BE63" s="939"/>
      <c r="BF63" s="939"/>
      <c r="BG63" s="939"/>
      <c r="BH63" s="939"/>
      <c r="BI63" s="940"/>
      <c r="BJ63" s="973" t="s">
        <v>204</v>
      </c>
      <c r="BK63" s="933"/>
      <c r="BL63" s="933"/>
      <c r="BM63" s="933"/>
      <c r="BN63" s="974"/>
      <c r="BO63" s="59"/>
      <c r="BP63" s="59"/>
      <c r="BQ63" s="56">
        <v>57</v>
      </c>
      <c r="BR63" s="76"/>
      <c r="BS63" s="948"/>
      <c r="BT63" s="949"/>
      <c r="BU63" s="949"/>
      <c r="BV63" s="949"/>
      <c r="BW63" s="949"/>
      <c r="BX63" s="949"/>
      <c r="BY63" s="949"/>
      <c r="BZ63" s="949"/>
      <c r="CA63" s="949"/>
      <c r="CB63" s="949"/>
      <c r="CC63" s="949"/>
      <c r="CD63" s="949"/>
      <c r="CE63" s="949"/>
      <c r="CF63" s="949"/>
      <c r="CG63" s="950"/>
      <c r="CH63" s="955"/>
      <c r="CI63" s="956"/>
      <c r="CJ63" s="956"/>
      <c r="CK63" s="956"/>
      <c r="CL63" s="966"/>
      <c r="CM63" s="955"/>
      <c r="CN63" s="956"/>
      <c r="CO63" s="956"/>
      <c r="CP63" s="956"/>
      <c r="CQ63" s="966"/>
      <c r="CR63" s="955"/>
      <c r="CS63" s="956"/>
      <c r="CT63" s="956"/>
      <c r="CU63" s="956"/>
      <c r="CV63" s="966"/>
      <c r="CW63" s="955"/>
      <c r="CX63" s="956"/>
      <c r="CY63" s="956"/>
      <c r="CZ63" s="956"/>
      <c r="DA63" s="966"/>
      <c r="DB63" s="955"/>
      <c r="DC63" s="956"/>
      <c r="DD63" s="956"/>
      <c r="DE63" s="956"/>
      <c r="DF63" s="966"/>
      <c r="DG63" s="955"/>
      <c r="DH63" s="956"/>
      <c r="DI63" s="956"/>
      <c r="DJ63" s="956"/>
      <c r="DK63" s="966"/>
      <c r="DL63" s="955"/>
      <c r="DM63" s="956"/>
      <c r="DN63" s="956"/>
      <c r="DO63" s="956"/>
      <c r="DP63" s="966"/>
      <c r="DQ63" s="955"/>
      <c r="DR63" s="956"/>
      <c r="DS63" s="956"/>
      <c r="DT63" s="956"/>
      <c r="DU63" s="966"/>
      <c r="DV63" s="948"/>
      <c r="DW63" s="949"/>
      <c r="DX63" s="949"/>
      <c r="DY63" s="949"/>
      <c r="DZ63" s="967"/>
      <c r="EA63" s="52"/>
    </row>
    <row r="64" spans="1:131" ht="26.2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48"/>
      <c r="BT64" s="949"/>
      <c r="BU64" s="949"/>
      <c r="BV64" s="949"/>
      <c r="BW64" s="949"/>
      <c r="BX64" s="949"/>
      <c r="BY64" s="949"/>
      <c r="BZ64" s="949"/>
      <c r="CA64" s="949"/>
      <c r="CB64" s="949"/>
      <c r="CC64" s="949"/>
      <c r="CD64" s="949"/>
      <c r="CE64" s="949"/>
      <c r="CF64" s="949"/>
      <c r="CG64" s="950"/>
      <c r="CH64" s="955"/>
      <c r="CI64" s="956"/>
      <c r="CJ64" s="956"/>
      <c r="CK64" s="956"/>
      <c r="CL64" s="966"/>
      <c r="CM64" s="955"/>
      <c r="CN64" s="956"/>
      <c r="CO64" s="956"/>
      <c r="CP64" s="956"/>
      <c r="CQ64" s="966"/>
      <c r="CR64" s="955"/>
      <c r="CS64" s="956"/>
      <c r="CT64" s="956"/>
      <c r="CU64" s="956"/>
      <c r="CV64" s="966"/>
      <c r="CW64" s="955"/>
      <c r="CX64" s="956"/>
      <c r="CY64" s="956"/>
      <c r="CZ64" s="956"/>
      <c r="DA64" s="966"/>
      <c r="DB64" s="955"/>
      <c r="DC64" s="956"/>
      <c r="DD64" s="956"/>
      <c r="DE64" s="956"/>
      <c r="DF64" s="966"/>
      <c r="DG64" s="955"/>
      <c r="DH64" s="956"/>
      <c r="DI64" s="956"/>
      <c r="DJ64" s="956"/>
      <c r="DK64" s="966"/>
      <c r="DL64" s="955"/>
      <c r="DM64" s="956"/>
      <c r="DN64" s="956"/>
      <c r="DO64" s="956"/>
      <c r="DP64" s="966"/>
      <c r="DQ64" s="955"/>
      <c r="DR64" s="956"/>
      <c r="DS64" s="956"/>
      <c r="DT64" s="956"/>
      <c r="DU64" s="966"/>
      <c r="DV64" s="948"/>
      <c r="DW64" s="949"/>
      <c r="DX64" s="949"/>
      <c r="DY64" s="949"/>
      <c r="DZ64" s="967"/>
      <c r="EA64" s="52"/>
    </row>
    <row r="65" spans="1:131" ht="26.25" customHeight="1">
      <c r="A65" s="60" t="s">
        <v>457</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48"/>
      <c r="BT65" s="949"/>
      <c r="BU65" s="949"/>
      <c r="BV65" s="949"/>
      <c r="BW65" s="949"/>
      <c r="BX65" s="949"/>
      <c r="BY65" s="949"/>
      <c r="BZ65" s="949"/>
      <c r="CA65" s="949"/>
      <c r="CB65" s="949"/>
      <c r="CC65" s="949"/>
      <c r="CD65" s="949"/>
      <c r="CE65" s="949"/>
      <c r="CF65" s="949"/>
      <c r="CG65" s="950"/>
      <c r="CH65" s="955"/>
      <c r="CI65" s="956"/>
      <c r="CJ65" s="956"/>
      <c r="CK65" s="956"/>
      <c r="CL65" s="966"/>
      <c r="CM65" s="955"/>
      <c r="CN65" s="956"/>
      <c r="CO65" s="956"/>
      <c r="CP65" s="956"/>
      <c r="CQ65" s="966"/>
      <c r="CR65" s="955"/>
      <c r="CS65" s="956"/>
      <c r="CT65" s="956"/>
      <c r="CU65" s="956"/>
      <c r="CV65" s="966"/>
      <c r="CW65" s="955"/>
      <c r="CX65" s="956"/>
      <c r="CY65" s="956"/>
      <c r="CZ65" s="956"/>
      <c r="DA65" s="966"/>
      <c r="DB65" s="955"/>
      <c r="DC65" s="956"/>
      <c r="DD65" s="956"/>
      <c r="DE65" s="956"/>
      <c r="DF65" s="966"/>
      <c r="DG65" s="955"/>
      <c r="DH65" s="956"/>
      <c r="DI65" s="956"/>
      <c r="DJ65" s="956"/>
      <c r="DK65" s="966"/>
      <c r="DL65" s="955"/>
      <c r="DM65" s="956"/>
      <c r="DN65" s="956"/>
      <c r="DO65" s="956"/>
      <c r="DP65" s="966"/>
      <c r="DQ65" s="955"/>
      <c r="DR65" s="956"/>
      <c r="DS65" s="956"/>
      <c r="DT65" s="956"/>
      <c r="DU65" s="966"/>
      <c r="DV65" s="948"/>
      <c r="DW65" s="949"/>
      <c r="DX65" s="949"/>
      <c r="DY65" s="949"/>
      <c r="DZ65" s="967"/>
      <c r="EA65" s="52"/>
    </row>
    <row r="66" spans="1:131" ht="26.25" customHeight="1">
      <c r="A66" s="694" t="s">
        <v>450</v>
      </c>
      <c r="B66" s="695"/>
      <c r="C66" s="695"/>
      <c r="D66" s="695"/>
      <c r="E66" s="695"/>
      <c r="F66" s="695"/>
      <c r="G66" s="695"/>
      <c r="H66" s="695"/>
      <c r="I66" s="695"/>
      <c r="J66" s="695"/>
      <c r="K66" s="695"/>
      <c r="L66" s="695"/>
      <c r="M66" s="695"/>
      <c r="N66" s="695"/>
      <c r="O66" s="695"/>
      <c r="P66" s="696"/>
      <c r="Q66" s="686" t="s">
        <v>460</v>
      </c>
      <c r="R66" s="687"/>
      <c r="S66" s="687"/>
      <c r="T66" s="687"/>
      <c r="U66" s="688"/>
      <c r="V66" s="686" t="s">
        <v>461</v>
      </c>
      <c r="W66" s="687"/>
      <c r="X66" s="687"/>
      <c r="Y66" s="687"/>
      <c r="Z66" s="688"/>
      <c r="AA66" s="686" t="s">
        <v>462</v>
      </c>
      <c r="AB66" s="687"/>
      <c r="AC66" s="687"/>
      <c r="AD66" s="687"/>
      <c r="AE66" s="688"/>
      <c r="AF66" s="706" t="s">
        <v>251</v>
      </c>
      <c r="AG66" s="701"/>
      <c r="AH66" s="701"/>
      <c r="AI66" s="701"/>
      <c r="AJ66" s="707"/>
      <c r="AK66" s="686" t="s">
        <v>391</v>
      </c>
      <c r="AL66" s="695"/>
      <c r="AM66" s="695"/>
      <c r="AN66" s="695"/>
      <c r="AO66" s="696"/>
      <c r="AP66" s="686" t="s">
        <v>365</v>
      </c>
      <c r="AQ66" s="687"/>
      <c r="AR66" s="687"/>
      <c r="AS66" s="687"/>
      <c r="AT66" s="688"/>
      <c r="AU66" s="686" t="s">
        <v>467</v>
      </c>
      <c r="AV66" s="687"/>
      <c r="AW66" s="687"/>
      <c r="AX66" s="687"/>
      <c r="AY66" s="688"/>
      <c r="AZ66" s="686" t="s">
        <v>234</v>
      </c>
      <c r="BA66" s="687"/>
      <c r="BB66" s="687"/>
      <c r="BC66" s="687"/>
      <c r="BD66" s="692"/>
      <c r="BE66" s="59"/>
      <c r="BF66" s="59"/>
      <c r="BG66" s="59"/>
      <c r="BH66" s="59"/>
      <c r="BI66" s="59"/>
      <c r="BJ66" s="59"/>
      <c r="BK66" s="59"/>
      <c r="BL66" s="59"/>
      <c r="BM66" s="59"/>
      <c r="BN66" s="59"/>
      <c r="BO66" s="59"/>
      <c r="BP66" s="59"/>
      <c r="BQ66" s="56">
        <v>60</v>
      </c>
      <c r="BR66" s="77"/>
      <c r="BS66" s="919"/>
      <c r="BT66" s="920"/>
      <c r="BU66" s="920"/>
      <c r="BV66" s="920"/>
      <c r="BW66" s="920"/>
      <c r="BX66" s="920"/>
      <c r="BY66" s="920"/>
      <c r="BZ66" s="920"/>
      <c r="CA66" s="920"/>
      <c r="CB66" s="920"/>
      <c r="CC66" s="920"/>
      <c r="CD66" s="920"/>
      <c r="CE66" s="920"/>
      <c r="CF66" s="920"/>
      <c r="CG66" s="921"/>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5"/>
      <c r="EA66" s="52"/>
    </row>
    <row r="67" spans="1:131" ht="26.25" customHeight="1">
      <c r="A67" s="697"/>
      <c r="B67" s="698"/>
      <c r="C67" s="698"/>
      <c r="D67" s="698"/>
      <c r="E67" s="698"/>
      <c r="F67" s="698"/>
      <c r="G67" s="698"/>
      <c r="H67" s="698"/>
      <c r="I67" s="698"/>
      <c r="J67" s="698"/>
      <c r="K67" s="698"/>
      <c r="L67" s="698"/>
      <c r="M67" s="698"/>
      <c r="N67" s="698"/>
      <c r="O67" s="698"/>
      <c r="P67" s="699"/>
      <c r="Q67" s="689"/>
      <c r="R67" s="690"/>
      <c r="S67" s="690"/>
      <c r="T67" s="690"/>
      <c r="U67" s="691"/>
      <c r="V67" s="689"/>
      <c r="W67" s="690"/>
      <c r="X67" s="690"/>
      <c r="Y67" s="690"/>
      <c r="Z67" s="691"/>
      <c r="AA67" s="689"/>
      <c r="AB67" s="690"/>
      <c r="AC67" s="690"/>
      <c r="AD67" s="690"/>
      <c r="AE67" s="691"/>
      <c r="AF67" s="708"/>
      <c r="AG67" s="704"/>
      <c r="AH67" s="704"/>
      <c r="AI67" s="704"/>
      <c r="AJ67" s="709"/>
      <c r="AK67" s="710"/>
      <c r="AL67" s="698"/>
      <c r="AM67" s="698"/>
      <c r="AN67" s="698"/>
      <c r="AO67" s="699"/>
      <c r="AP67" s="689"/>
      <c r="AQ67" s="690"/>
      <c r="AR67" s="690"/>
      <c r="AS67" s="690"/>
      <c r="AT67" s="691"/>
      <c r="AU67" s="689"/>
      <c r="AV67" s="690"/>
      <c r="AW67" s="690"/>
      <c r="AX67" s="690"/>
      <c r="AY67" s="691"/>
      <c r="AZ67" s="689"/>
      <c r="BA67" s="690"/>
      <c r="BB67" s="690"/>
      <c r="BC67" s="690"/>
      <c r="BD67" s="693"/>
      <c r="BE67" s="59"/>
      <c r="BF67" s="59"/>
      <c r="BG67" s="59"/>
      <c r="BH67" s="59"/>
      <c r="BI67" s="59"/>
      <c r="BJ67" s="59"/>
      <c r="BK67" s="59"/>
      <c r="BL67" s="59"/>
      <c r="BM67" s="59"/>
      <c r="BN67" s="59"/>
      <c r="BO67" s="59"/>
      <c r="BP67" s="59"/>
      <c r="BQ67" s="56">
        <v>61</v>
      </c>
      <c r="BR67" s="77"/>
      <c r="BS67" s="919"/>
      <c r="BT67" s="920"/>
      <c r="BU67" s="920"/>
      <c r="BV67" s="920"/>
      <c r="BW67" s="920"/>
      <c r="BX67" s="920"/>
      <c r="BY67" s="920"/>
      <c r="BZ67" s="920"/>
      <c r="CA67" s="920"/>
      <c r="CB67" s="920"/>
      <c r="CC67" s="920"/>
      <c r="CD67" s="920"/>
      <c r="CE67" s="920"/>
      <c r="CF67" s="920"/>
      <c r="CG67" s="921"/>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5"/>
      <c r="EA67" s="52"/>
    </row>
    <row r="68" spans="1:131" ht="26.25" customHeight="1">
      <c r="A68" s="55">
        <v>1</v>
      </c>
      <c r="B68" s="959" t="s">
        <v>545</v>
      </c>
      <c r="C68" s="960"/>
      <c r="D68" s="960"/>
      <c r="E68" s="960"/>
      <c r="F68" s="960"/>
      <c r="G68" s="960"/>
      <c r="H68" s="960"/>
      <c r="I68" s="960"/>
      <c r="J68" s="960"/>
      <c r="K68" s="960"/>
      <c r="L68" s="960"/>
      <c r="M68" s="960"/>
      <c r="N68" s="960"/>
      <c r="O68" s="960"/>
      <c r="P68" s="961"/>
      <c r="Q68" s="962">
        <v>8084</v>
      </c>
      <c r="R68" s="963"/>
      <c r="S68" s="963"/>
      <c r="T68" s="963"/>
      <c r="U68" s="963"/>
      <c r="V68" s="963">
        <v>7771</v>
      </c>
      <c r="W68" s="963"/>
      <c r="X68" s="963"/>
      <c r="Y68" s="963"/>
      <c r="Z68" s="963"/>
      <c r="AA68" s="963">
        <v>313</v>
      </c>
      <c r="AB68" s="963"/>
      <c r="AC68" s="963"/>
      <c r="AD68" s="963"/>
      <c r="AE68" s="963"/>
      <c r="AF68" s="963">
        <v>313</v>
      </c>
      <c r="AG68" s="963"/>
      <c r="AH68" s="963"/>
      <c r="AI68" s="963"/>
      <c r="AJ68" s="963"/>
      <c r="AK68" s="963">
        <v>7</v>
      </c>
      <c r="AL68" s="963"/>
      <c r="AM68" s="963"/>
      <c r="AN68" s="963"/>
      <c r="AO68" s="963"/>
      <c r="AP68" s="963" t="s">
        <v>204</v>
      </c>
      <c r="AQ68" s="963"/>
      <c r="AR68" s="963"/>
      <c r="AS68" s="963"/>
      <c r="AT68" s="963"/>
      <c r="AU68" s="963" t="s">
        <v>204</v>
      </c>
      <c r="AV68" s="963"/>
      <c r="AW68" s="963"/>
      <c r="AX68" s="963"/>
      <c r="AY68" s="963"/>
      <c r="AZ68" s="964"/>
      <c r="BA68" s="964"/>
      <c r="BB68" s="964"/>
      <c r="BC68" s="964"/>
      <c r="BD68" s="965"/>
      <c r="BE68" s="59"/>
      <c r="BF68" s="59"/>
      <c r="BG68" s="59"/>
      <c r="BH68" s="59"/>
      <c r="BI68" s="59"/>
      <c r="BJ68" s="59"/>
      <c r="BK68" s="59"/>
      <c r="BL68" s="59"/>
      <c r="BM68" s="59"/>
      <c r="BN68" s="59"/>
      <c r="BO68" s="59"/>
      <c r="BP68" s="59"/>
      <c r="BQ68" s="56">
        <v>62</v>
      </c>
      <c r="BR68" s="77"/>
      <c r="BS68" s="919"/>
      <c r="BT68" s="920"/>
      <c r="BU68" s="920"/>
      <c r="BV68" s="920"/>
      <c r="BW68" s="920"/>
      <c r="BX68" s="920"/>
      <c r="BY68" s="920"/>
      <c r="BZ68" s="920"/>
      <c r="CA68" s="920"/>
      <c r="CB68" s="920"/>
      <c r="CC68" s="920"/>
      <c r="CD68" s="920"/>
      <c r="CE68" s="920"/>
      <c r="CF68" s="920"/>
      <c r="CG68" s="921"/>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5"/>
      <c r="EA68" s="52"/>
    </row>
    <row r="69" spans="1:131" ht="26.25" customHeight="1">
      <c r="A69" s="56">
        <v>2</v>
      </c>
      <c r="B69" s="948" t="s">
        <v>261</v>
      </c>
      <c r="C69" s="949"/>
      <c r="D69" s="949"/>
      <c r="E69" s="949"/>
      <c r="F69" s="949"/>
      <c r="G69" s="949"/>
      <c r="H69" s="949"/>
      <c r="I69" s="949"/>
      <c r="J69" s="949"/>
      <c r="K69" s="949"/>
      <c r="L69" s="949"/>
      <c r="M69" s="949"/>
      <c r="N69" s="949"/>
      <c r="O69" s="949"/>
      <c r="P69" s="950"/>
      <c r="Q69" s="951">
        <v>92</v>
      </c>
      <c r="R69" s="952"/>
      <c r="S69" s="952"/>
      <c r="T69" s="952"/>
      <c r="U69" s="952"/>
      <c r="V69" s="952">
        <v>80</v>
      </c>
      <c r="W69" s="952"/>
      <c r="X69" s="952"/>
      <c r="Y69" s="952"/>
      <c r="Z69" s="952"/>
      <c r="AA69" s="952">
        <v>12</v>
      </c>
      <c r="AB69" s="952"/>
      <c r="AC69" s="952"/>
      <c r="AD69" s="952"/>
      <c r="AE69" s="952"/>
      <c r="AF69" s="952">
        <v>12</v>
      </c>
      <c r="AG69" s="952"/>
      <c r="AH69" s="952"/>
      <c r="AI69" s="952"/>
      <c r="AJ69" s="952"/>
      <c r="AK69" s="952" t="s">
        <v>204</v>
      </c>
      <c r="AL69" s="952"/>
      <c r="AM69" s="952"/>
      <c r="AN69" s="952"/>
      <c r="AO69" s="952"/>
      <c r="AP69" s="952" t="s">
        <v>204</v>
      </c>
      <c r="AQ69" s="952"/>
      <c r="AR69" s="952"/>
      <c r="AS69" s="952"/>
      <c r="AT69" s="952"/>
      <c r="AU69" s="952" t="s">
        <v>204</v>
      </c>
      <c r="AV69" s="952"/>
      <c r="AW69" s="952"/>
      <c r="AX69" s="952"/>
      <c r="AY69" s="952"/>
      <c r="AZ69" s="953"/>
      <c r="BA69" s="953"/>
      <c r="BB69" s="953"/>
      <c r="BC69" s="953"/>
      <c r="BD69" s="954"/>
      <c r="BE69" s="59"/>
      <c r="BF69" s="59"/>
      <c r="BG69" s="59"/>
      <c r="BH69" s="59"/>
      <c r="BI69" s="59"/>
      <c r="BJ69" s="59"/>
      <c r="BK69" s="59"/>
      <c r="BL69" s="59"/>
      <c r="BM69" s="59"/>
      <c r="BN69" s="59"/>
      <c r="BO69" s="59"/>
      <c r="BP69" s="59"/>
      <c r="BQ69" s="56">
        <v>63</v>
      </c>
      <c r="BR69" s="77"/>
      <c r="BS69" s="919"/>
      <c r="BT69" s="920"/>
      <c r="BU69" s="920"/>
      <c r="BV69" s="920"/>
      <c r="BW69" s="920"/>
      <c r="BX69" s="920"/>
      <c r="BY69" s="920"/>
      <c r="BZ69" s="920"/>
      <c r="CA69" s="920"/>
      <c r="CB69" s="920"/>
      <c r="CC69" s="920"/>
      <c r="CD69" s="920"/>
      <c r="CE69" s="920"/>
      <c r="CF69" s="920"/>
      <c r="CG69" s="921"/>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5"/>
      <c r="EA69" s="52"/>
    </row>
    <row r="70" spans="1:131" ht="26.25" customHeight="1">
      <c r="A70" s="56">
        <v>3</v>
      </c>
      <c r="B70" s="948" t="s">
        <v>117</v>
      </c>
      <c r="C70" s="949"/>
      <c r="D70" s="949"/>
      <c r="E70" s="949"/>
      <c r="F70" s="949"/>
      <c r="G70" s="949"/>
      <c r="H70" s="949"/>
      <c r="I70" s="949"/>
      <c r="J70" s="949"/>
      <c r="K70" s="949"/>
      <c r="L70" s="949"/>
      <c r="M70" s="949"/>
      <c r="N70" s="949"/>
      <c r="O70" s="949"/>
      <c r="P70" s="950"/>
      <c r="Q70" s="951">
        <v>120</v>
      </c>
      <c r="R70" s="952"/>
      <c r="S70" s="952"/>
      <c r="T70" s="952"/>
      <c r="U70" s="952"/>
      <c r="V70" s="952">
        <v>109</v>
      </c>
      <c r="W70" s="952"/>
      <c r="X70" s="952"/>
      <c r="Y70" s="952"/>
      <c r="Z70" s="952"/>
      <c r="AA70" s="952">
        <v>11</v>
      </c>
      <c r="AB70" s="952"/>
      <c r="AC70" s="952"/>
      <c r="AD70" s="952"/>
      <c r="AE70" s="952"/>
      <c r="AF70" s="952">
        <v>11</v>
      </c>
      <c r="AG70" s="952"/>
      <c r="AH70" s="952"/>
      <c r="AI70" s="952"/>
      <c r="AJ70" s="952"/>
      <c r="AK70" s="952" t="s">
        <v>204</v>
      </c>
      <c r="AL70" s="952"/>
      <c r="AM70" s="952"/>
      <c r="AN70" s="952"/>
      <c r="AO70" s="952"/>
      <c r="AP70" s="952" t="s">
        <v>204</v>
      </c>
      <c r="AQ70" s="952"/>
      <c r="AR70" s="952"/>
      <c r="AS70" s="952"/>
      <c r="AT70" s="952"/>
      <c r="AU70" s="952" t="s">
        <v>204</v>
      </c>
      <c r="AV70" s="952"/>
      <c r="AW70" s="952"/>
      <c r="AX70" s="952"/>
      <c r="AY70" s="952"/>
      <c r="AZ70" s="953"/>
      <c r="BA70" s="953"/>
      <c r="BB70" s="953"/>
      <c r="BC70" s="953"/>
      <c r="BD70" s="954"/>
      <c r="BE70" s="59"/>
      <c r="BF70" s="59"/>
      <c r="BG70" s="59"/>
      <c r="BH70" s="59"/>
      <c r="BI70" s="59"/>
      <c r="BJ70" s="59"/>
      <c r="BK70" s="59"/>
      <c r="BL70" s="59"/>
      <c r="BM70" s="59"/>
      <c r="BN70" s="59"/>
      <c r="BO70" s="59"/>
      <c r="BP70" s="59"/>
      <c r="BQ70" s="56">
        <v>64</v>
      </c>
      <c r="BR70" s="77"/>
      <c r="BS70" s="919"/>
      <c r="BT70" s="920"/>
      <c r="BU70" s="920"/>
      <c r="BV70" s="920"/>
      <c r="BW70" s="920"/>
      <c r="BX70" s="920"/>
      <c r="BY70" s="920"/>
      <c r="BZ70" s="920"/>
      <c r="CA70" s="920"/>
      <c r="CB70" s="920"/>
      <c r="CC70" s="920"/>
      <c r="CD70" s="920"/>
      <c r="CE70" s="920"/>
      <c r="CF70" s="920"/>
      <c r="CG70" s="921"/>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5"/>
      <c r="EA70" s="52"/>
    </row>
    <row r="71" spans="1:131" ht="26.25" customHeight="1">
      <c r="A71" s="56">
        <v>4</v>
      </c>
      <c r="B71" s="948" t="s">
        <v>546</v>
      </c>
      <c r="C71" s="949"/>
      <c r="D71" s="949"/>
      <c r="E71" s="949"/>
      <c r="F71" s="949"/>
      <c r="G71" s="949"/>
      <c r="H71" s="949"/>
      <c r="I71" s="949"/>
      <c r="J71" s="949"/>
      <c r="K71" s="949"/>
      <c r="L71" s="949"/>
      <c r="M71" s="949"/>
      <c r="N71" s="949"/>
      <c r="O71" s="949"/>
      <c r="P71" s="950"/>
      <c r="Q71" s="951">
        <v>544</v>
      </c>
      <c r="R71" s="952"/>
      <c r="S71" s="952"/>
      <c r="T71" s="952"/>
      <c r="U71" s="952"/>
      <c r="V71" s="952">
        <v>492</v>
      </c>
      <c r="W71" s="952"/>
      <c r="X71" s="952"/>
      <c r="Y71" s="952"/>
      <c r="Z71" s="952"/>
      <c r="AA71" s="952">
        <v>52</v>
      </c>
      <c r="AB71" s="952"/>
      <c r="AC71" s="952"/>
      <c r="AD71" s="952"/>
      <c r="AE71" s="952"/>
      <c r="AF71" s="952">
        <v>52</v>
      </c>
      <c r="AG71" s="952"/>
      <c r="AH71" s="952"/>
      <c r="AI71" s="952"/>
      <c r="AJ71" s="952"/>
      <c r="AK71" s="952" t="s">
        <v>204</v>
      </c>
      <c r="AL71" s="952"/>
      <c r="AM71" s="952"/>
      <c r="AN71" s="952"/>
      <c r="AO71" s="952"/>
      <c r="AP71" s="952" t="s">
        <v>204</v>
      </c>
      <c r="AQ71" s="952"/>
      <c r="AR71" s="952"/>
      <c r="AS71" s="952"/>
      <c r="AT71" s="952"/>
      <c r="AU71" s="952" t="s">
        <v>204</v>
      </c>
      <c r="AV71" s="952"/>
      <c r="AW71" s="952"/>
      <c r="AX71" s="952"/>
      <c r="AY71" s="952"/>
      <c r="AZ71" s="953"/>
      <c r="BA71" s="953"/>
      <c r="BB71" s="953"/>
      <c r="BC71" s="953"/>
      <c r="BD71" s="954"/>
      <c r="BE71" s="59"/>
      <c r="BF71" s="59"/>
      <c r="BG71" s="59"/>
      <c r="BH71" s="59"/>
      <c r="BI71" s="59"/>
      <c r="BJ71" s="59"/>
      <c r="BK71" s="59"/>
      <c r="BL71" s="59"/>
      <c r="BM71" s="59"/>
      <c r="BN71" s="59"/>
      <c r="BO71" s="59"/>
      <c r="BP71" s="59"/>
      <c r="BQ71" s="56">
        <v>65</v>
      </c>
      <c r="BR71" s="77"/>
      <c r="BS71" s="919"/>
      <c r="BT71" s="920"/>
      <c r="BU71" s="920"/>
      <c r="BV71" s="920"/>
      <c r="BW71" s="920"/>
      <c r="BX71" s="920"/>
      <c r="BY71" s="920"/>
      <c r="BZ71" s="920"/>
      <c r="CA71" s="920"/>
      <c r="CB71" s="920"/>
      <c r="CC71" s="920"/>
      <c r="CD71" s="920"/>
      <c r="CE71" s="920"/>
      <c r="CF71" s="920"/>
      <c r="CG71" s="921"/>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5"/>
      <c r="EA71" s="52"/>
    </row>
    <row r="72" spans="1:131" ht="26.25" customHeight="1">
      <c r="A72" s="56">
        <v>5</v>
      </c>
      <c r="B72" s="948" t="s">
        <v>547</v>
      </c>
      <c r="C72" s="949"/>
      <c r="D72" s="949"/>
      <c r="E72" s="949"/>
      <c r="F72" s="949"/>
      <c r="G72" s="949"/>
      <c r="H72" s="949"/>
      <c r="I72" s="949"/>
      <c r="J72" s="949"/>
      <c r="K72" s="949"/>
      <c r="L72" s="949"/>
      <c r="M72" s="949"/>
      <c r="N72" s="949"/>
      <c r="O72" s="949"/>
      <c r="P72" s="950"/>
      <c r="Q72" s="951">
        <v>156510</v>
      </c>
      <c r="R72" s="952"/>
      <c r="S72" s="952"/>
      <c r="T72" s="952"/>
      <c r="U72" s="952"/>
      <c r="V72" s="952">
        <v>149924</v>
      </c>
      <c r="W72" s="952"/>
      <c r="X72" s="952"/>
      <c r="Y72" s="952"/>
      <c r="Z72" s="952"/>
      <c r="AA72" s="952">
        <v>6586</v>
      </c>
      <c r="AB72" s="952"/>
      <c r="AC72" s="952"/>
      <c r="AD72" s="952"/>
      <c r="AE72" s="952"/>
      <c r="AF72" s="952">
        <v>6586</v>
      </c>
      <c r="AG72" s="952"/>
      <c r="AH72" s="952"/>
      <c r="AI72" s="952"/>
      <c r="AJ72" s="952"/>
      <c r="AK72" s="952">
        <v>1312</v>
      </c>
      <c r="AL72" s="952"/>
      <c r="AM72" s="952"/>
      <c r="AN72" s="952"/>
      <c r="AO72" s="952"/>
      <c r="AP72" s="952" t="s">
        <v>204</v>
      </c>
      <c r="AQ72" s="952"/>
      <c r="AR72" s="952"/>
      <c r="AS72" s="952"/>
      <c r="AT72" s="952"/>
      <c r="AU72" s="952" t="s">
        <v>204</v>
      </c>
      <c r="AV72" s="952"/>
      <c r="AW72" s="952"/>
      <c r="AX72" s="952"/>
      <c r="AY72" s="952"/>
      <c r="AZ72" s="953"/>
      <c r="BA72" s="953"/>
      <c r="BB72" s="953"/>
      <c r="BC72" s="953"/>
      <c r="BD72" s="954"/>
      <c r="BE72" s="59"/>
      <c r="BF72" s="59"/>
      <c r="BG72" s="59"/>
      <c r="BH72" s="59"/>
      <c r="BI72" s="59"/>
      <c r="BJ72" s="59"/>
      <c r="BK72" s="59"/>
      <c r="BL72" s="59"/>
      <c r="BM72" s="59"/>
      <c r="BN72" s="59"/>
      <c r="BO72" s="59"/>
      <c r="BP72" s="59"/>
      <c r="BQ72" s="56">
        <v>66</v>
      </c>
      <c r="BR72" s="77"/>
      <c r="BS72" s="919"/>
      <c r="BT72" s="920"/>
      <c r="BU72" s="920"/>
      <c r="BV72" s="920"/>
      <c r="BW72" s="920"/>
      <c r="BX72" s="920"/>
      <c r="BY72" s="920"/>
      <c r="BZ72" s="920"/>
      <c r="CA72" s="920"/>
      <c r="CB72" s="920"/>
      <c r="CC72" s="920"/>
      <c r="CD72" s="920"/>
      <c r="CE72" s="920"/>
      <c r="CF72" s="920"/>
      <c r="CG72" s="921"/>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5"/>
      <c r="EA72" s="52"/>
    </row>
    <row r="73" spans="1:131" ht="26.25" customHeight="1">
      <c r="A73" s="56">
        <v>6</v>
      </c>
      <c r="B73" s="948" t="s">
        <v>548</v>
      </c>
      <c r="C73" s="949"/>
      <c r="D73" s="949"/>
      <c r="E73" s="949"/>
      <c r="F73" s="949"/>
      <c r="G73" s="949"/>
      <c r="H73" s="949"/>
      <c r="I73" s="949"/>
      <c r="J73" s="949"/>
      <c r="K73" s="949"/>
      <c r="L73" s="949"/>
      <c r="M73" s="949"/>
      <c r="N73" s="949"/>
      <c r="O73" s="949"/>
      <c r="P73" s="950"/>
      <c r="Q73" s="951">
        <v>672</v>
      </c>
      <c r="R73" s="952"/>
      <c r="S73" s="952"/>
      <c r="T73" s="952"/>
      <c r="U73" s="952"/>
      <c r="V73" s="952">
        <v>664</v>
      </c>
      <c r="W73" s="952"/>
      <c r="X73" s="952"/>
      <c r="Y73" s="952"/>
      <c r="Z73" s="952"/>
      <c r="AA73" s="952">
        <v>8</v>
      </c>
      <c r="AB73" s="952"/>
      <c r="AC73" s="952"/>
      <c r="AD73" s="952"/>
      <c r="AE73" s="952"/>
      <c r="AF73" s="952">
        <v>8</v>
      </c>
      <c r="AG73" s="952"/>
      <c r="AH73" s="952"/>
      <c r="AI73" s="952"/>
      <c r="AJ73" s="952"/>
      <c r="AK73" s="952">
        <v>50</v>
      </c>
      <c r="AL73" s="952"/>
      <c r="AM73" s="952"/>
      <c r="AN73" s="952"/>
      <c r="AO73" s="952"/>
      <c r="AP73" s="952" t="s">
        <v>204</v>
      </c>
      <c r="AQ73" s="952"/>
      <c r="AR73" s="952"/>
      <c r="AS73" s="952"/>
      <c r="AT73" s="952"/>
      <c r="AU73" s="952" t="s">
        <v>204</v>
      </c>
      <c r="AV73" s="952"/>
      <c r="AW73" s="952"/>
      <c r="AX73" s="952"/>
      <c r="AY73" s="952"/>
      <c r="AZ73" s="953"/>
      <c r="BA73" s="953"/>
      <c r="BB73" s="953"/>
      <c r="BC73" s="953"/>
      <c r="BD73" s="954"/>
      <c r="BE73" s="59"/>
      <c r="BF73" s="59"/>
      <c r="BG73" s="59"/>
      <c r="BH73" s="59"/>
      <c r="BI73" s="59"/>
      <c r="BJ73" s="59"/>
      <c r="BK73" s="59"/>
      <c r="BL73" s="59"/>
      <c r="BM73" s="59"/>
      <c r="BN73" s="59"/>
      <c r="BO73" s="59"/>
      <c r="BP73" s="59"/>
      <c r="BQ73" s="56">
        <v>67</v>
      </c>
      <c r="BR73" s="77"/>
      <c r="BS73" s="919"/>
      <c r="BT73" s="920"/>
      <c r="BU73" s="920"/>
      <c r="BV73" s="920"/>
      <c r="BW73" s="920"/>
      <c r="BX73" s="920"/>
      <c r="BY73" s="920"/>
      <c r="BZ73" s="920"/>
      <c r="CA73" s="920"/>
      <c r="CB73" s="920"/>
      <c r="CC73" s="920"/>
      <c r="CD73" s="920"/>
      <c r="CE73" s="920"/>
      <c r="CF73" s="920"/>
      <c r="CG73" s="921"/>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5"/>
      <c r="EA73" s="52"/>
    </row>
    <row r="74" spans="1:131" ht="26.25" customHeight="1">
      <c r="A74" s="56">
        <v>7</v>
      </c>
      <c r="B74" s="948" t="s">
        <v>549</v>
      </c>
      <c r="C74" s="949"/>
      <c r="D74" s="949"/>
      <c r="E74" s="949"/>
      <c r="F74" s="949"/>
      <c r="G74" s="949"/>
      <c r="H74" s="949"/>
      <c r="I74" s="949"/>
      <c r="J74" s="949"/>
      <c r="K74" s="949"/>
      <c r="L74" s="949"/>
      <c r="M74" s="949"/>
      <c r="N74" s="949"/>
      <c r="O74" s="949"/>
      <c r="P74" s="950"/>
      <c r="Q74" s="951">
        <v>3231</v>
      </c>
      <c r="R74" s="952"/>
      <c r="S74" s="952"/>
      <c r="T74" s="952"/>
      <c r="U74" s="952"/>
      <c r="V74" s="952">
        <v>3132</v>
      </c>
      <c r="W74" s="952"/>
      <c r="X74" s="952"/>
      <c r="Y74" s="952"/>
      <c r="Z74" s="952"/>
      <c r="AA74" s="952">
        <v>100</v>
      </c>
      <c r="AB74" s="952"/>
      <c r="AC74" s="952"/>
      <c r="AD74" s="952"/>
      <c r="AE74" s="952"/>
      <c r="AF74" s="952">
        <v>100</v>
      </c>
      <c r="AG74" s="952"/>
      <c r="AH74" s="952"/>
      <c r="AI74" s="952"/>
      <c r="AJ74" s="952"/>
      <c r="AK74" s="952" t="s">
        <v>204</v>
      </c>
      <c r="AL74" s="952"/>
      <c r="AM74" s="952"/>
      <c r="AN74" s="952"/>
      <c r="AO74" s="952"/>
      <c r="AP74" s="952">
        <v>6</v>
      </c>
      <c r="AQ74" s="952"/>
      <c r="AR74" s="952"/>
      <c r="AS74" s="952"/>
      <c r="AT74" s="952"/>
      <c r="AU74" s="952">
        <v>1</v>
      </c>
      <c r="AV74" s="952"/>
      <c r="AW74" s="952"/>
      <c r="AX74" s="952"/>
      <c r="AY74" s="952"/>
      <c r="AZ74" s="953"/>
      <c r="BA74" s="953"/>
      <c r="BB74" s="953"/>
      <c r="BC74" s="953"/>
      <c r="BD74" s="954"/>
      <c r="BE74" s="59"/>
      <c r="BF74" s="59"/>
      <c r="BG74" s="59"/>
      <c r="BH74" s="59"/>
      <c r="BI74" s="59"/>
      <c r="BJ74" s="59"/>
      <c r="BK74" s="59"/>
      <c r="BL74" s="59"/>
      <c r="BM74" s="59"/>
      <c r="BN74" s="59"/>
      <c r="BO74" s="59"/>
      <c r="BP74" s="59"/>
      <c r="BQ74" s="56">
        <v>68</v>
      </c>
      <c r="BR74" s="77"/>
      <c r="BS74" s="919"/>
      <c r="BT74" s="920"/>
      <c r="BU74" s="920"/>
      <c r="BV74" s="920"/>
      <c r="BW74" s="920"/>
      <c r="BX74" s="920"/>
      <c r="BY74" s="920"/>
      <c r="BZ74" s="920"/>
      <c r="CA74" s="920"/>
      <c r="CB74" s="920"/>
      <c r="CC74" s="920"/>
      <c r="CD74" s="920"/>
      <c r="CE74" s="920"/>
      <c r="CF74" s="920"/>
      <c r="CG74" s="921"/>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5"/>
      <c r="EA74" s="52"/>
    </row>
    <row r="75" spans="1:131" ht="26.25" customHeight="1">
      <c r="A75" s="56">
        <v>8</v>
      </c>
      <c r="B75" s="948" t="s">
        <v>550</v>
      </c>
      <c r="C75" s="949"/>
      <c r="D75" s="949"/>
      <c r="E75" s="949"/>
      <c r="F75" s="949"/>
      <c r="G75" s="949"/>
      <c r="H75" s="949"/>
      <c r="I75" s="949"/>
      <c r="J75" s="949"/>
      <c r="K75" s="949"/>
      <c r="L75" s="949"/>
      <c r="M75" s="949"/>
      <c r="N75" s="949"/>
      <c r="O75" s="949"/>
      <c r="P75" s="950"/>
      <c r="Q75" s="955">
        <v>689</v>
      </c>
      <c r="R75" s="956"/>
      <c r="S75" s="956"/>
      <c r="T75" s="956"/>
      <c r="U75" s="957"/>
      <c r="V75" s="958">
        <v>638</v>
      </c>
      <c r="W75" s="956"/>
      <c r="X75" s="956"/>
      <c r="Y75" s="956"/>
      <c r="Z75" s="957"/>
      <c r="AA75" s="958">
        <v>51</v>
      </c>
      <c r="AB75" s="956"/>
      <c r="AC75" s="956"/>
      <c r="AD75" s="956"/>
      <c r="AE75" s="957"/>
      <c r="AF75" s="958">
        <v>51</v>
      </c>
      <c r="AG75" s="956"/>
      <c r="AH75" s="956"/>
      <c r="AI75" s="956"/>
      <c r="AJ75" s="957"/>
      <c r="AK75" s="958">
        <v>8</v>
      </c>
      <c r="AL75" s="956"/>
      <c r="AM75" s="956"/>
      <c r="AN75" s="956"/>
      <c r="AO75" s="957"/>
      <c r="AP75" s="958" t="s">
        <v>204</v>
      </c>
      <c r="AQ75" s="956"/>
      <c r="AR75" s="956"/>
      <c r="AS75" s="956"/>
      <c r="AT75" s="957"/>
      <c r="AU75" s="958" t="s">
        <v>204</v>
      </c>
      <c r="AV75" s="956"/>
      <c r="AW75" s="956"/>
      <c r="AX75" s="956"/>
      <c r="AY75" s="957"/>
      <c r="AZ75" s="953"/>
      <c r="BA75" s="953"/>
      <c r="BB75" s="953"/>
      <c r="BC75" s="953"/>
      <c r="BD75" s="954"/>
      <c r="BE75" s="59"/>
      <c r="BF75" s="59"/>
      <c r="BG75" s="59"/>
      <c r="BH75" s="59"/>
      <c r="BI75" s="59"/>
      <c r="BJ75" s="59"/>
      <c r="BK75" s="59"/>
      <c r="BL75" s="59"/>
      <c r="BM75" s="59"/>
      <c r="BN75" s="59"/>
      <c r="BO75" s="59"/>
      <c r="BP75" s="59"/>
      <c r="BQ75" s="56">
        <v>69</v>
      </c>
      <c r="BR75" s="77"/>
      <c r="BS75" s="919"/>
      <c r="BT75" s="920"/>
      <c r="BU75" s="920"/>
      <c r="BV75" s="920"/>
      <c r="BW75" s="920"/>
      <c r="BX75" s="920"/>
      <c r="BY75" s="920"/>
      <c r="BZ75" s="920"/>
      <c r="CA75" s="920"/>
      <c r="CB75" s="920"/>
      <c r="CC75" s="920"/>
      <c r="CD75" s="920"/>
      <c r="CE75" s="920"/>
      <c r="CF75" s="920"/>
      <c r="CG75" s="921"/>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5"/>
      <c r="EA75" s="52"/>
    </row>
    <row r="76" spans="1:131" ht="26.25" customHeight="1">
      <c r="A76" s="56">
        <v>9</v>
      </c>
      <c r="B76" s="948" t="s">
        <v>551</v>
      </c>
      <c r="C76" s="949"/>
      <c r="D76" s="949"/>
      <c r="E76" s="949"/>
      <c r="F76" s="949"/>
      <c r="G76" s="949"/>
      <c r="H76" s="949"/>
      <c r="I76" s="949"/>
      <c r="J76" s="949"/>
      <c r="K76" s="949"/>
      <c r="L76" s="949"/>
      <c r="M76" s="949"/>
      <c r="N76" s="949"/>
      <c r="O76" s="949"/>
      <c r="P76" s="950"/>
      <c r="Q76" s="955">
        <v>2</v>
      </c>
      <c r="R76" s="956"/>
      <c r="S76" s="956"/>
      <c r="T76" s="956"/>
      <c r="U76" s="957"/>
      <c r="V76" s="958">
        <v>1</v>
      </c>
      <c r="W76" s="956"/>
      <c r="X76" s="956"/>
      <c r="Y76" s="956"/>
      <c r="Z76" s="957"/>
      <c r="AA76" s="958">
        <v>1</v>
      </c>
      <c r="AB76" s="956"/>
      <c r="AC76" s="956"/>
      <c r="AD76" s="956"/>
      <c r="AE76" s="957"/>
      <c r="AF76" s="958">
        <v>1</v>
      </c>
      <c r="AG76" s="956"/>
      <c r="AH76" s="956"/>
      <c r="AI76" s="956"/>
      <c r="AJ76" s="957"/>
      <c r="AK76" s="958" t="s">
        <v>204</v>
      </c>
      <c r="AL76" s="956"/>
      <c r="AM76" s="956"/>
      <c r="AN76" s="956"/>
      <c r="AO76" s="957"/>
      <c r="AP76" s="958" t="s">
        <v>204</v>
      </c>
      <c r="AQ76" s="956"/>
      <c r="AR76" s="956"/>
      <c r="AS76" s="956"/>
      <c r="AT76" s="957"/>
      <c r="AU76" s="958" t="s">
        <v>204</v>
      </c>
      <c r="AV76" s="956"/>
      <c r="AW76" s="956"/>
      <c r="AX76" s="956"/>
      <c r="AY76" s="957"/>
      <c r="AZ76" s="953"/>
      <c r="BA76" s="953"/>
      <c r="BB76" s="953"/>
      <c r="BC76" s="953"/>
      <c r="BD76" s="954"/>
      <c r="BE76" s="59"/>
      <c r="BF76" s="59"/>
      <c r="BG76" s="59"/>
      <c r="BH76" s="59"/>
      <c r="BI76" s="59"/>
      <c r="BJ76" s="59"/>
      <c r="BK76" s="59"/>
      <c r="BL76" s="59"/>
      <c r="BM76" s="59"/>
      <c r="BN76" s="59"/>
      <c r="BO76" s="59"/>
      <c r="BP76" s="59"/>
      <c r="BQ76" s="56">
        <v>70</v>
      </c>
      <c r="BR76" s="77"/>
      <c r="BS76" s="919"/>
      <c r="BT76" s="920"/>
      <c r="BU76" s="920"/>
      <c r="BV76" s="920"/>
      <c r="BW76" s="920"/>
      <c r="BX76" s="920"/>
      <c r="BY76" s="920"/>
      <c r="BZ76" s="920"/>
      <c r="CA76" s="920"/>
      <c r="CB76" s="920"/>
      <c r="CC76" s="920"/>
      <c r="CD76" s="920"/>
      <c r="CE76" s="920"/>
      <c r="CF76" s="920"/>
      <c r="CG76" s="921"/>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5"/>
      <c r="EA76" s="52"/>
    </row>
    <row r="77" spans="1:131" ht="26.25" customHeight="1">
      <c r="A77" s="56">
        <v>10</v>
      </c>
      <c r="B77" s="948" t="s">
        <v>478</v>
      </c>
      <c r="C77" s="949"/>
      <c r="D77" s="949"/>
      <c r="E77" s="949"/>
      <c r="F77" s="949"/>
      <c r="G77" s="949"/>
      <c r="H77" s="949"/>
      <c r="I77" s="949"/>
      <c r="J77" s="949"/>
      <c r="K77" s="949"/>
      <c r="L77" s="949"/>
      <c r="M77" s="949"/>
      <c r="N77" s="949"/>
      <c r="O77" s="949"/>
      <c r="P77" s="950"/>
      <c r="Q77" s="955">
        <v>274</v>
      </c>
      <c r="R77" s="956"/>
      <c r="S77" s="956"/>
      <c r="T77" s="956"/>
      <c r="U77" s="957"/>
      <c r="V77" s="958">
        <v>193</v>
      </c>
      <c r="W77" s="956"/>
      <c r="X77" s="956"/>
      <c r="Y77" s="956"/>
      <c r="Z77" s="957"/>
      <c r="AA77" s="958">
        <v>81</v>
      </c>
      <c r="AB77" s="956"/>
      <c r="AC77" s="956"/>
      <c r="AD77" s="956"/>
      <c r="AE77" s="957"/>
      <c r="AF77" s="958">
        <v>81</v>
      </c>
      <c r="AG77" s="956"/>
      <c r="AH77" s="956"/>
      <c r="AI77" s="956"/>
      <c r="AJ77" s="957"/>
      <c r="AK77" s="958">
        <v>75</v>
      </c>
      <c r="AL77" s="956"/>
      <c r="AM77" s="956"/>
      <c r="AN77" s="956"/>
      <c r="AO77" s="957"/>
      <c r="AP77" s="958" t="s">
        <v>204</v>
      </c>
      <c r="AQ77" s="956"/>
      <c r="AR77" s="956"/>
      <c r="AS77" s="956"/>
      <c r="AT77" s="957"/>
      <c r="AU77" s="958" t="s">
        <v>204</v>
      </c>
      <c r="AV77" s="956"/>
      <c r="AW77" s="956"/>
      <c r="AX77" s="956"/>
      <c r="AY77" s="957"/>
      <c r="AZ77" s="953"/>
      <c r="BA77" s="953"/>
      <c r="BB77" s="953"/>
      <c r="BC77" s="953"/>
      <c r="BD77" s="954"/>
      <c r="BE77" s="59"/>
      <c r="BF77" s="59"/>
      <c r="BG77" s="59"/>
      <c r="BH77" s="59"/>
      <c r="BI77" s="59"/>
      <c r="BJ77" s="59"/>
      <c r="BK77" s="59"/>
      <c r="BL77" s="59"/>
      <c r="BM77" s="59"/>
      <c r="BN77" s="59"/>
      <c r="BO77" s="59"/>
      <c r="BP77" s="59"/>
      <c r="BQ77" s="56">
        <v>71</v>
      </c>
      <c r="BR77" s="77"/>
      <c r="BS77" s="919"/>
      <c r="BT77" s="920"/>
      <c r="BU77" s="920"/>
      <c r="BV77" s="920"/>
      <c r="BW77" s="920"/>
      <c r="BX77" s="920"/>
      <c r="BY77" s="920"/>
      <c r="BZ77" s="920"/>
      <c r="CA77" s="920"/>
      <c r="CB77" s="920"/>
      <c r="CC77" s="920"/>
      <c r="CD77" s="920"/>
      <c r="CE77" s="920"/>
      <c r="CF77" s="920"/>
      <c r="CG77" s="921"/>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5"/>
      <c r="EA77" s="52"/>
    </row>
    <row r="78" spans="1:131" ht="26.25" customHeight="1">
      <c r="A78" s="56">
        <v>11</v>
      </c>
      <c r="B78" s="948" t="s">
        <v>552</v>
      </c>
      <c r="C78" s="949"/>
      <c r="D78" s="949"/>
      <c r="E78" s="949"/>
      <c r="F78" s="949"/>
      <c r="G78" s="949"/>
      <c r="H78" s="949"/>
      <c r="I78" s="949"/>
      <c r="J78" s="949"/>
      <c r="K78" s="949"/>
      <c r="L78" s="949"/>
      <c r="M78" s="949"/>
      <c r="N78" s="949"/>
      <c r="O78" s="949"/>
      <c r="P78" s="950"/>
      <c r="Q78" s="951">
        <v>76</v>
      </c>
      <c r="R78" s="952"/>
      <c r="S78" s="952"/>
      <c r="T78" s="952"/>
      <c r="U78" s="952"/>
      <c r="V78" s="952">
        <v>76</v>
      </c>
      <c r="W78" s="952"/>
      <c r="X78" s="952"/>
      <c r="Y78" s="952"/>
      <c r="Z78" s="952"/>
      <c r="AA78" s="952" t="s">
        <v>204</v>
      </c>
      <c r="AB78" s="952"/>
      <c r="AC78" s="952"/>
      <c r="AD78" s="952"/>
      <c r="AE78" s="952"/>
      <c r="AF78" s="952" t="s">
        <v>204</v>
      </c>
      <c r="AG78" s="952"/>
      <c r="AH78" s="952"/>
      <c r="AI78" s="952"/>
      <c r="AJ78" s="952"/>
      <c r="AK78" s="952" t="s">
        <v>204</v>
      </c>
      <c r="AL78" s="952"/>
      <c r="AM78" s="952"/>
      <c r="AN78" s="952"/>
      <c r="AO78" s="952"/>
      <c r="AP78" s="952" t="s">
        <v>204</v>
      </c>
      <c r="AQ78" s="952"/>
      <c r="AR78" s="952"/>
      <c r="AS78" s="952"/>
      <c r="AT78" s="952"/>
      <c r="AU78" s="952" t="s">
        <v>204</v>
      </c>
      <c r="AV78" s="952"/>
      <c r="AW78" s="952"/>
      <c r="AX78" s="952"/>
      <c r="AY78" s="952"/>
      <c r="AZ78" s="953"/>
      <c r="BA78" s="953"/>
      <c r="BB78" s="953"/>
      <c r="BC78" s="953"/>
      <c r="BD78" s="954"/>
      <c r="BE78" s="59"/>
      <c r="BF78" s="59"/>
      <c r="BG78" s="59"/>
      <c r="BH78" s="59"/>
      <c r="BI78" s="59"/>
      <c r="BJ78" s="52"/>
      <c r="BK78" s="52"/>
      <c r="BL78" s="52"/>
      <c r="BM78" s="52"/>
      <c r="BN78" s="52"/>
      <c r="BO78" s="59"/>
      <c r="BP78" s="59"/>
      <c r="BQ78" s="56">
        <v>72</v>
      </c>
      <c r="BR78" s="77"/>
      <c r="BS78" s="919"/>
      <c r="BT78" s="920"/>
      <c r="BU78" s="920"/>
      <c r="BV78" s="920"/>
      <c r="BW78" s="920"/>
      <c r="BX78" s="920"/>
      <c r="BY78" s="920"/>
      <c r="BZ78" s="920"/>
      <c r="CA78" s="920"/>
      <c r="CB78" s="920"/>
      <c r="CC78" s="920"/>
      <c r="CD78" s="920"/>
      <c r="CE78" s="920"/>
      <c r="CF78" s="920"/>
      <c r="CG78" s="921"/>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5"/>
      <c r="EA78" s="52"/>
    </row>
    <row r="79" spans="1:131" ht="26.25" customHeight="1">
      <c r="A79" s="56">
        <v>12</v>
      </c>
      <c r="B79" s="948"/>
      <c r="C79" s="949"/>
      <c r="D79" s="949"/>
      <c r="E79" s="949"/>
      <c r="F79" s="949"/>
      <c r="G79" s="949"/>
      <c r="H79" s="949"/>
      <c r="I79" s="949"/>
      <c r="J79" s="949"/>
      <c r="K79" s="949"/>
      <c r="L79" s="949"/>
      <c r="M79" s="949"/>
      <c r="N79" s="949"/>
      <c r="O79" s="949"/>
      <c r="P79" s="950"/>
      <c r="Q79" s="951"/>
      <c r="R79" s="952"/>
      <c r="S79" s="952"/>
      <c r="T79" s="952"/>
      <c r="U79" s="952"/>
      <c r="V79" s="952"/>
      <c r="W79" s="952"/>
      <c r="X79" s="952"/>
      <c r="Y79" s="952"/>
      <c r="Z79" s="952"/>
      <c r="AA79" s="952"/>
      <c r="AB79" s="952"/>
      <c r="AC79" s="952"/>
      <c r="AD79" s="952"/>
      <c r="AE79" s="952"/>
      <c r="AF79" s="952"/>
      <c r="AG79" s="952"/>
      <c r="AH79" s="952"/>
      <c r="AI79" s="952"/>
      <c r="AJ79" s="952"/>
      <c r="AK79" s="952"/>
      <c r="AL79" s="952"/>
      <c r="AM79" s="952"/>
      <c r="AN79" s="952"/>
      <c r="AO79" s="952"/>
      <c r="AP79" s="952"/>
      <c r="AQ79" s="952"/>
      <c r="AR79" s="952"/>
      <c r="AS79" s="952"/>
      <c r="AT79" s="952"/>
      <c r="AU79" s="952"/>
      <c r="AV79" s="952"/>
      <c r="AW79" s="952"/>
      <c r="AX79" s="952"/>
      <c r="AY79" s="952"/>
      <c r="AZ79" s="953"/>
      <c r="BA79" s="953"/>
      <c r="BB79" s="953"/>
      <c r="BC79" s="953"/>
      <c r="BD79" s="954"/>
      <c r="BE79" s="59"/>
      <c r="BF79" s="59"/>
      <c r="BG79" s="59"/>
      <c r="BH79" s="59"/>
      <c r="BI79" s="59"/>
      <c r="BJ79" s="52"/>
      <c r="BK79" s="52"/>
      <c r="BL79" s="52"/>
      <c r="BM79" s="52"/>
      <c r="BN79" s="52"/>
      <c r="BO79" s="59"/>
      <c r="BP79" s="59"/>
      <c r="BQ79" s="56">
        <v>73</v>
      </c>
      <c r="BR79" s="77"/>
      <c r="BS79" s="919"/>
      <c r="BT79" s="920"/>
      <c r="BU79" s="920"/>
      <c r="BV79" s="920"/>
      <c r="BW79" s="920"/>
      <c r="BX79" s="920"/>
      <c r="BY79" s="920"/>
      <c r="BZ79" s="920"/>
      <c r="CA79" s="920"/>
      <c r="CB79" s="920"/>
      <c r="CC79" s="920"/>
      <c r="CD79" s="920"/>
      <c r="CE79" s="920"/>
      <c r="CF79" s="920"/>
      <c r="CG79" s="921"/>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5"/>
      <c r="EA79" s="52"/>
    </row>
    <row r="80" spans="1:131" ht="26.25" customHeight="1">
      <c r="A80" s="56">
        <v>13</v>
      </c>
      <c r="B80" s="948"/>
      <c r="C80" s="949"/>
      <c r="D80" s="949"/>
      <c r="E80" s="949"/>
      <c r="F80" s="949"/>
      <c r="G80" s="949"/>
      <c r="H80" s="949"/>
      <c r="I80" s="949"/>
      <c r="J80" s="949"/>
      <c r="K80" s="949"/>
      <c r="L80" s="949"/>
      <c r="M80" s="949"/>
      <c r="N80" s="949"/>
      <c r="O80" s="949"/>
      <c r="P80" s="950"/>
      <c r="Q80" s="951"/>
      <c r="R80" s="952"/>
      <c r="S80" s="952"/>
      <c r="T80" s="952"/>
      <c r="U80" s="952"/>
      <c r="V80" s="952"/>
      <c r="W80" s="952"/>
      <c r="X80" s="952"/>
      <c r="Y80" s="952"/>
      <c r="Z80" s="952"/>
      <c r="AA80" s="952"/>
      <c r="AB80" s="952"/>
      <c r="AC80" s="952"/>
      <c r="AD80" s="952"/>
      <c r="AE80" s="952"/>
      <c r="AF80" s="952"/>
      <c r="AG80" s="952"/>
      <c r="AH80" s="952"/>
      <c r="AI80" s="952"/>
      <c r="AJ80" s="952"/>
      <c r="AK80" s="952"/>
      <c r="AL80" s="952"/>
      <c r="AM80" s="952"/>
      <c r="AN80" s="952"/>
      <c r="AO80" s="952"/>
      <c r="AP80" s="952"/>
      <c r="AQ80" s="952"/>
      <c r="AR80" s="952"/>
      <c r="AS80" s="952"/>
      <c r="AT80" s="952"/>
      <c r="AU80" s="952"/>
      <c r="AV80" s="952"/>
      <c r="AW80" s="952"/>
      <c r="AX80" s="952"/>
      <c r="AY80" s="952"/>
      <c r="AZ80" s="953"/>
      <c r="BA80" s="953"/>
      <c r="BB80" s="953"/>
      <c r="BC80" s="953"/>
      <c r="BD80" s="954"/>
      <c r="BE80" s="59"/>
      <c r="BF80" s="59"/>
      <c r="BG80" s="59"/>
      <c r="BH80" s="59"/>
      <c r="BI80" s="59"/>
      <c r="BJ80" s="59"/>
      <c r="BK80" s="59"/>
      <c r="BL80" s="59"/>
      <c r="BM80" s="59"/>
      <c r="BN80" s="59"/>
      <c r="BO80" s="59"/>
      <c r="BP80" s="59"/>
      <c r="BQ80" s="56">
        <v>74</v>
      </c>
      <c r="BR80" s="77"/>
      <c r="BS80" s="919"/>
      <c r="BT80" s="920"/>
      <c r="BU80" s="920"/>
      <c r="BV80" s="920"/>
      <c r="BW80" s="920"/>
      <c r="BX80" s="920"/>
      <c r="BY80" s="920"/>
      <c r="BZ80" s="920"/>
      <c r="CA80" s="920"/>
      <c r="CB80" s="920"/>
      <c r="CC80" s="920"/>
      <c r="CD80" s="920"/>
      <c r="CE80" s="920"/>
      <c r="CF80" s="920"/>
      <c r="CG80" s="921"/>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5"/>
      <c r="EA80" s="52"/>
    </row>
    <row r="81" spans="1:131" ht="26.25" customHeight="1">
      <c r="A81" s="56">
        <v>14</v>
      </c>
      <c r="B81" s="948"/>
      <c r="C81" s="949"/>
      <c r="D81" s="949"/>
      <c r="E81" s="949"/>
      <c r="F81" s="949"/>
      <c r="G81" s="949"/>
      <c r="H81" s="949"/>
      <c r="I81" s="949"/>
      <c r="J81" s="949"/>
      <c r="K81" s="949"/>
      <c r="L81" s="949"/>
      <c r="M81" s="949"/>
      <c r="N81" s="949"/>
      <c r="O81" s="949"/>
      <c r="P81" s="950"/>
      <c r="Q81" s="951"/>
      <c r="R81" s="952"/>
      <c r="S81" s="952"/>
      <c r="T81" s="952"/>
      <c r="U81" s="952"/>
      <c r="V81" s="952"/>
      <c r="W81" s="952"/>
      <c r="X81" s="952"/>
      <c r="Y81" s="952"/>
      <c r="Z81" s="952"/>
      <c r="AA81" s="952"/>
      <c r="AB81" s="952"/>
      <c r="AC81" s="952"/>
      <c r="AD81" s="952"/>
      <c r="AE81" s="952"/>
      <c r="AF81" s="952"/>
      <c r="AG81" s="952"/>
      <c r="AH81" s="952"/>
      <c r="AI81" s="952"/>
      <c r="AJ81" s="952"/>
      <c r="AK81" s="952"/>
      <c r="AL81" s="952"/>
      <c r="AM81" s="952"/>
      <c r="AN81" s="952"/>
      <c r="AO81" s="952"/>
      <c r="AP81" s="952"/>
      <c r="AQ81" s="952"/>
      <c r="AR81" s="952"/>
      <c r="AS81" s="952"/>
      <c r="AT81" s="952"/>
      <c r="AU81" s="952"/>
      <c r="AV81" s="952"/>
      <c r="AW81" s="952"/>
      <c r="AX81" s="952"/>
      <c r="AY81" s="952"/>
      <c r="AZ81" s="953"/>
      <c r="BA81" s="953"/>
      <c r="BB81" s="953"/>
      <c r="BC81" s="953"/>
      <c r="BD81" s="954"/>
      <c r="BE81" s="59"/>
      <c r="BF81" s="59"/>
      <c r="BG81" s="59"/>
      <c r="BH81" s="59"/>
      <c r="BI81" s="59"/>
      <c r="BJ81" s="59"/>
      <c r="BK81" s="59"/>
      <c r="BL81" s="59"/>
      <c r="BM81" s="59"/>
      <c r="BN81" s="59"/>
      <c r="BO81" s="59"/>
      <c r="BP81" s="59"/>
      <c r="BQ81" s="56">
        <v>75</v>
      </c>
      <c r="BR81" s="77"/>
      <c r="BS81" s="919"/>
      <c r="BT81" s="920"/>
      <c r="BU81" s="920"/>
      <c r="BV81" s="920"/>
      <c r="BW81" s="920"/>
      <c r="BX81" s="920"/>
      <c r="BY81" s="920"/>
      <c r="BZ81" s="920"/>
      <c r="CA81" s="920"/>
      <c r="CB81" s="920"/>
      <c r="CC81" s="920"/>
      <c r="CD81" s="920"/>
      <c r="CE81" s="920"/>
      <c r="CF81" s="920"/>
      <c r="CG81" s="921"/>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5"/>
      <c r="EA81" s="52"/>
    </row>
    <row r="82" spans="1:131" ht="26.25" customHeight="1">
      <c r="A82" s="56">
        <v>15</v>
      </c>
      <c r="B82" s="948"/>
      <c r="C82" s="949"/>
      <c r="D82" s="949"/>
      <c r="E82" s="949"/>
      <c r="F82" s="949"/>
      <c r="G82" s="949"/>
      <c r="H82" s="949"/>
      <c r="I82" s="949"/>
      <c r="J82" s="949"/>
      <c r="K82" s="949"/>
      <c r="L82" s="949"/>
      <c r="M82" s="949"/>
      <c r="N82" s="949"/>
      <c r="O82" s="949"/>
      <c r="P82" s="950"/>
      <c r="Q82" s="951"/>
      <c r="R82" s="952"/>
      <c r="S82" s="952"/>
      <c r="T82" s="952"/>
      <c r="U82" s="952"/>
      <c r="V82" s="952"/>
      <c r="W82" s="952"/>
      <c r="X82" s="952"/>
      <c r="Y82" s="952"/>
      <c r="Z82" s="952"/>
      <c r="AA82" s="952"/>
      <c r="AB82" s="952"/>
      <c r="AC82" s="952"/>
      <c r="AD82" s="952"/>
      <c r="AE82" s="952"/>
      <c r="AF82" s="952"/>
      <c r="AG82" s="952"/>
      <c r="AH82" s="952"/>
      <c r="AI82" s="952"/>
      <c r="AJ82" s="952"/>
      <c r="AK82" s="952"/>
      <c r="AL82" s="952"/>
      <c r="AM82" s="952"/>
      <c r="AN82" s="952"/>
      <c r="AO82" s="952"/>
      <c r="AP82" s="952"/>
      <c r="AQ82" s="952"/>
      <c r="AR82" s="952"/>
      <c r="AS82" s="952"/>
      <c r="AT82" s="952"/>
      <c r="AU82" s="952"/>
      <c r="AV82" s="952"/>
      <c r="AW82" s="952"/>
      <c r="AX82" s="952"/>
      <c r="AY82" s="952"/>
      <c r="AZ82" s="953"/>
      <c r="BA82" s="953"/>
      <c r="BB82" s="953"/>
      <c r="BC82" s="953"/>
      <c r="BD82" s="954"/>
      <c r="BE82" s="59"/>
      <c r="BF82" s="59"/>
      <c r="BG82" s="59"/>
      <c r="BH82" s="59"/>
      <c r="BI82" s="59"/>
      <c r="BJ82" s="59"/>
      <c r="BK82" s="59"/>
      <c r="BL82" s="59"/>
      <c r="BM82" s="59"/>
      <c r="BN82" s="59"/>
      <c r="BO82" s="59"/>
      <c r="BP82" s="59"/>
      <c r="BQ82" s="56">
        <v>76</v>
      </c>
      <c r="BR82" s="77"/>
      <c r="BS82" s="919"/>
      <c r="BT82" s="920"/>
      <c r="BU82" s="920"/>
      <c r="BV82" s="920"/>
      <c r="BW82" s="920"/>
      <c r="BX82" s="920"/>
      <c r="BY82" s="920"/>
      <c r="BZ82" s="920"/>
      <c r="CA82" s="920"/>
      <c r="CB82" s="920"/>
      <c r="CC82" s="920"/>
      <c r="CD82" s="920"/>
      <c r="CE82" s="920"/>
      <c r="CF82" s="920"/>
      <c r="CG82" s="921"/>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5"/>
      <c r="EA82" s="52"/>
    </row>
    <row r="83" spans="1:131" ht="26.25" customHeight="1">
      <c r="A83" s="56">
        <v>16</v>
      </c>
      <c r="B83" s="948"/>
      <c r="C83" s="949"/>
      <c r="D83" s="949"/>
      <c r="E83" s="949"/>
      <c r="F83" s="949"/>
      <c r="G83" s="949"/>
      <c r="H83" s="949"/>
      <c r="I83" s="949"/>
      <c r="J83" s="949"/>
      <c r="K83" s="949"/>
      <c r="L83" s="949"/>
      <c r="M83" s="949"/>
      <c r="N83" s="949"/>
      <c r="O83" s="949"/>
      <c r="P83" s="950"/>
      <c r="Q83" s="951"/>
      <c r="R83" s="952"/>
      <c r="S83" s="952"/>
      <c r="T83" s="952"/>
      <c r="U83" s="952"/>
      <c r="V83" s="952"/>
      <c r="W83" s="952"/>
      <c r="X83" s="952"/>
      <c r="Y83" s="952"/>
      <c r="Z83" s="952"/>
      <c r="AA83" s="952"/>
      <c r="AB83" s="952"/>
      <c r="AC83" s="952"/>
      <c r="AD83" s="952"/>
      <c r="AE83" s="952"/>
      <c r="AF83" s="952"/>
      <c r="AG83" s="952"/>
      <c r="AH83" s="952"/>
      <c r="AI83" s="952"/>
      <c r="AJ83" s="952"/>
      <c r="AK83" s="952"/>
      <c r="AL83" s="952"/>
      <c r="AM83" s="952"/>
      <c r="AN83" s="952"/>
      <c r="AO83" s="952"/>
      <c r="AP83" s="952"/>
      <c r="AQ83" s="952"/>
      <c r="AR83" s="952"/>
      <c r="AS83" s="952"/>
      <c r="AT83" s="952"/>
      <c r="AU83" s="952"/>
      <c r="AV83" s="952"/>
      <c r="AW83" s="952"/>
      <c r="AX83" s="952"/>
      <c r="AY83" s="952"/>
      <c r="AZ83" s="953"/>
      <c r="BA83" s="953"/>
      <c r="BB83" s="953"/>
      <c r="BC83" s="953"/>
      <c r="BD83" s="954"/>
      <c r="BE83" s="59"/>
      <c r="BF83" s="59"/>
      <c r="BG83" s="59"/>
      <c r="BH83" s="59"/>
      <c r="BI83" s="59"/>
      <c r="BJ83" s="59"/>
      <c r="BK83" s="59"/>
      <c r="BL83" s="59"/>
      <c r="BM83" s="59"/>
      <c r="BN83" s="59"/>
      <c r="BO83" s="59"/>
      <c r="BP83" s="59"/>
      <c r="BQ83" s="56">
        <v>77</v>
      </c>
      <c r="BR83" s="77"/>
      <c r="BS83" s="919"/>
      <c r="BT83" s="920"/>
      <c r="BU83" s="920"/>
      <c r="BV83" s="920"/>
      <c r="BW83" s="920"/>
      <c r="BX83" s="920"/>
      <c r="BY83" s="920"/>
      <c r="BZ83" s="920"/>
      <c r="CA83" s="920"/>
      <c r="CB83" s="920"/>
      <c r="CC83" s="920"/>
      <c r="CD83" s="920"/>
      <c r="CE83" s="920"/>
      <c r="CF83" s="920"/>
      <c r="CG83" s="921"/>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5"/>
      <c r="EA83" s="52"/>
    </row>
    <row r="84" spans="1:131" ht="26.25" customHeight="1">
      <c r="A84" s="56">
        <v>17</v>
      </c>
      <c r="B84" s="948"/>
      <c r="C84" s="949"/>
      <c r="D84" s="949"/>
      <c r="E84" s="949"/>
      <c r="F84" s="949"/>
      <c r="G84" s="949"/>
      <c r="H84" s="949"/>
      <c r="I84" s="949"/>
      <c r="J84" s="949"/>
      <c r="K84" s="949"/>
      <c r="L84" s="949"/>
      <c r="M84" s="949"/>
      <c r="N84" s="949"/>
      <c r="O84" s="949"/>
      <c r="P84" s="950"/>
      <c r="Q84" s="951"/>
      <c r="R84" s="952"/>
      <c r="S84" s="952"/>
      <c r="T84" s="952"/>
      <c r="U84" s="952"/>
      <c r="V84" s="952"/>
      <c r="W84" s="952"/>
      <c r="X84" s="952"/>
      <c r="Y84" s="952"/>
      <c r="Z84" s="952"/>
      <c r="AA84" s="952"/>
      <c r="AB84" s="952"/>
      <c r="AC84" s="952"/>
      <c r="AD84" s="952"/>
      <c r="AE84" s="952"/>
      <c r="AF84" s="952"/>
      <c r="AG84" s="952"/>
      <c r="AH84" s="952"/>
      <c r="AI84" s="952"/>
      <c r="AJ84" s="952"/>
      <c r="AK84" s="952"/>
      <c r="AL84" s="952"/>
      <c r="AM84" s="952"/>
      <c r="AN84" s="952"/>
      <c r="AO84" s="952"/>
      <c r="AP84" s="952"/>
      <c r="AQ84" s="952"/>
      <c r="AR84" s="952"/>
      <c r="AS84" s="952"/>
      <c r="AT84" s="952"/>
      <c r="AU84" s="952"/>
      <c r="AV84" s="952"/>
      <c r="AW84" s="952"/>
      <c r="AX84" s="952"/>
      <c r="AY84" s="952"/>
      <c r="AZ84" s="953"/>
      <c r="BA84" s="953"/>
      <c r="BB84" s="953"/>
      <c r="BC84" s="953"/>
      <c r="BD84" s="954"/>
      <c r="BE84" s="59"/>
      <c r="BF84" s="59"/>
      <c r="BG84" s="59"/>
      <c r="BH84" s="59"/>
      <c r="BI84" s="59"/>
      <c r="BJ84" s="59"/>
      <c r="BK84" s="59"/>
      <c r="BL84" s="59"/>
      <c r="BM84" s="59"/>
      <c r="BN84" s="59"/>
      <c r="BO84" s="59"/>
      <c r="BP84" s="59"/>
      <c r="BQ84" s="56">
        <v>78</v>
      </c>
      <c r="BR84" s="77"/>
      <c r="BS84" s="919"/>
      <c r="BT84" s="920"/>
      <c r="BU84" s="920"/>
      <c r="BV84" s="920"/>
      <c r="BW84" s="920"/>
      <c r="BX84" s="920"/>
      <c r="BY84" s="920"/>
      <c r="BZ84" s="920"/>
      <c r="CA84" s="920"/>
      <c r="CB84" s="920"/>
      <c r="CC84" s="920"/>
      <c r="CD84" s="920"/>
      <c r="CE84" s="920"/>
      <c r="CF84" s="920"/>
      <c r="CG84" s="921"/>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5"/>
      <c r="EA84" s="52"/>
    </row>
    <row r="85" spans="1:131" ht="26.25" customHeight="1">
      <c r="A85" s="56">
        <v>18</v>
      </c>
      <c r="B85" s="948"/>
      <c r="C85" s="949"/>
      <c r="D85" s="949"/>
      <c r="E85" s="949"/>
      <c r="F85" s="949"/>
      <c r="G85" s="949"/>
      <c r="H85" s="949"/>
      <c r="I85" s="949"/>
      <c r="J85" s="949"/>
      <c r="K85" s="949"/>
      <c r="L85" s="949"/>
      <c r="M85" s="949"/>
      <c r="N85" s="949"/>
      <c r="O85" s="949"/>
      <c r="P85" s="950"/>
      <c r="Q85" s="951"/>
      <c r="R85" s="952"/>
      <c r="S85" s="952"/>
      <c r="T85" s="952"/>
      <c r="U85" s="952"/>
      <c r="V85" s="952"/>
      <c r="W85" s="952"/>
      <c r="X85" s="952"/>
      <c r="Y85" s="952"/>
      <c r="Z85" s="952"/>
      <c r="AA85" s="952"/>
      <c r="AB85" s="952"/>
      <c r="AC85" s="952"/>
      <c r="AD85" s="952"/>
      <c r="AE85" s="952"/>
      <c r="AF85" s="952"/>
      <c r="AG85" s="952"/>
      <c r="AH85" s="952"/>
      <c r="AI85" s="952"/>
      <c r="AJ85" s="952"/>
      <c r="AK85" s="952"/>
      <c r="AL85" s="952"/>
      <c r="AM85" s="952"/>
      <c r="AN85" s="952"/>
      <c r="AO85" s="952"/>
      <c r="AP85" s="952"/>
      <c r="AQ85" s="952"/>
      <c r="AR85" s="952"/>
      <c r="AS85" s="952"/>
      <c r="AT85" s="952"/>
      <c r="AU85" s="952"/>
      <c r="AV85" s="952"/>
      <c r="AW85" s="952"/>
      <c r="AX85" s="952"/>
      <c r="AY85" s="952"/>
      <c r="AZ85" s="953"/>
      <c r="BA85" s="953"/>
      <c r="BB85" s="953"/>
      <c r="BC85" s="953"/>
      <c r="BD85" s="954"/>
      <c r="BE85" s="59"/>
      <c r="BF85" s="59"/>
      <c r="BG85" s="59"/>
      <c r="BH85" s="59"/>
      <c r="BI85" s="59"/>
      <c r="BJ85" s="59"/>
      <c r="BK85" s="59"/>
      <c r="BL85" s="59"/>
      <c r="BM85" s="59"/>
      <c r="BN85" s="59"/>
      <c r="BO85" s="59"/>
      <c r="BP85" s="59"/>
      <c r="BQ85" s="56">
        <v>79</v>
      </c>
      <c r="BR85" s="77"/>
      <c r="BS85" s="919"/>
      <c r="BT85" s="920"/>
      <c r="BU85" s="920"/>
      <c r="BV85" s="920"/>
      <c r="BW85" s="920"/>
      <c r="BX85" s="920"/>
      <c r="BY85" s="920"/>
      <c r="BZ85" s="920"/>
      <c r="CA85" s="920"/>
      <c r="CB85" s="920"/>
      <c r="CC85" s="920"/>
      <c r="CD85" s="920"/>
      <c r="CE85" s="920"/>
      <c r="CF85" s="920"/>
      <c r="CG85" s="921"/>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5"/>
      <c r="EA85" s="52"/>
    </row>
    <row r="86" spans="1:131" ht="26.25" customHeight="1">
      <c r="A86" s="56">
        <v>19</v>
      </c>
      <c r="B86" s="948"/>
      <c r="C86" s="949"/>
      <c r="D86" s="949"/>
      <c r="E86" s="949"/>
      <c r="F86" s="949"/>
      <c r="G86" s="949"/>
      <c r="H86" s="949"/>
      <c r="I86" s="949"/>
      <c r="J86" s="949"/>
      <c r="K86" s="949"/>
      <c r="L86" s="949"/>
      <c r="M86" s="949"/>
      <c r="N86" s="949"/>
      <c r="O86" s="949"/>
      <c r="P86" s="950"/>
      <c r="Q86" s="951"/>
      <c r="R86" s="952"/>
      <c r="S86" s="952"/>
      <c r="T86" s="952"/>
      <c r="U86" s="952"/>
      <c r="V86" s="952"/>
      <c r="W86" s="952"/>
      <c r="X86" s="952"/>
      <c r="Y86" s="952"/>
      <c r="Z86" s="952"/>
      <c r="AA86" s="952"/>
      <c r="AB86" s="952"/>
      <c r="AC86" s="952"/>
      <c r="AD86" s="952"/>
      <c r="AE86" s="952"/>
      <c r="AF86" s="952"/>
      <c r="AG86" s="952"/>
      <c r="AH86" s="952"/>
      <c r="AI86" s="952"/>
      <c r="AJ86" s="952"/>
      <c r="AK86" s="952"/>
      <c r="AL86" s="952"/>
      <c r="AM86" s="952"/>
      <c r="AN86" s="952"/>
      <c r="AO86" s="952"/>
      <c r="AP86" s="952"/>
      <c r="AQ86" s="952"/>
      <c r="AR86" s="952"/>
      <c r="AS86" s="952"/>
      <c r="AT86" s="952"/>
      <c r="AU86" s="952"/>
      <c r="AV86" s="952"/>
      <c r="AW86" s="952"/>
      <c r="AX86" s="952"/>
      <c r="AY86" s="952"/>
      <c r="AZ86" s="953"/>
      <c r="BA86" s="953"/>
      <c r="BB86" s="953"/>
      <c r="BC86" s="953"/>
      <c r="BD86" s="954"/>
      <c r="BE86" s="59"/>
      <c r="BF86" s="59"/>
      <c r="BG86" s="59"/>
      <c r="BH86" s="59"/>
      <c r="BI86" s="59"/>
      <c r="BJ86" s="59"/>
      <c r="BK86" s="59"/>
      <c r="BL86" s="59"/>
      <c r="BM86" s="59"/>
      <c r="BN86" s="59"/>
      <c r="BO86" s="59"/>
      <c r="BP86" s="59"/>
      <c r="BQ86" s="56">
        <v>80</v>
      </c>
      <c r="BR86" s="77"/>
      <c r="BS86" s="919"/>
      <c r="BT86" s="920"/>
      <c r="BU86" s="920"/>
      <c r="BV86" s="920"/>
      <c r="BW86" s="920"/>
      <c r="BX86" s="920"/>
      <c r="BY86" s="920"/>
      <c r="BZ86" s="920"/>
      <c r="CA86" s="920"/>
      <c r="CB86" s="920"/>
      <c r="CC86" s="920"/>
      <c r="CD86" s="920"/>
      <c r="CE86" s="920"/>
      <c r="CF86" s="920"/>
      <c r="CG86" s="921"/>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5"/>
      <c r="EA86" s="52"/>
    </row>
    <row r="87" spans="1:131" ht="26.25" customHeight="1">
      <c r="A87" s="61">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59"/>
      <c r="BF87" s="59"/>
      <c r="BG87" s="59"/>
      <c r="BH87" s="59"/>
      <c r="BI87" s="59"/>
      <c r="BJ87" s="59"/>
      <c r="BK87" s="59"/>
      <c r="BL87" s="59"/>
      <c r="BM87" s="59"/>
      <c r="BN87" s="59"/>
      <c r="BO87" s="59"/>
      <c r="BP87" s="59"/>
      <c r="BQ87" s="56">
        <v>81</v>
      </c>
      <c r="BR87" s="77"/>
      <c r="BS87" s="919"/>
      <c r="BT87" s="920"/>
      <c r="BU87" s="920"/>
      <c r="BV87" s="920"/>
      <c r="BW87" s="920"/>
      <c r="BX87" s="920"/>
      <c r="BY87" s="920"/>
      <c r="BZ87" s="920"/>
      <c r="CA87" s="920"/>
      <c r="CB87" s="920"/>
      <c r="CC87" s="920"/>
      <c r="CD87" s="920"/>
      <c r="CE87" s="920"/>
      <c r="CF87" s="920"/>
      <c r="CG87" s="921"/>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5"/>
      <c r="EA87" s="52"/>
    </row>
    <row r="88" spans="1:131" ht="26.25" customHeight="1">
      <c r="A88" s="57" t="s">
        <v>254</v>
      </c>
      <c r="B88" s="926" t="s">
        <v>186</v>
      </c>
      <c r="C88" s="927"/>
      <c r="D88" s="927"/>
      <c r="E88" s="927"/>
      <c r="F88" s="927"/>
      <c r="G88" s="927"/>
      <c r="H88" s="927"/>
      <c r="I88" s="927"/>
      <c r="J88" s="927"/>
      <c r="K88" s="927"/>
      <c r="L88" s="927"/>
      <c r="M88" s="927"/>
      <c r="N88" s="927"/>
      <c r="O88" s="927"/>
      <c r="P88" s="928"/>
      <c r="Q88" s="936"/>
      <c r="R88" s="937"/>
      <c r="S88" s="937"/>
      <c r="T88" s="937"/>
      <c r="U88" s="937"/>
      <c r="V88" s="937"/>
      <c r="W88" s="937"/>
      <c r="X88" s="937"/>
      <c r="Y88" s="937"/>
      <c r="Z88" s="937"/>
      <c r="AA88" s="937"/>
      <c r="AB88" s="937"/>
      <c r="AC88" s="937"/>
      <c r="AD88" s="937"/>
      <c r="AE88" s="937"/>
      <c r="AF88" s="938">
        <v>7215</v>
      </c>
      <c r="AG88" s="938"/>
      <c r="AH88" s="938"/>
      <c r="AI88" s="938"/>
      <c r="AJ88" s="938"/>
      <c r="AK88" s="937"/>
      <c r="AL88" s="937"/>
      <c r="AM88" s="937"/>
      <c r="AN88" s="937"/>
      <c r="AO88" s="937"/>
      <c r="AP88" s="938">
        <v>6</v>
      </c>
      <c r="AQ88" s="938"/>
      <c r="AR88" s="938"/>
      <c r="AS88" s="938"/>
      <c r="AT88" s="938"/>
      <c r="AU88" s="938">
        <v>1</v>
      </c>
      <c r="AV88" s="938"/>
      <c r="AW88" s="938"/>
      <c r="AX88" s="938"/>
      <c r="AY88" s="938"/>
      <c r="AZ88" s="939"/>
      <c r="BA88" s="939"/>
      <c r="BB88" s="939"/>
      <c r="BC88" s="939"/>
      <c r="BD88" s="940"/>
      <c r="BE88" s="59"/>
      <c r="BF88" s="59"/>
      <c r="BG88" s="59"/>
      <c r="BH88" s="59"/>
      <c r="BI88" s="59"/>
      <c r="BJ88" s="59"/>
      <c r="BK88" s="59"/>
      <c r="BL88" s="59"/>
      <c r="BM88" s="59"/>
      <c r="BN88" s="59"/>
      <c r="BO88" s="59"/>
      <c r="BP88" s="59"/>
      <c r="BQ88" s="56">
        <v>82</v>
      </c>
      <c r="BR88" s="77"/>
      <c r="BS88" s="919"/>
      <c r="BT88" s="920"/>
      <c r="BU88" s="920"/>
      <c r="BV88" s="920"/>
      <c r="BW88" s="920"/>
      <c r="BX88" s="920"/>
      <c r="BY88" s="920"/>
      <c r="BZ88" s="920"/>
      <c r="CA88" s="920"/>
      <c r="CB88" s="920"/>
      <c r="CC88" s="920"/>
      <c r="CD88" s="920"/>
      <c r="CE88" s="920"/>
      <c r="CF88" s="920"/>
      <c r="CG88" s="921"/>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5"/>
      <c r="EA88" s="52"/>
    </row>
    <row r="89" spans="1:131" ht="26.25" hidden="1" customHeight="1">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919"/>
      <c r="BT89" s="920"/>
      <c r="BU89" s="920"/>
      <c r="BV89" s="920"/>
      <c r="BW89" s="920"/>
      <c r="BX89" s="920"/>
      <c r="BY89" s="920"/>
      <c r="BZ89" s="920"/>
      <c r="CA89" s="920"/>
      <c r="CB89" s="920"/>
      <c r="CC89" s="920"/>
      <c r="CD89" s="920"/>
      <c r="CE89" s="920"/>
      <c r="CF89" s="920"/>
      <c r="CG89" s="921"/>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5"/>
      <c r="EA89" s="52"/>
    </row>
    <row r="90" spans="1:131" ht="26.25" hidden="1" customHeight="1">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919"/>
      <c r="BT90" s="920"/>
      <c r="BU90" s="920"/>
      <c r="BV90" s="920"/>
      <c r="BW90" s="920"/>
      <c r="BX90" s="920"/>
      <c r="BY90" s="920"/>
      <c r="BZ90" s="920"/>
      <c r="CA90" s="920"/>
      <c r="CB90" s="920"/>
      <c r="CC90" s="920"/>
      <c r="CD90" s="920"/>
      <c r="CE90" s="920"/>
      <c r="CF90" s="920"/>
      <c r="CG90" s="921"/>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5"/>
      <c r="EA90" s="52"/>
    </row>
    <row r="91" spans="1:131" ht="26.25" hidden="1" customHeight="1">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919"/>
      <c r="BT91" s="920"/>
      <c r="BU91" s="920"/>
      <c r="BV91" s="920"/>
      <c r="BW91" s="920"/>
      <c r="BX91" s="920"/>
      <c r="BY91" s="920"/>
      <c r="BZ91" s="920"/>
      <c r="CA91" s="920"/>
      <c r="CB91" s="920"/>
      <c r="CC91" s="920"/>
      <c r="CD91" s="920"/>
      <c r="CE91" s="920"/>
      <c r="CF91" s="920"/>
      <c r="CG91" s="921"/>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5"/>
      <c r="EA91" s="52"/>
    </row>
    <row r="92" spans="1:131" ht="26.25" hidden="1" customHeight="1">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919"/>
      <c r="BT92" s="920"/>
      <c r="BU92" s="920"/>
      <c r="BV92" s="920"/>
      <c r="BW92" s="920"/>
      <c r="BX92" s="920"/>
      <c r="BY92" s="920"/>
      <c r="BZ92" s="920"/>
      <c r="CA92" s="920"/>
      <c r="CB92" s="920"/>
      <c r="CC92" s="920"/>
      <c r="CD92" s="920"/>
      <c r="CE92" s="920"/>
      <c r="CF92" s="920"/>
      <c r="CG92" s="921"/>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5"/>
      <c r="EA92" s="52"/>
    </row>
    <row r="93" spans="1:131" ht="26.25" hidden="1" customHeight="1">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919"/>
      <c r="BT93" s="920"/>
      <c r="BU93" s="920"/>
      <c r="BV93" s="920"/>
      <c r="BW93" s="920"/>
      <c r="BX93" s="920"/>
      <c r="BY93" s="920"/>
      <c r="BZ93" s="920"/>
      <c r="CA93" s="920"/>
      <c r="CB93" s="920"/>
      <c r="CC93" s="920"/>
      <c r="CD93" s="920"/>
      <c r="CE93" s="920"/>
      <c r="CF93" s="920"/>
      <c r="CG93" s="921"/>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5"/>
      <c r="EA93" s="52"/>
    </row>
    <row r="94" spans="1:131" ht="26.25" hidden="1" customHeight="1">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919"/>
      <c r="BT94" s="920"/>
      <c r="BU94" s="920"/>
      <c r="BV94" s="920"/>
      <c r="BW94" s="920"/>
      <c r="BX94" s="920"/>
      <c r="BY94" s="920"/>
      <c r="BZ94" s="920"/>
      <c r="CA94" s="920"/>
      <c r="CB94" s="920"/>
      <c r="CC94" s="920"/>
      <c r="CD94" s="920"/>
      <c r="CE94" s="920"/>
      <c r="CF94" s="920"/>
      <c r="CG94" s="921"/>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5"/>
      <c r="EA94" s="52"/>
    </row>
    <row r="95" spans="1:131" ht="26.25" hidden="1" customHeight="1">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919"/>
      <c r="BT95" s="920"/>
      <c r="BU95" s="920"/>
      <c r="BV95" s="920"/>
      <c r="BW95" s="920"/>
      <c r="BX95" s="920"/>
      <c r="BY95" s="920"/>
      <c r="BZ95" s="920"/>
      <c r="CA95" s="920"/>
      <c r="CB95" s="920"/>
      <c r="CC95" s="920"/>
      <c r="CD95" s="920"/>
      <c r="CE95" s="920"/>
      <c r="CF95" s="920"/>
      <c r="CG95" s="921"/>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5"/>
      <c r="EA95" s="52"/>
    </row>
    <row r="96" spans="1:131" ht="26.25" hidden="1" customHeight="1">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919"/>
      <c r="BT96" s="920"/>
      <c r="BU96" s="920"/>
      <c r="BV96" s="920"/>
      <c r="BW96" s="920"/>
      <c r="BX96" s="920"/>
      <c r="BY96" s="920"/>
      <c r="BZ96" s="920"/>
      <c r="CA96" s="920"/>
      <c r="CB96" s="920"/>
      <c r="CC96" s="920"/>
      <c r="CD96" s="920"/>
      <c r="CE96" s="920"/>
      <c r="CF96" s="920"/>
      <c r="CG96" s="921"/>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5"/>
      <c r="EA96" s="52"/>
    </row>
    <row r="97" spans="1:131" ht="26.25" hidden="1" customHeight="1">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919"/>
      <c r="BT97" s="920"/>
      <c r="BU97" s="920"/>
      <c r="BV97" s="920"/>
      <c r="BW97" s="920"/>
      <c r="BX97" s="920"/>
      <c r="BY97" s="920"/>
      <c r="BZ97" s="920"/>
      <c r="CA97" s="920"/>
      <c r="CB97" s="920"/>
      <c r="CC97" s="920"/>
      <c r="CD97" s="920"/>
      <c r="CE97" s="920"/>
      <c r="CF97" s="920"/>
      <c r="CG97" s="921"/>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5"/>
      <c r="EA97" s="52"/>
    </row>
    <row r="98" spans="1:131" ht="26.25" hidden="1" customHeight="1">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919"/>
      <c r="BT98" s="920"/>
      <c r="BU98" s="920"/>
      <c r="BV98" s="920"/>
      <c r="BW98" s="920"/>
      <c r="BX98" s="920"/>
      <c r="BY98" s="920"/>
      <c r="BZ98" s="920"/>
      <c r="CA98" s="920"/>
      <c r="CB98" s="920"/>
      <c r="CC98" s="920"/>
      <c r="CD98" s="920"/>
      <c r="CE98" s="920"/>
      <c r="CF98" s="920"/>
      <c r="CG98" s="921"/>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5"/>
      <c r="EA98" s="52"/>
    </row>
    <row r="99" spans="1:131" ht="26.25" hidden="1" customHeight="1">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919"/>
      <c r="BT99" s="920"/>
      <c r="BU99" s="920"/>
      <c r="BV99" s="920"/>
      <c r="BW99" s="920"/>
      <c r="BX99" s="920"/>
      <c r="BY99" s="920"/>
      <c r="BZ99" s="920"/>
      <c r="CA99" s="920"/>
      <c r="CB99" s="920"/>
      <c r="CC99" s="920"/>
      <c r="CD99" s="920"/>
      <c r="CE99" s="920"/>
      <c r="CF99" s="920"/>
      <c r="CG99" s="921"/>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5"/>
      <c r="EA99" s="52"/>
    </row>
    <row r="100" spans="1:131" ht="26.25" hidden="1" customHeight="1">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919"/>
      <c r="BT100" s="920"/>
      <c r="BU100" s="920"/>
      <c r="BV100" s="920"/>
      <c r="BW100" s="920"/>
      <c r="BX100" s="920"/>
      <c r="BY100" s="920"/>
      <c r="BZ100" s="920"/>
      <c r="CA100" s="920"/>
      <c r="CB100" s="920"/>
      <c r="CC100" s="920"/>
      <c r="CD100" s="920"/>
      <c r="CE100" s="920"/>
      <c r="CF100" s="920"/>
      <c r="CG100" s="921"/>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5"/>
      <c r="EA100" s="52"/>
    </row>
    <row r="101" spans="1:131" ht="26.25" hidden="1" customHeight="1">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919"/>
      <c r="BT101" s="920"/>
      <c r="BU101" s="920"/>
      <c r="BV101" s="920"/>
      <c r="BW101" s="920"/>
      <c r="BX101" s="920"/>
      <c r="BY101" s="920"/>
      <c r="BZ101" s="920"/>
      <c r="CA101" s="920"/>
      <c r="CB101" s="920"/>
      <c r="CC101" s="920"/>
      <c r="CD101" s="920"/>
      <c r="CE101" s="920"/>
      <c r="CF101" s="920"/>
      <c r="CG101" s="921"/>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5"/>
      <c r="EA101" s="52"/>
    </row>
    <row r="102" spans="1:131" ht="26.25" customHeight="1">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254</v>
      </c>
      <c r="BR102" s="926" t="s">
        <v>455</v>
      </c>
      <c r="BS102" s="927"/>
      <c r="BT102" s="927"/>
      <c r="BU102" s="927"/>
      <c r="BV102" s="927"/>
      <c r="BW102" s="927"/>
      <c r="BX102" s="927"/>
      <c r="BY102" s="927"/>
      <c r="BZ102" s="927"/>
      <c r="CA102" s="927"/>
      <c r="CB102" s="927"/>
      <c r="CC102" s="927"/>
      <c r="CD102" s="927"/>
      <c r="CE102" s="927"/>
      <c r="CF102" s="927"/>
      <c r="CG102" s="928"/>
      <c r="CH102" s="929"/>
      <c r="CI102" s="930"/>
      <c r="CJ102" s="930"/>
      <c r="CK102" s="930"/>
      <c r="CL102" s="931"/>
      <c r="CM102" s="929"/>
      <c r="CN102" s="930"/>
      <c r="CO102" s="930"/>
      <c r="CP102" s="930"/>
      <c r="CQ102" s="931"/>
      <c r="CR102" s="932">
        <v>140</v>
      </c>
      <c r="CS102" s="933"/>
      <c r="CT102" s="933"/>
      <c r="CU102" s="933"/>
      <c r="CV102" s="934"/>
      <c r="CW102" s="932" t="s">
        <v>204</v>
      </c>
      <c r="CX102" s="933"/>
      <c r="CY102" s="933"/>
      <c r="CZ102" s="933"/>
      <c r="DA102" s="934"/>
      <c r="DB102" s="932" t="s">
        <v>204</v>
      </c>
      <c r="DC102" s="933"/>
      <c r="DD102" s="933"/>
      <c r="DE102" s="933"/>
      <c r="DF102" s="934"/>
      <c r="DG102" s="932" t="s">
        <v>204</v>
      </c>
      <c r="DH102" s="933"/>
      <c r="DI102" s="933"/>
      <c r="DJ102" s="933"/>
      <c r="DK102" s="934"/>
      <c r="DL102" s="932" t="s">
        <v>204</v>
      </c>
      <c r="DM102" s="933"/>
      <c r="DN102" s="933"/>
      <c r="DO102" s="933"/>
      <c r="DP102" s="934"/>
      <c r="DQ102" s="932" t="s">
        <v>204</v>
      </c>
      <c r="DR102" s="933"/>
      <c r="DS102" s="933"/>
      <c r="DT102" s="933"/>
      <c r="DU102" s="934"/>
      <c r="DV102" s="926"/>
      <c r="DW102" s="927"/>
      <c r="DX102" s="927"/>
      <c r="DY102" s="927"/>
      <c r="DZ102" s="935"/>
      <c r="EA102" s="52"/>
    </row>
    <row r="103" spans="1:131" ht="26.25" customHeight="1">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914" t="s">
        <v>468</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52"/>
    </row>
    <row r="104" spans="1:131" ht="26.25" customHeight="1">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47" t="s">
        <v>469</v>
      </c>
      <c r="BR104" s="747"/>
      <c r="BS104" s="747"/>
      <c r="BT104" s="747"/>
      <c r="BU104" s="747"/>
      <c r="BV104" s="747"/>
      <c r="BW104" s="747"/>
      <c r="BX104" s="747"/>
      <c r="BY104" s="747"/>
      <c r="BZ104" s="747"/>
      <c r="CA104" s="747"/>
      <c r="CB104" s="747"/>
      <c r="CC104" s="747"/>
      <c r="CD104" s="747"/>
      <c r="CE104" s="747"/>
      <c r="CF104" s="747"/>
      <c r="CG104" s="747"/>
      <c r="CH104" s="747"/>
      <c r="CI104" s="747"/>
      <c r="CJ104" s="747"/>
      <c r="CK104" s="747"/>
      <c r="CL104" s="747"/>
      <c r="CM104" s="747"/>
      <c r="CN104" s="747"/>
      <c r="CO104" s="747"/>
      <c r="CP104" s="747"/>
      <c r="CQ104" s="747"/>
      <c r="CR104" s="747"/>
      <c r="CS104" s="747"/>
      <c r="CT104" s="747"/>
      <c r="CU104" s="747"/>
      <c r="CV104" s="747"/>
      <c r="CW104" s="747"/>
      <c r="CX104" s="747"/>
      <c r="CY104" s="747"/>
      <c r="CZ104" s="747"/>
      <c r="DA104" s="747"/>
      <c r="DB104" s="747"/>
      <c r="DC104" s="747"/>
      <c r="DD104" s="747"/>
      <c r="DE104" s="747"/>
      <c r="DF104" s="747"/>
      <c r="DG104" s="747"/>
      <c r="DH104" s="747"/>
      <c r="DI104" s="747"/>
      <c r="DJ104" s="747"/>
      <c r="DK104" s="747"/>
      <c r="DL104" s="747"/>
      <c r="DM104" s="747"/>
      <c r="DN104" s="747"/>
      <c r="DO104" s="747"/>
      <c r="DP104" s="747"/>
      <c r="DQ104" s="747"/>
      <c r="DR104" s="747"/>
      <c r="DS104" s="747"/>
      <c r="DT104" s="747"/>
      <c r="DU104" s="747"/>
      <c r="DV104" s="747"/>
      <c r="DW104" s="747"/>
      <c r="DX104" s="747"/>
      <c r="DY104" s="747"/>
      <c r="DZ104" s="747"/>
      <c r="EA104" s="52"/>
    </row>
    <row r="105" spans="1:131" ht="11.2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c r="A107" s="63" t="s">
        <v>417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285</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c r="A108" s="915" t="s">
        <v>470</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60</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52" customFormat="1" ht="26.25" customHeight="1">
      <c r="A109" s="886" t="s">
        <v>471</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14</v>
      </c>
      <c r="AB109" s="887"/>
      <c r="AC109" s="887"/>
      <c r="AD109" s="887"/>
      <c r="AE109" s="888"/>
      <c r="AF109" s="889" t="s">
        <v>437</v>
      </c>
      <c r="AG109" s="887"/>
      <c r="AH109" s="887"/>
      <c r="AI109" s="887"/>
      <c r="AJ109" s="888"/>
      <c r="AK109" s="889" t="s">
        <v>394</v>
      </c>
      <c r="AL109" s="887"/>
      <c r="AM109" s="887"/>
      <c r="AN109" s="887"/>
      <c r="AO109" s="888"/>
      <c r="AP109" s="889" t="s">
        <v>472</v>
      </c>
      <c r="AQ109" s="887"/>
      <c r="AR109" s="887"/>
      <c r="AS109" s="887"/>
      <c r="AT109" s="890"/>
      <c r="AU109" s="886" t="s">
        <v>471</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14</v>
      </c>
      <c r="BR109" s="887"/>
      <c r="BS109" s="887"/>
      <c r="BT109" s="887"/>
      <c r="BU109" s="888"/>
      <c r="BV109" s="889" t="s">
        <v>437</v>
      </c>
      <c r="BW109" s="887"/>
      <c r="BX109" s="887"/>
      <c r="BY109" s="887"/>
      <c r="BZ109" s="888"/>
      <c r="CA109" s="889" t="s">
        <v>394</v>
      </c>
      <c r="CB109" s="887"/>
      <c r="CC109" s="887"/>
      <c r="CD109" s="887"/>
      <c r="CE109" s="888"/>
      <c r="CF109" s="918" t="s">
        <v>472</v>
      </c>
      <c r="CG109" s="918"/>
      <c r="CH109" s="918"/>
      <c r="CI109" s="918"/>
      <c r="CJ109" s="918"/>
      <c r="CK109" s="889" t="s">
        <v>102</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14</v>
      </c>
      <c r="DH109" s="887"/>
      <c r="DI109" s="887"/>
      <c r="DJ109" s="887"/>
      <c r="DK109" s="888"/>
      <c r="DL109" s="889" t="s">
        <v>437</v>
      </c>
      <c r="DM109" s="887"/>
      <c r="DN109" s="887"/>
      <c r="DO109" s="887"/>
      <c r="DP109" s="888"/>
      <c r="DQ109" s="889" t="s">
        <v>394</v>
      </c>
      <c r="DR109" s="887"/>
      <c r="DS109" s="887"/>
      <c r="DT109" s="887"/>
      <c r="DU109" s="888"/>
      <c r="DV109" s="889" t="s">
        <v>472</v>
      </c>
      <c r="DW109" s="887"/>
      <c r="DX109" s="887"/>
      <c r="DY109" s="887"/>
      <c r="DZ109" s="890"/>
    </row>
    <row r="110" spans="1:131" s="52" customFormat="1" ht="26.25" customHeight="1">
      <c r="A110" s="797" t="s">
        <v>330</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790">
        <v>1069736</v>
      </c>
      <c r="AB110" s="791"/>
      <c r="AC110" s="791"/>
      <c r="AD110" s="791"/>
      <c r="AE110" s="792"/>
      <c r="AF110" s="793">
        <v>1081209</v>
      </c>
      <c r="AG110" s="791"/>
      <c r="AH110" s="791"/>
      <c r="AI110" s="791"/>
      <c r="AJ110" s="792"/>
      <c r="AK110" s="793">
        <v>1172085</v>
      </c>
      <c r="AL110" s="791"/>
      <c r="AM110" s="791"/>
      <c r="AN110" s="791"/>
      <c r="AO110" s="792"/>
      <c r="AP110" s="891">
        <v>19.5</v>
      </c>
      <c r="AQ110" s="892"/>
      <c r="AR110" s="892"/>
      <c r="AS110" s="892"/>
      <c r="AT110" s="893"/>
      <c r="AU110" s="894" t="s">
        <v>125</v>
      </c>
      <c r="AV110" s="895"/>
      <c r="AW110" s="895"/>
      <c r="AX110" s="895"/>
      <c r="AY110" s="895"/>
      <c r="AZ110" s="850" t="s">
        <v>473</v>
      </c>
      <c r="BA110" s="798"/>
      <c r="BB110" s="798"/>
      <c r="BC110" s="798"/>
      <c r="BD110" s="798"/>
      <c r="BE110" s="798"/>
      <c r="BF110" s="798"/>
      <c r="BG110" s="798"/>
      <c r="BH110" s="798"/>
      <c r="BI110" s="798"/>
      <c r="BJ110" s="798"/>
      <c r="BK110" s="798"/>
      <c r="BL110" s="798"/>
      <c r="BM110" s="798"/>
      <c r="BN110" s="798"/>
      <c r="BO110" s="798"/>
      <c r="BP110" s="799"/>
      <c r="BQ110" s="851">
        <v>10222329</v>
      </c>
      <c r="BR110" s="852"/>
      <c r="BS110" s="852"/>
      <c r="BT110" s="852"/>
      <c r="BU110" s="852"/>
      <c r="BV110" s="852">
        <v>9838880</v>
      </c>
      <c r="BW110" s="852"/>
      <c r="BX110" s="852"/>
      <c r="BY110" s="852"/>
      <c r="BZ110" s="852"/>
      <c r="CA110" s="852">
        <v>9266165</v>
      </c>
      <c r="CB110" s="852"/>
      <c r="CC110" s="852"/>
      <c r="CD110" s="852"/>
      <c r="CE110" s="852"/>
      <c r="CF110" s="876">
        <v>154.4</v>
      </c>
      <c r="CG110" s="877"/>
      <c r="CH110" s="877"/>
      <c r="CI110" s="877"/>
      <c r="CJ110" s="877"/>
      <c r="CK110" s="900" t="s">
        <v>389</v>
      </c>
      <c r="CL110" s="741"/>
      <c r="CM110" s="850" t="s">
        <v>474</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51" t="s">
        <v>204</v>
      </c>
      <c r="DH110" s="852"/>
      <c r="DI110" s="852"/>
      <c r="DJ110" s="852"/>
      <c r="DK110" s="852"/>
      <c r="DL110" s="852" t="s">
        <v>204</v>
      </c>
      <c r="DM110" s="852"/>
      <c r="DN110" s="852"/>
      <c r="DO110" s="852"/>
      <c r="DP110" s="852"/>
      <c r="DQ110" s="852" t="s">
        <v>204</v>
      </c>
      <c r="DR110" s="852"/>
      <c r="DS110" s="852"/>
      <c r="DT110" s="852"/>
      <c r="DU110" s="852"/>
      <c r="DV110" s="853" t="s">
        <v>204</v>
      </c>
      <c r="DW110" s="853"/>
      <c r="DX110" s="853"/>
      <c r="DY110" s="853"/>
      <c r="DZ110" s="854"/>
    </row>
    <row r="111" spans="1:131" s="52" customFormat="1" ht="26.25" customHeight="1">
      <c r="A111" s="746" t="s">
        <v>459</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13"/>
      <c r="AA111" s="751" t="s">
        <v>204</v>
      </c>
      <c r="AB111" s="752"/>
      <c r="AC111" s="752"/>
      <c r="AD111" s="752"/>
      <c r="AE111" s="753"/>
      <c r="AF111" s="754" t="s">
        <v>204</v>
      </c>
      <c r="AG111" s="752"/>
      <c r="AH111" s="752"/>
      <c r="AI111" s="752"/>
      <c r="AJ111" s="753"/>
      <c r="AK111" s="754" t="s">
        <v>204</v>
      </c>
      <c r="AL111" s="752"/>
      <c r="AM111" s="752"/>
      <c r="AN111" s="752"/>
      <c r="AO111" s="753"/>
      <c r="AP111" s="823" t="s">
        <v>204</v>
      </c>
      <c r="AQ111" s="824"/>
      <c r="AR111" s="824"/>
      <c r="AS111" s="824"/>
      <c r="AT111" s="825"/>
      <c r="AU111" s="896"/>
      <c r="AV111" s="897"/>
      <c r="AW111" s="897"/>
      <c r="AX111" s="897"/>
      <c r="AY111" s="897"/>
      <c r="AZ111" s="822" t="s">
        <v>476</v>
      </c>
      <c r="BA111" s="759"/>
      <c r="BB111" s="759"/>
      <c r="BC111" s="759"/>
      <c r="BD111" s="759"/>
      <c r="BE111" s="759"/>
      <c r="BF111" s="759"/>
      <c r="BG111" s="759"/>
      <c r="BH111" s="759"/>
      <c r="BI111" s="759"/>
      <c r="BJ111" s="759"/>
      <c r="BK111" s="759"/>
      <c r="BL111" s="759"/>
      <c r="BM111" s="759"/>
      <c r="BN111" s="759"/>
      <c r="BO111" s="759"/>
      <c r="BP111" s="760"/>
      <c r="BQ111" s="826">
        <v>6429</v>
      </c>
      <c r="BR111" s="827"/>
      <c r="BS111" s="827"/>
      <c r="BT111" s="827"/>
      <c r="BU111" s="827"/>
      <c r="BV111" s="827">
        <v>5022</v>
      </c>
      <c r="BW111" s="827"/>
      <c r="BX111" s="827"/>
      <c r="BY111" s="827"/>
      <c r="BZ111" s="827"/>
      <c r="CA111" s="827">
        <v>3574</v>
      </c>
      <c r="CB111" s="827"/>
      <c r="CC111" s="827"/>
      <c r="CD111" s="827"/>
      <c r="CE111" s="827"/>
      <c r="CF111" s="884">
        <v>0.1</v>
      </c>
      <c r="CG111" s="885"/>
      <c r="CH111" s="885"/>
      <c r="CI111" s="885"/>
      <c r="CJ111" s="885"/>
      <c r="CK111" s="901"/>
      <c r="CL111" s="743"/>
      <c r="CM111" s="822" t="s">
        <v>137</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826" t="s">
        <v>204</v>
      </c>
      <c r="DH111" s="827"/>
      <c r="DI111" s="827"/>
      <c r="DJ111" s="827"/>
      <c r="DK111" s="827"/>
      <c r="DL111" s="827" t="s">
        <v>204</v>
      </c>
      <c r="DM111" s="827"/>
      <c r="DN111" s="827"/>
      <c r="DO111" s="827"/>
      <c r="DP111" s="827"/>
      <c r="DQ111" s="827" t="s">
        <v>204</v>
      </c>
      <c r="DR111" s="827"/>
      <c r="DS111" s="827"/>
      <c r="DT111" s="827"/>
      <c r="DU111" s="827"/>
      <c r="DV111" s="828" t="s">
        <v>204</v>
      </c>
      <c r="DW111" s="828"/>
      <c r="DX111" s="828"/>
      <c r="DY111" s="828"/>
      <c r="DZ111" s="829"/>
    </row>
    <row r="112" spans="1:131" s="52" customFormat="1" ht="26.25" customHeight="1">
      <c r="A112" s="730" t="s">
        <v>156</v>
      </c>
      <c r="B112" s="731"/>
      <c r="C112" s="759" t="s">
        <v>477</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51" t="s">
        <v>204</v>
      </c>
      <c r="AB112" s="752"/>
      <c r="AC112" s="752"/>
      <c r="AD112" s="752"/>
      <c r="AE112" s="753"/>
      <c r="AF112" s="754" t="s">
        <v>204</v>
      </c>
      <c r="AG112" s="752"/>
      <c r="AH112" s="752"/>
      <c r="AI112" s="752"/>
      <c r="AJ112" s="753"/>
      <c r="AK112" s="754" t="s">
        <v>204</v>
      </c>
      <c r="AL112" s="752"/>
      <c r="AM112" s="752"/>
      <c r="AN112" s="752"/>
      <c r="AO112" s="753"/>
      <c r="AP112" s="823" t="s">
        <v>204</v>
      </c>
      <c r="AQ112" s="824"/>
      <c r="AR112" s="824"/>
      <c r="AS112" s="824"/>
      <c r="AT112" s="825"/>
      <c r="AU112" s="896"/>
      <c r="AV112" s="897"/>
      <c r="AW112" s="897"/>
      <c r="AX112" s="897"/>
      <c r="AY112" s="897"/>
      <c r="AZ112" s="822" t="s">
        <v>273</v>
      </c>
      <c r="BA112" s="759"/>
      <c r="BB112" s="759"/>
      <c r="BC112" s="759"/>
      <c r="BD112" s="759"/>
      <c r="BE112" s="759"/>
      <c r="BF112" s="759"/>
      <c r="BG112" s="759"/>
      <c r="BH112" s="759"/>
      <c r="BI112" s="759"/>
      <c r="BJ112" s="759"/>
      <c r="BK112" s="759"/>
      <c r="BL112" s="759"/>
      <c r="BM112" s="759"/>
      <c r="BN112" s="759"/>
      <c r="BO112" s="759"/>
      <c r="BP112" s="760"/>
      <c r="BQ112" s="826">
        <v>4639584</v>
      </c>
      <c r="BR112" s="827"/>
      <c r="BS112" s="827"/>
      <c r="BT112" s="827"/>
      <c r="BU112" s="827"/>
      <c r="BV112" s="827">
        <v>4330591</v>
      </c>
      <c r="BW112" s="827"/>
      <c r="BX112" s="827"/>
      <c r="BY112" s="827"/>
      <c r="BZ112" s="827"/>
      <c r="CA112" s="827">
        <v>4071646</v>
      </c>
      <c r="CB112" s="827"/>
      <c r="CC112" s="827"/>
      <c r="CD112" s="827"/>
      <c r="CE112" s="827"/>
      <c r="CF112" s="884">
        <v>67.8</v>
      </c>
      <c r="CG112" s="885"/>
      <c r="CH112" s="885"/>
      <c r="CI112" s="885"/>
      <c r="CJ112" s="885"/>
      <c r="CK112" s="901"/>
      <c r="CL112" s="743"/>
      <c r="CM112" s="822" t="s">
        <v>398</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826" t="s">
        <v>204</v>
      </c>
      <c r="DH112" s="827"/>
      <c r="DI112" s="827"/>
      <c r="DJ112" s="827"/>
      <c r="DK112" s="827"/>
      <c r="DL112" s="827" t="s">
        <v>204</v>
      </c>
      <c r="DM112" s="827"/>
      <c r="DN112" s="827"/>
      <c r="DO112" s="827"/>
      <c r="DP112" s="827"/>
      <c r="DQ112" s="827" t="s">
        <v>204</v>
      </c>
      <c r="DR112" s="827"/>
      <c r="DS112" s="827"/>
      <c r="DT112" s="827"/>
      <c r="DU112" s="827"/>
      <c r="DV112" s="828" t="s">
        <v>204</v>
      </c>
      <c r="DW112" s="828"/>
      <c r="DX112" s="828"/>
      <c r="DY112" s="828"/>
      <c r="DZ112" s="829"/>
    </row>
    <row r="113" spans="1:130" s="52" customFormat="1" ht="26.25" customHeight="1">
      <c r="A113" s="732"/>
      <c r="B113" s="733"/>
      <c r="C113" s="759" t="s">
        <v>480</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751">
        <v>475381</v>
      </c>
      <c r="AB113" s="752"/>
      <c r="AC113" s="752"/>
      <c r="AD113" s="752"/>
      <c r="AE113" s="753"/>
      <c r="AF113" s="754">
        <v>459868</v>
      </c>
      <c r="AG113" s="752"/>
      <c r="AH113" s="752"/>
      <c r="AI113" s="752"/>
      <c r="AJ113" s="753"/>
      <c r="AK113" s="754">
        <v>406684</v>
      </c>
      <c r="AL113" s="752"/>
      <c r="AM113" s="752"/>
      <c r="AN113" s="752"/>
      <c r="AO113" s="753"/>
      <c r="AP113" s="823">
        <v>6.8</v>
      </c>
      <c r="AQ113" s="824"/>
      <c r="AR113" s="824"/>
      <c r="AS113" s="824"/>
      <c r="AT113" s="825"/>
      <c r="AU113" s="896"/>
      <c r="AV113" s="897"/>
      <c r="AW113" s="897"/>
      <c r="AX113" s="897"/>
      <c r="AY113" s="897"/>
      <c r="AZ113" s="822" t="s">
        <v>208</v>
      </c>
      <c r="BA113" s="759"/>
      <c r="BB113" s="759"/>
      <c r="BC113" s="759"/>
      <c r="BD113" s="759"/>
      <c r="BE113" s="759"/>
      <c r="BF113" s="759"/>
      <c r="BG113" s="759"/>
      <c r="BH113" s="759"/>
      <c r="BI113" s="759"/>
      <c r="BJ113" s="759"/>
      <c r="BK113" s="759"/>
      <c r="BL113" s="759"/>
      <c r="BM113" s="759"/>
      <c r="BN113" s="759"/>
      <c r="BO113" s="759"/>
      <c r="BP113" s="760"/>
      <c r="BQ113" s="826">
        <v>2656</v>
      </c>
      <c r="BR113" s="827"/>
      <c r="BS113" s="827"/>
      <c r="BT113" s="827"/>
      <c r="BU113" s="827"/>
      <c r="BV113" s="827">
        <v>1992</v>
      </c>
      <c r="BW113" s="827"/>
      <c r="BX113" s="827"/>
      <c r="BY113" s="827"/>
      <c r="BZ113" s="827"/>
      <c r="CA113" s="827">
        <v>1328</v>
      </c>
      <c r="CB113" s="827"/>
      <c r="CC113" s="827"/>
      <c r="CD113" s="827"/>
      <c r="CE113" s="827"/>
      <c r="CF113" s="884">
        <v>0</v>
      </c>
      <c r="CG113" s="885"/>
      <c r="CH113" s="885"/>
      <c r="CI113" s="885"/>
      <c r="CJ113" s="885"/>
      <c r="CK113" s="901"/>
      <c r="CL113" s="743"/>
      <c r="CM113" s="822" t="s">
        <v>409</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51" t="s">
        <v>204</v>
      </c>
      <c r="DH113" s="752"/>
      <c r="DI113" s="752"/>
      <c r="DJ113" s="752"/>
      <c r="DK113" s="753"/>
      <c r="DL113" s="754" t="s">
        <v>204</v>
      </c>
      <c r="DM113" s="752"/>
      <c r="DN113" s="752"/>
      <c r="DO113" s="752"/>
      <c r="DP113" s="753"/>
      <c r="DQ113" s="754" t="s">
        <v>204</v>
      </c>
      <c r="DR113" s="752"/>
      <c r="DS113" s="752"/>
      <c r="DT113" s="752"/>
      <c r="DU113" s="753"/>
      <c r="DV113" s="823" t="s">
        <v>204</v>
      </c>
      <c r="DW113" s="824"/>
      <c r="DX113" s="824"/>
      <c r="DY113" s="824"/>
      <c r="DZ113" s="825"/>
    </row>
    <row r="114" spans="1:130" s="52" customFormat="1" ht="26.25" customHeight="1">
      <c r="A114" s="732"/>
      <c r="B114" s="733"/>
      <c r="C114" s="759" t="s">
        <v>482</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51">
        <v>4993</v>
      </c>
      <c r="AB114" s="752"/>
      <c r="AC114" s="752"/>
      <c r="AD114" s="752"/>
      <c r="AE114" s="753"/>
      <c r="AF114" s="754">
        <v>367</v>
      </c>
      <c r="AG114" s="752"/>
      <c r="AH114" s="752"/>
      <c r="AI114" s="752"/>
      <c r="AJ114" s="753"/>
      <c r="AK114" s="754">
        <v>365</v>
      </c>
      <c r="AL114" s="752"/>
      <c r="AM114" s="752"/>
      <c r="AN114" s="752"/>
      <c r="AO114" s="753"/>
      <c r="AP114" s="823">
        <v>0</v>
      </c>
      <c r="AQ114" s="824"/>
      <c r="AR114" s="824"/>
      <c r="AS114" s="824"/>
      <c r="AT114" s="825"/>
      <c r="AU114" s="896"/>
      <c r="AV114" s="897"/>
      <c r="AW114" s="897"/>
      <c r="AX114" s="897"/>
      <c r="AY114" s="897"/>
      <c r="AZ114" s="822" t="s">
        <v>484</v>
      </c>
      <c r="BA114" s="759"/>
      <c r="BB114" s="759"/>
      <c r="BC114" s="759"/>
      <c r="BD114" s="759"/>
      <c r="BE114" s="759"/>
      <c r="BF114" s="759"/>
      <c r="BG114" s="759"/>
      <c r="BH114" s="759"/>
      <c r="BI114" s="759"/>
      <c r="BJ114" s="759"/>
      <c r="BK114" s="759"/>
      <c r="BL114" s="759"/>
      <c r="BM114" s="759"/>
      <c r="BN114" s="759"/>
      <c r="BO114" s="759"/>
      <c r="BP114" s="760"/>
      <c r="BQ114" s="826">
        <v>1132423</v>
      </c>
      <c r="BR114" s="827"/>
      <c r="BS114" s="827"/>
      <c r="BT114" s="827"/>
      <c r="BU114" s="827"/>
      <c r="BV114" s="827">
        <v>1116991</v>
      </c>
      <c r="BW114" s="827"/>
      <c r="BX114" s="827"/>
      <c r="BY114" s="827"/>
      <c r="BZ114" s="827"/>
      <c r="CA114" s="827">
        <v>1130471</v>
      </c>
      <c r="CB114" s="827"/>
      <c r="CC114" s="827"/>
      <c r="CD114" s="827"/>
      <c r="CE114" s="827"/>
      <c r="CF114" s="884">
        <v>18.8</v>
      </c>
      <c r="CG114" s="885"/>
      <c r="CH114" s="885"/>
      <c r="CI114" s="885"/>
      <c r="CJ114" s="885"/>
      <c r="CK114" s="901"/>
      <c r="CL114" s="743"/>
      <c r="CM114" s="822" t="s">
        <v>485</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51" t="s">
        <v>204</v>
      </c>
      <c r="DH114" s="752"/>
      <c r="DI114" s="752"/>
      <c r="DJ114" s="752"/>
      <c r="DK114" s="753"/>
      <c r="DL114" s="754" t="s">
        <v>204</v>
      </c>
      <c r="DM114" s="752"/>
      <c r="DN114" s="752"/>
      <c r="DO114" s="752"/>
      <c r="DP114" s="753"/>
      <c r="DQ114" s="754" t="s">
        <v>204</v>
      </c>
      <c r="DR114" s="752"/>
      <c r="DS114" s="752"/>
      <c r="DT114" s="752"/>
      <c r="DU114" s="753"/>
      <c r="DV114" s="823" t="s">
        <v>204</v>
      </c>
      <c r="DW114" s="824"/>
      <c r="DX114" s="824"/>
      <c r="DY114" s="824"/>
      <c r="DZ114" s="825"/>
    </row>
    <row r="115" spans="1:130" s="52" customFormat="1" ht="26.25" customHeight="1">
      <c r="A115" s="732"/>
      <c r="B115" s="733"/>
      <c r="C115" s="759" t="s">
        <v>380</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751">
        <v>5201</v>
      </c>
      <c r="AB115" s="752"/>
      <c r="AC115" s="752"/>
      <c r="AD115" s="752"/>
      <c r="AE115" s="753"/>
      <c r="AF115" s="754">
        <v>1897</v>
      </c>
      <c r="AG115" s="752"/>
      <c r="AH115" s="752"/>
      <c r="AI115" s="752"/>
      <c r="AJ115" s="753"/>
      <c r="AK115" s="754">
        <v>1853</v>
      </c>
      <c r="AL115" s="752"/>
      <c r="AM115" s="752"/>
      <c r="AN115" s="752"/>
      <c r="AO115" s="753"/>
      <c r="AP115" s="823">
        <v>0</v>
      </c>
      <c r="AQ115" s="824"/>
      <c r="AR115" s="824"/>
      <c r="AS115" s="824"/>
      <c r="AT115" s="825"/>
      <c r="AU115" s="896"/>
      <c r="AV115" s="897"/>
      <c r="AW115" s="897"/>
      <c r="AX115" s="897"/>
      <c r="AY115" s="897"/>
      <c r="AZ115" s="822" t="s">
        <v>352</v>
      </c>
      <c r="BA115" s="759"/>
      <c r="BB115" s="759"/>
      <c r="BC115" s="759"/>
      <c r="BD115" s="759"/>
      <c r="BE115" s="759"/>
      <c r="BF115" s="759"/>
      <c r="BG115" s="759"/>
      <c r="BH115" s="759"/>
      <c r="BI115" s="759"/>
      <c r="BJ115" s="759"/>
      <c r="BK115" s="759"/>
      <c r="BL115" s="759"/>
      <c r="BM115" s="759"/>
      <c r="BN115" s="759"/>
      <c r="BO115" s="759"/>
      <c r="BP115" s="760"/>
      <c r="BQ115" s="826" t="s">
        <v>204</v>
      </c>
      <c r="BR115" s="827"/>
      <c r="BS115" s="827"/>
      <c r="BT115" s="827"/>
      <c r="BU115" s="827"/>
      <c r="BV115" s="827" t="s">
        <v>204</v>
      </c>
      <c r="BW115" s="827"/>
      <c r="BX115" s="827"/>
      <c r="BY115" s="827"/>
      <c r="BZ115" s="827"/>
      <c r="CA115" s="827" t="s">
        <v>204</v>
      </c>
      <c r="CB115" s="827"/>
      <c r="CC115" s="827"/>
      <c r="CD115" s="827"/>
      <c r="CE115" s="827"/>
      <c r="CF115" s="884" t="s">
        <v>204</v>
      </c>
      <c r="CG115" s="885"/>
      <c r="CH115" s="885"/>
      <c r="CI115" s="885"/>
      <c r="CJ115" s="885"/>
      <c r="CK115" s="901"/>
      <c r="CL115" s="743"/>
      <c r="CM115" s="822" t="s">
        <v>33</v>
      </c>
      <c r="CN115" s="759"/>
      <c r="CO115" s="759"/>
      <c r="CP115" s="759"/>
      <c r="CQ115" s="759"/>
      <c r="CR115" s="759"/>
      <c r="CS115" s="759"/>
      <c r="CT115" s="759"/>
      <c r="CU115" s="759"/>
      <c r="CV115" s="759"/>
      <c r="CW115" s="759"/>
      <c r="CX115" s="759"/>
      <c r="CY115" s="759"/>
      <c r="CZ115" s="759"/>
      <c r="DA115" s="759"/>
      <c r="DB115" s="759"/>
      <c r="DC115" s="759"/>
      <c r="DD115" s="759"/>
      <c r="DE115" s="759"/>
      <c r="DF115" s="760"/>
      <c r="DG115" s="751" t="s">
        <v>204</v>
      </c>
      <c r="DH115" s="752"/>
      <c r="DI115" s="752"/>
      <c r="DJ115" s="752"/>
      <c r="DK115" s="753"/>
      <c r="DL115" s="754" t="s">
        <v>204</v>
      </c>
      <c r="DM115" s="752"/>
      <c r="DN115" s="752"/>
      <c r="DO115" s="752"/>
      <c r="DP115" s="753"/>
      <c r="DQ115" s="754" t="s">
        <v>204</v>
      </c>
      <c r="DR115" s="752"/>
      <c r="DS115" s="752"/>
      <c r="DT115" s="752"/>
      <c r="DU115" s="753"/>
      <c r="DV115" s="823" t="s">
        <v>204</v>
      </c>
      <c r="DW115" s="824"/>
      <c r="DX115" s="824"/>
      <c r="DY115" s="824"/>
      <c r="DZ115" s="825"/>
    </row>
    <row r="116" spans="1:130" s="52" customFormat="1" ht="26.25" customHeight="1">
      <c r="A116" s="734"/>
      <c r="B116" s="735"/>
      <c r="C116" s="831" t="s">
        <v>3</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51" t="s">
        <v>204</v>
      </c>
      <c r="AB116" s="752"/>
      <c r="AC116" s="752"/>
      <c r="AD116" s="752"/>
      <c r="AE116" s="753"/>
      <c r="AF116" s="754" t="s">
        <v>204</v>
      </c>
      <c r="AG116" s="752"/>
      <c r="AH116" s="752"/>
      <c r="AI116" s="752"/>
      <c r="AJ116" s="753"/>
      <c r="AK116" s="754" t="s">
        <v>204</v>
      </c>
      <c r="AL116" s="752"/>
      <c r="AM116" s="752"/>
      <c r="AN116" s="752"/>
      <c r="AO116" s="753"/>
      <c r="AP116" s="823" t="s">
        <v>204</v>
      </c>
      <c r="AQ116" s="824"/>
      <c r="AR116" s="824"/>
      <c r="AS116" s="824"/>
      <c r="AT116" s="825"/>
      <c r="AU116" s="896"/>
      <c r="AV116" s="897"/>
      <c r="AW116" s="897"/>
      <c r="AX116" s="897"/>
      <c r="AY116" s="897"/>
      <c r="AZ116" s="903" t="s">
        <v>229</v>
      </c>
      <c r="BA116" s="904"/>
      <c r="BB116" s="904"/>
      <c r="BC116" s="904"/>
      <c r="BD116" s="904"/>
      <c r="BE116" s="904"/>
      <c r="BF116" s="904"/>
      <c r="BG116" s="904"/>
      <c r="BH116" s="904"/>
      <c r="BI116" s="904"/>
      <c r="BJ116" s="904"/>
      <c r="BK116" s="904"/>
      <c r="BL116" s="904"/>
      <c r="BM116" s="904"/>
      <c r="BN116" s="904"/>
      <c r="BO116" s="904"/>
      <c r="BP116" s="905"/>
      <c r="BQ116" s="826" t="s">
        <v>204</v>
      </c>
      <c r="BR116" s="827"/>
      <c r="BS116" s="827"/>
      <c r="BT116" s="827"/>
      <c r="BU116" s="827"/>
      <c r="BV116" s="827" t="s">
        <v>204</v>
      </c>
      <c r="BW116" s="827"/>
      <c r="BX116" s="827"/>
      <c r="BY116" s="827"/>
      <c r="BZ116" s="827"/>
      <c r="CA116" s="827" t="s">
        <v>204</v>
      </c>
      <c r="CB116" s="827"/>
      <c r="CC116" s="827"/>
      <c r="CD116" s="827"/>
      <c r="CE116" s="827"/>
      <c r="CF116" s="884" t="s">
        <v>204</v>
      </c>
      <c r="CG116" s="885"/>
      <c r="CH116" s="885"/>
      <c r="CI116" s="885"/>
      <c r="CJ116" s="885"/>
      <c r="CK116" s="901"/>
      <c r="CL116" s="743"/>
      <c r="CM116" s="822" t="s">
        <v>486</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51" t="s">
        <v>204</v>
      </c>
      <c r="DH116" s="752"/>
      <c r="DI116" s="752"/>
      <c r="DJ116" s="752"/>
      <c r="DK116" s="753"/>
      <c r="DL116" s="754" t="s">
        <v>204</v>
      </c>
      <c r="DM116" s="752"/>
      <c r="DN116" s="752"/>
      <c r="DO116" s="752"/>
      <c r="DP116" s="753"/>
      <c r="DQ116" s="754" t="s">
        <v>204</v>
      </c>
      <c r="DR116" s="752"/>
      <c r="DS116" s="752"/>
      <c r="DT116" s="752"/>
      <c r="DU116" s="753"/>
      <c r="DV116" s="823" t="s">
        <v>204</v>
      </c>
      <c r="DW116" s="824"/>
      <c r="DX116" s="824"/>
      <c r="DY116" s="824"/>
      <c r="DZ116" s="825"/>
    </row>
    <row r="117" spans="1:130" s="52" customFormat="1" ht="26.25" customHeight="1">
      <c r="A117" s="886" t="s">
        <v>277</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63" t="s">
        <v>325</v>
      </c>
      <c r="Z117" s="888"/>
      <c r="AA117" s="906">
        <v>1555311</v>
      </c>
      <c r="AB117" s="907"/>
      <c r="AC117" s="907"/>
      <c r="AD117" s="907"/>
      <c r="AE117" s="908"/>
      <c r="AF117" s="909">
        <v>1543341</v>
      </c>
      <c r="AG117" s="907"/>
      <c r="AH117" s="907"/>
      <c r="AI117" s="907"/>
      <c r="AJ117" s="908"/>
      <c r="AK117" s="909">
        <v>1580987</v>
      </c>
      <c r="AL117" s="907"/>
      <c r="AM117" s="907"/>
      <c r="AN117" s="907"/>
      <c r="AO117" s="908"/>
      <c r="AP117" s="910"/>
      <c r="AQ117" s="911"/>
      <c r="AR117" s="911"/>
      <c r="AS117" s="911"/>
      <c r="AT117" s="912"/>
      <c r="AU117" s="896"/>
      <c r="AV117" s="897"/>
      <c r="AW117" s="897"/>
      <c r="AX117" s="897"/>
      <c r="AY117" s="897"/>
      <c r="AZ117" s="881" t="s">
        <v>487</v>
      </c>
      <c r="BA117" s="882"/>
      <c r="BB117" s="882"/>
      <c r="BC117" s="882"/>
      <c r="BD117" s="882"/>
      <c r="BE117" s="882"/>
      <c r="BF117" s="882"/>
      <c r="BG117" s="882"/>
      <c r="BH117" s="882"/>
      <c r="BI117" s="882"/>
      <c r="BJ117" s="882"/>
      <c r="BK117" s="882"/>
      <c r="BL117" s="882"/>
      <c r="BM117" s="882"/>
      <c r="BN117" s="882"/>
      <c r="BO117" s="882"/>
      <c r="BP117" s="883"/>
      <c r="BQ117" s="826" t="s">
        <v>204</v>
      </c>
      <c r="BR117" s="827"/>
      <c r="BS117" s="827"/>
      <c r="BT117" s="827"/>
      <c r="BU117" s="827"/>
      <c r="BV117" s="827" t="s">
        <v>204</v>
      </c>
      <c r="BW117" s="827"/>
      <c r="BX117" s="827"/>
      <c r="BY117" s="827"/>
      <c r="BZ117" s="827"/>
      <c r="CA117" s="827" t="s">
        <v>204</v>
      </c>
      <c r="CB117" s="827"/>
      <c r="CC117" s="827"/>
      <c r="CD117" s="827"/>
      <c r="CE117" s="827"/>
      <c r="CF117" s="884" t="s">
        <v>204</v>
      </c>
      <c r="CG117" s="885"/>
      <c r="CH117" s="885"/>
      <c r="CI117" s="885"/>
      <c r="CJ117" s="885"/>
      <c r="CK117" s="901"/>
      <c r="CL117" s="743"/>
      <c r="CM117" s="822" t="s">
        <v>343</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51" t="s">
        <v>204</v>
      </c>
      <c r="DH117" s="752"/>
      <c r="DI117" s="752"/>
      <c r="DJ117" s="752"/>
      <c r="DK117" s="753"/>
      <c r="DL117" s="754" t="s">
        <v>204</v>
      </c>
      <c r="DM117" s="752"/>
      <c r="DN117" s="752"/>
      <c r="DO117" s="752"/>
      <c r="DP117" s="753"/>
      <c r="DQ117" s="754" t="s">
        <v>204</v>
      </c>
      <c r="DR117" s="752"/>
      <c r="DS117" s="752"/>
      <c r="DT117" s="752"/>
      <c r="DU117" s="753"/>
      <c r="DV117" s="823" t="s">
        <v>204</v>
      </c>
      <c r="DW117" s="824"/>
      <c r="DX117" s="824"/>
      <c r="DY117" s="824"/>
      <c r="DZ117" s="825"/>
    </row>
    <row r="118" spans="1:130" s="52" customFormat="1" ht="26.25" customHeight="1">
      <c r="A118" s="886" t="s">
        <v>102</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14</v>
      </c>
      <c r="AB118" s="887"/>
      <c r="AC118" s="887"/>
      <c r="AD118" s="887"/>
      <c r="AE118" s="888"/>
      <c r="AF118" s="889" t="s">
        <v>437</v>
      </c>
      <c r="AG118" s="887"/>
      <c r="AH118" s="887"/>
      <c r="AI118" s="887"/>
      <c r="AJ118" s="888"/>
      <c r="AK118" s="889" t="s">
        <v>394</v>
      </c>
      <c r="AL118" s="887"/>
      <c r="AM118" s="887"/>
      <c r="AN118" s="887"/>
      <c r="AO118" s="888"/>
      <c r="AP118" s="889" t="s">
        <v>472</v>
      </c>
      <c r="AQ118" s="887"/>
      <c r="AR118" s="887"/>
      <c r="AS118" s="887"/>
      <c r="AT118" s="890"/>
      <c r="AU118" s="896"/>
      <c r="AV118" s="897"/>
      <c r="AW118" s="897"/>
      <c r="AX118" s="897"/>
      <c r="AY118" s="897"/>
      <c r="AZ118" s="830" t="s">
        <v>488</v>
      </c>
      <c r="BA118" s="831"/>
      <c r="BB118" s="831"/>
      <c r="BC118" s="831"/>
      <c r="BD118" s="831"/>
      <c r="BE118" s="831"/>
      <c r="BF118" s="831"/>
      <c r="BG118" s="831"/>
      <c r="BH118" s="831"/>
      <c r="BI118" s="831"/>
      <c r="BJ118" s="831"/>
      <c r="BK118" s="831"/>
      <c r="BL118" s="831"/>
      <c r="BM118" s="831"/>
      <c r="BN118" s="831"/>
      <c r="BO118" s="831"/>
      <c r="BP118" s="832"/>
      <c r="BQ118" s="859" t="s">
        <v>204</v>
      </c>
      <c r="BR118" s="860"/>
      <c r="BS118" s="860"/>
      <c r="BT118" s="860"/>
      <c r="BU118" s="860"/>
      <c r="BV118" s="860" t="s">
        <v>204</v>
      </c>
      <c r="BW118" s="860"/>
      <c r="BX118" s="860"/>
      <c r="BY118" s="860"/>
      <c r="BZ118" s="860"/>
      <c r="CA118" s="860" t="s">
        <v>204</v>
      </c>
      <c r="CB118" s="860"/>
      <c r="CC118" s="860"/>
      <c r="CD118" s="860"/>
      <c r="CE118" s="860"/>
      <c r="CF118" s="884" t="s">
        <v>204</v>
      </c>
      <c r="CG118" s="885"/>
      <c r="CH118" s="885"/>
      <c r="CI118" s="885"/>
      <c r="CJ118" s="885"/>
      <c r="CK118" s="901"/>
      <c r="CL118" s="743"/>
      <c r="CM118" s="822" t="s">
        <v>489</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51" t="s">
        <v>204</v>
      </c>
      <c r="DH118" s="752"/>
      <c r="DI118" s="752"/>
      <c r="DJ118" s="752"/>
      <c r="DK118" s="753"/>
      <c r="DL118" s="754" t="s">
        <v>204</v>
      </c>
      <c r="DM118" s="752"/>
      <c r="DN118" s="752"/>
      <c r="DO118" s="752"/>
      <c r="DP118" s="753"/>
      <c r="DQ118" s="754" t="s">
        <v>204</v>
      </c>
      <c r="DR118" s="752"/>
      <c r="DS118" s="752"/>
      <c r="DT118" s="752"/>
      <c r="DU118" s="753"/>
      <c r="DV118" s="823" t="s">
        <v>204</v>
      </c>
      <c r="DW118" s="824"/>
      <c r="DX118" s="824"/>
      <c r="DY118" s="824"/>
      <c r="DZ118" s="825"/>
    </row>
    <row r="119" spans="1:130" s="52" customFormat="1" ht="26.25" customHeight="1">
      <c r="A119" s="740" t="s">
        <v>389</v>
      </c>
      <c r="B119" s="741"/>
      <c r="C119" s="850" t="s">
        <v>474</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790" t="s">
        <v>204</v>
      </c>
      <c r="AB119" s="791"/>
      <c r="AC119" s="791"/>
      <c r="AD119" s="791"/>
      <c r="AE119" s="792"/>
      <c r="AF119" s="793" t="s">
        <v>204</v>
      </c>
      <c r="AG119" s="791"/>
      <c r="AH119" s="791"/>
      <c r="AI119" s="791"/>
      <c r="AJ119" s="792"/>
      <c r="AK119" s="793" t="s">
        <v>204</v>
      </c>
      <c r="AL119" s="791"/>
      <c r="AM119" s="791"/>
      <c r="AN119" s="791"/>
      <c r="AO119" s="792"/>
      <c r="AP119" s="891" t="s">
        <v>204</v>
      </c>
      <c r="AQ119" s="892"/>
      <c r="AR119" s="892"/>
      <c r="AS119" s="892"/>
      <c r="AT119" s="893"/>
      <c r="AU119" s="898"/>
      <c r="AV119" s="899"/>
      <c r="AW119" s="899"/>
      <c r="AX119" s="899"/>
      <c r="AY119" s="899"/>
      <c r="AZ119" s="73" t="s">
        <v>277</v>
      </c>
      <c r="BA119" s="73"/>
      <c r="BB119" s="73"/>
      <c r="BC119" s="73"/>
      <c r="BD119" s="73"/>
      <c r="BE119" s="73"/>
      <c r="BF119" s="73"/>
      <c r="BG119" s="73"/>
      <c r="BH119" s="73"/>
      <c r="BI119" s="73"/>
      <c r="BJ119" s="73"/>
      <c r="BK119" s="73"/>
      <c r="BL119" s="73"/>
      <c r="BM119" s="73"/>
      <c r="BN119" s="73"/>
      <c r="BO119" s="863" t="s">
        <v>170</v>
      </c>
      <c r="BP119" s="864"/>
      <c r="BQ119" s="859">
        <v>16003421</v>
      </c>
      <c r="BR119" s="860"/>
      <c r="BS119" s="860"/>
      <c r="BT119" s="860"/>
      <c r="BU119" s="860"/>
      <c r="BV119" s="860">
        <v>15293476</v>
      </c>
      <c r="BW119" s="860"/>
      <c r="BX119" s="860"/>
      <c r="BY119" s="860"/>
      <c r="BZ119" s="860"/>
      <c r="CA119" s="860">
        <v>14473184</v>
      </c>
      <c r="CB119" s="860"/>
      <c r="CC119" s="860"/>
      <c r="CD119" s="860"/>
      <c r="CE119" s="860"/>
      <c r="CF119" s="717"/>
      <c r="CG119" s="718"/>
      <c r="CH119" s="718"/>
      <c r="CI119" s="718"/>
      <c r="CJ119" s="867"/>
      <c r="CK119" s="902"/>
      <c r="CL119" s="745"/>
      <c r="CM119" s="830" t="s">
        <v>490</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0">
        <v>6429</v>
      </c>
      <c r="DH119" s="771"/>
      <c r="DI119" s="771"/>
      <c r="DJ119" s="771"/>
      <c r="DK119" s="772"/>
      <c r="DL119" s="773">
        <v>5022</v>
      </c>
      <c r="DM119" s="771"/>
      <c r="DN119" s="771"/>
      <c r="DO119" s="771"/>
      <c r="DP119" s="772"/>
      <c r="DQ119" s="773">
        <v>3574</v>
      </c>
      <c r="DR119" s="771"/>
      <c r="DS119" s="771"/>
      <c r="DT119" s="771"/>
      <c r="DU119" s="772"/>
      <c r="DV119" s="847">
        <v>0.1</v>
      </c>
      <c r="DW119" s="848"/>
      <c r="DX119" s="848"/>
      <c r="DY119" s="848"/>
      <c r="DZ119" s="849"/>
    </row>
    <row r="120" spans="1:130" s="52" customFormat="1" ht="26.25" customHeight="1">
      <c r="A120" s="742"/>
      <c r="B120" s="743"/>
      <c r="C120" s="822" t="s">
        <v>137</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51" t="s">
        <v>204</v>
      </c>
      <c r="AB120" s="752"/>
      <c r="AC120" s="752"/>
      <c r="AD120" s="752"/>
      <c r="AE120" s="753"/>
      <c r="AF120" s="754" t="s">
        <v>204</v>
      </c>
      <c r="AG120" s="752"/>
      <c r="AH120" s="752"/>
      <c r="AI120" s="752"/>
      <c r="AJ120" s="753"/>
      <c r="AK120" s="754" t="s">
        <v>204</v>
      </c>
      <c r="AL120" s="752"/>
      <c r="AM120" s="752"/>
      <c r="AN120" s="752"/>
      <c r="AO120" s="753"/>
      <c r="AP120" s="823" t="s">
        <v>204</v>
      </c>
      <c r="AQ120" s="824"/>
      <c r="AR120" s="824"/>
      <c r="AS120" s="824"/>
      <c r="AT120" s="825"/>
      <c r="AU120" s="868" t="s">
        <v>479</v>
      </c>
      <c r="AV120" s="869"/>
      <c r="AW120" s="869"/>
      <c r="AX120" s="869"/>
      <c r="AY120" s="870"/>
      <c r="AZ120" s="850" t="s">
        <v>219</v>
      </c>
      <c r="BA120" s="798"/>
      <c r="BB120" s="798"/>
      <c r="BC120" s="798"/>
      <c r="BD120" s="798"/>
      <c r="BE120" s="798"/>
      <c r="BF120" s="798"/>
      <c r="BG120" s="798"/>
      <c r="BH120" s="798"/>
      <c r="BI120" s="798"/>
      <c r="BJ120" s="798"/>
      <c r="BK120" s="798"/>
      <c r="BL120" s="798"/>
      <c r="BM120" s="798"/>
      <c r="BN120" s="798"/>
      <c r="BO120" s="798"/>
      <c r="BP120" s="799"/>
      <c r="BQ120" s="851">
        <v>4921638</v>
      </c>
      <c r="BR120" s="852"/>
      <c r="BS120" s="852"/>
      <c r="BT120" s="852"/>
      <c r="BU120" s="852"/>
      <c r="BV120" s="852">
        <v>4979634</v>
      </c>
      <c r="BW120" s="852"/>
      <c r="BX120" s="852"/>
      <c r="BY120" s="852"/>
      <c r="BZ120" s="852"/>
      <c r="CA120" s="852">
        <v>5438177</v>
      </c>
      <c r="CB120" s="852"/>
      <c r="CC120" s="852"/>
      <c r="CD120" s="852"/>
      <c r="CE120" s="852"/>
      <c r="CF120" s="876">
        <v>90.6</v>
      </c>
      <c r="CG120" s="877"/>
      <c r="CH120" s="877"/>
      <c r="CI120" s="877"/>
      <c r="CJ120" s="877"/>
      <c r="CK120" s="855" t="s">
        <v>274</v>
      </c>
      <c r="CL120" s="814"/>
      <c r="CM120" s="814"/>
      <c r="CN120" s="814"/>
      <c r="CO120" s="815"/>
      <c r="CP120" s="878" t="s">
        <v>491</v>
      </c>
      <c r="CQ120" s="879"/>
      <c r="CR120" s="879"/>
      <c r="CS120" s="879"/>
      <c r="CT120" s="879"/>
      <c r="CU120" s="879"/>
      <c r="CV120" s="879"/>
      <c r="CW120" s="879"/>
      <c r="CX120" s="879"/>
      <c r="CY120" s="879"/>
      <c r="CZ120" s="879"/>
      <c r="DA120" s="879"/>
      <c r="DB120" s="879"/>
      <c r="DC120" s="879"/>
      <c r="DD120" s="879"/>
      <c r="DE120" s="879"/>
      <c r="DF120" s="880"/>
      <c r="DG120" s="851" t="s">
        <v>204</v>
      </c>
      <c r="DH120" s="852"/>
      <c r="DI120" s="852"/>
      <c r="DJ120" s="852"/>
      <c r="DK120" s="852"/>
      <c r="DL120" s="852">
        <v>3973711</v>
      </c>
      <c r="DM120" s="852"/>
      <c r="DN120" s="852"/>
      <c r="DO120" s="852"/>
      <c r="DP120" s="852"/>
      <c r="DQ120" s="852">
        <v>3753147</v>
      </c>
      <c r="DR120" s="852"/>
      <c r="DS120" s="852"/>
      <c r="DT120" s="852"/>
      <c r="DU120" s="852"/>
      <c r="DV120" s="853">
        <v>62.5</v>
      </c>
      <c r="DW120" s="853"/>
      <c r="DX120" s="853"/>
      <c r="DY120" s="853"/>
      <c r="DZ120" s="854"/>
    </row>
    <row r="121" spans="1:130" s="52" customFormat="1" ht="26.25" customHeight="1">
      <c r="A121" s="742"/>
      <c r="B121" s="743"/>
      <c r="C121" s="881" t="s">
        <v>139</v>
      </c>
      <c r="D121" s="882"/>
      <c r="E121" s="882"/>
      <c r="F121" s="882"/>
      <c r="G121" s="882"/>
      <c r="H121" s="882"/>
      <c r="I121" s="882"/>
      <c r="J121" s="882"/>
      <c r="K121" s="882"/>
      <c r="L121" s="882"/>
      <c r="M121" s="882"/>
      <c r="N121" s="882"/>
      <c r="O121" s="882"/>
      <c r="P121" s="882"/>
      <c r="Q121" s="882"/>
      <c r="R121" s="882"/>
      <c r="S121" s="882"/>
      <c r="T121" s="882"/>
      <c r="U121" s="882"/>
      <c r="V121" s="882"/>
      <c r="W121" s="882"/>
      <c r="X121" s="882"/>
      <c r="Y121" s="882"/>
      <c r="Z121" s="883"/>
      <c r="AA121" s="751" t="s">
        <v>204</v>
      </c>
      <c r="AB121" s="752"/>
      <c r="AC121" s="752"/>
      <c r="AD121" s="752"/>
      <c r="AE121" s="753"/>
      <c r="AF121" s="754" t="s">
        <v>204</v>
      </c>
      <c r="AG121" s="752"/>
      <c r="AH121" s="752"/>
      <c r="AI121" s="752"/>
      <c r="AJ121" s="753"/>
      <c r="AK121" s="754" t="s">
        <v>204</v>
      </c>
      <c r="AL121" s="752"/>
      <c r="AM121" s="752"/>
      <c r="AN121" s="752"/>
      <c r="AO121" s="753"/>
      <c r="AP121" s="823" t="s">
        <v>204</v>
      </c>
      <c r="AQ121" s="824"/>
      <c r="AR121" s="824"/>
      <c r="AS121" s="824"/>
      <c r="AT121" s="825"/>
      <c r="AU121" s="871"/>
      <c r="AV121" s="872"/>
      <c r="AW121" s="872"/>
      <c r="AX121" s="872"/>
      <c r="AY121" s="873"/>
      <c r="AZ121" s="822" t="s">
        <v>492</v>
      </c>
      <c r="BA121" s="759"/>
      <c r="BB121" s="759"/>
      <c r="BC121" s="759"/>
      <c r="BD121" s="759"/>
      <c r="BE121" s="759"/>
      <c r="BF121" s="759"/>
      <c r="BG121" s="759"/>
      <c r="BH121" s="759"/>
      <c r="BI121" s="759"/>
      <c r="BJ121" s="759"/>
      <c r="BK121" s="759"/>
      <c r="BL121" s="759"/>
      <c r="BM121" s="759"/>
      <c r="BN121" s="759"/>
      <c r="BO121" s="759"/>
      <c r="BP121" s="760"/>
      <c r="BQ121" s="826">
        <v>379313</v>
      </c>
      <c r="BR121" s="827"/>
      <c r="BS121" s="827"/>
      <c r="BT121" s="827"/>
      <c r="BU121" s="827"/>
      <c r="BV121" s="827">
        <v>303823</v>
      </c>
      <c r="BW121" s="827"/>
      <c r="BX121" s="827"/>
      <c r="BY121" s="827"/>
      <c r="BZ121" s="827"/>
      <c r="CA121" s="827">
        <v>317651</v>
      </c>
      <c r="CB121" s="827"/>
      <c r="CC121" s="827"/>
      <c r="CD121" s="827"/>
      <c r="CE121" s="827"/>
      <c r="CF121" s="884">
        <v>5.3</v>
      </c>
      <c r="CG121" s="885"/>
      <c r="CH121" s="885"/>
      <c r="CI121" s="885"/>
      <c r="CJ121" s="885"/>
      <c r="CK121" s="856"/>
      <c r="CL121" s="817"/>
      <c r="CM121" s="817"/>
      <c r="CN121" s="817"/>
      <c r="CO121" s="818"/>
      <c r="CP121" s="844" t="s">
        <v>493</v>
      </c>
      <c r="CQ121" s="845"/>
      <c r="CR121" s="845"/>
      <c r="CS121" s="845"/>
      <c r="CT121" s="845"/>
      <c r="CU121" s="845"/>
      <c r="CV121" s="845"/>
      <c r="CW121" s="845"/>
      <c r="CX121" s="845"/>
      <c r="CY121" s="845"/>
      <c r="CZ121" s="845"/>
      <c r="DA121" s="845"/>
      <c r="DB121" s="845"/>
      <c r="DC121" s="845"/>
      <c r="DD121" s="845"/>
      <c r="DE121" s="845"/>
      <c r="DF121" s="846"/>
      <c r="DG121" s="826">
        <v>422069</v>
      </c>
      <c r="DH121" s="827"/>
      <c r="DI121" s="827"/>
      <c r="DJ121" s="827"/>
      <c r="DK121" s="827"/>
      <c r="DL121" s="827">
        <v>356880</v>
      </c>
      <c r="DM121" s="827"/>
      <c r="DN121" s="827"/>
      <c r="DO121" s="827"/>
      <c r="DP121" s="827"/>
      <c r="DQ121" s="827">
        <v>318499</v>
      </c>
      <c r="DR121" s="827"/>
      <c r="DS121" s="827"/>
      <c r="DT121" s="827"/>
      <c r="DU121" s="827"/>
      <c r="DV121" s="828">
        <v>5.3</v>
      </c>
      <c r="DW121" s="828"/>
      <c r="DX121" s="828"/>
      <c r="DY121" s="828"/>
      <c r="DZ121" s="829"/>
    </row>
    <row r="122" spans="1:130" s="52" customFormat="1" ht="26.25" customHeight="1">
      <c r="A122" s="742"/>
      <c r="B122" s="743"/>
      <c r="C122" s="822" t="s">
        <v>485</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51" t="s">
        <v>204</v>
      </c>
      <c r="AB122" s="752"/>
      <c r="AC122" s="752"/>
      <c r="AD122" s="752"/>
      <c r="AE122" s="753"/>
      <c r="AF122" s="754" t="s">
        <v>204</v>
      </c>
      <c r="AG122" s="752"/>
      <c r="AH122" s="752"/>
      <c r="AI122" s="752"/>
      <c r="AJ122" s="753"/>
      <c r="AK122" s="754" t="s">
        <v>204</v>
      </c>
      <c r="AL122" s="752"/>
      <c r="AM122" s="752"/>
      <c r="AN122" s="752"/>
      <c r="AO122" s="753"/>
      <c r="AP122" s="823" t="s">
        <v>204</v>
      </c>
      <c r="AQ122" s="824"/>
      <c r="AR122" s="824"/>
      <c r="AS122" s="824"/>
      <c r="AT122" s="825"/>
      <c r="AU122" s="871"/>
      <c r="AV122" s="872"/>
      <c r="AW122" s="872"/>
      <c r="AX122" s="872"/>
      <c r="AY122" s="873"/>
      <c r="AZ122" s="830" t="s">
        <v>495</v>
      </c>
      <c r="BA122" s="831"/>
      <c r="BB122" s="831"/>
      <c r="BC122" s="831"/>
      <c r="BD122" s="831"/>
      <c r="BE122" s="831"/>
      <c r="BF122" s="831"/>
      <c r="BG122" s="831"/>
      <c r="BH122" s="831"/>
      <c r="BI122" s="831"/>
      <c r="BJ122" s="831"/>
      <c r="BK122" s="831"/>
      <c r="BL122" s="831"/>
      <c r="BM122" s="831"/>
      <c r="BN122" s="831"/>
      <c r="BO122" s="831"/>
      <c r="BP122" s="832"/>
      <c r="BQ122" s="859">
        <v>11019015</v>
      </c>
      <c r="BR122" s="860"/>
      <c r="BS122" s="860"/>
      <c r="BT122" s="860"/>
      <c r="BU122" s="860"/>
      <c r="BV122" s="860">
        <v>10551118</v>
      </c>
      <c r="BW122" s="860"/>
      <c r="BX122" s="860"/>
      <c r="BY122" s="860"/>
      <c r="BZ122" s="860"/>
      <c r="CA122" s="860">
        <v>9871238</v>
      </c>
      <c r="CB122" s="860"/>
      <c r="CC122" s="860"/>
      <c r="CD122" s="860"/>
      <c r="CE122" s="860"/>
      <c r="CF122" s="861">
        <v>164.5</v>
      </c>
      <c r="CG122" s="862"/>
      <c r="CH122" s="862"/>
      <c r="CI122" s="862"/>
      <c r="CJ122" s="862"/>
      <c r="CK122" s="856"/>
      <c r="CL122" s="817"/>
      <c r="CM122" s="817"/>
      <c r="CN122" s="817"/>
      <c r="CO122" s="818"/>
      <c r="CP122" s="844" t="s">
        <v>177</v>
      </c>
      <c r="CQ122" s="845"/>
      <c r="CR122" s="845"/>
      <c r="CS122" s="845"/>
      <c r="CT122" s="845"/>
      <c r="CU122" s="845"/>
      <c r="CV122" s="845"/>
      <c r="CW122" s="845"/>
      <c r="CX122" s="845"/>
      <c r="CY122" s="845"/>
      <c r="CZ122" s="845"/>
      <c r="DA122" s="845"/>
      <c r="DB122" s="845"/>
      <c r="DC122" s="845"/>
      <c r="DD122" s="845"/>
      <c r="DE122" s="845"/>
      <c r="DF122" s="846"/>
      <c r="DG122" s="826" t="s">
        <v>204</v>
      </c>
      <c r="DH122" s="827"/>
      <c r="DI122" s="827"/>
      <c r="DJ122" s="827"/>
      <c r="DK122" s="827"/>
      <c r="DL122" s="827" t="s">
        <v>204</v>
      </c>
      <c r="DM122" s="827"/>
      <c r="DN122" s="827"/>
      <c r="DO122" s="827"/>
      <c r="DP122" s="827"/>
      <c r="DQ122" s="827" t="s">
        <v>204</v>
      </c>
      <c r="DR122" s="827"/>
      <c r="DS122" s="827"/>
      <c r="DT122" s="827"/>
      <c r="DU122" s="827"/>
      <c r="DV122" s="828" t="s">
        <v>204</v>
      </c>
      <c r="DW122" s="828"/>
      <c r="DX122" s="828"/>
      <c r="DY122" s="828"/>
      <c r="DZ122" s="829"/>
    </row>
    <row r="123" spans="1:130" s="52" customFormat="1" ht="26.25" customHeight="1">
      <c r="A123" s="742"/>
      <c r="B123" s="743"/>
      <c r="C123" s="822" t="s">
        <v>486</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51" t="s">
        <v>204</v>
      </c>
      <c r="AB123" s="752"/>
      <c r="AC123" s="752"/>
      <c r="AD123" s="752"/>
      <c r="AE123" s="753"/>
      <c r="AF123" s="754" t="s">
        <v>204</v>
      </c>
      <c r="AG123" s="752"/>
      <c r="AH123" s="752"/>
      <c r="AI123" s="752"/>
      <c r="AJ123" s="753"/>
      <c r="AK123" s="754" t="s">
        <v>204</v>
      </c>
      <c r="AL123" s="752"/>
      <c r="AM123" s="752"/>
      <c r="AN123" s="752"/>
      <c r="AO123" s="753"/>
      <c r="AP123" s="823" t="s">
        <v>204</v>
      </c>
      <c r="AQ123" s="824"/>
      <c r="AR123" s="824"/>
      <c r="AS123" s="824"/>
      <c r="AT123" s="825"/>
      <c r="AU123" s="874"/>
      <c r="AV123" s="875"/>
      <c r="AW123" s="875"/>
      <c r="AX123" s="875"/>
      <c r="AY123" s="875"/>
      <c r="AZ123" s="73" t="s">
        <v>277</v>
      </c>
      <c r="BA123" s="73"/>
      <c r="BB123" s="73"/>
      <c r="BC123" s="73"/>
      <c r="BD123" s="73"/>
      <c r="BE123" s="73"/>
      <c r="BF123" s="73"/>
      <c r="BG123" s="73"/>
      <c r="BH123" s="73"/>
      <c r="BI123" s="73"/>
      <c r="BJ123" s="73"/>
      <c r="BK123" s="73"/>
      <c r="BL123" s="73"/>
      <c r="BM123" s="73"/>
      <c r="BN123" s="73"/>
      <c r="BO123" s="863" t="s">
        <v>496</v>
      </c>
      <c r="BP123" s="864"/>
      <c r="BQ123" s="865">
        <v>16319966</v>
      </c>
      <c r="BR123" s="866"/>
      <c r="BS123" s="866"/>
      <c r="BT123" s="866"/>
      <c r="BU123" s="866"/>
      <c r="BV123" s="866">
        <v>15834575</v>
      </c>
      <c r="BW123" s="866"/>
      <c r="BX123" s="866"/>
      <c r="BY123" s="866"/>
      <c r="BZ123" s="866"/>
      <c r="CA123" s="866">
        <v>15627066</v>
      </c>
      <c r="CB123" s="866"/>
      <c r="CC123" s="866"/>
      <c r="CD123" s="866"/>
      <c r="CE123" s="866"/>
      <c r="CF123" s="717"/>
      <c r="CG123" s="718"/>
      <c r="CH123" s="718"/>
      <c r="CI123" s="718"/>
      <c r="CJ123" s="867"/>
      <c r="CK123" s="856"/>
      <c r="CL123" s="817"/>
      <c r="CM123" s="817"/>
      <c r="CN123" s="817"/>
      <c r="CO123" s="818"/>
      <c r="CP123" s="844" t="s">
        <v>497</v>
      </c>
      <c r="CQ123" s="845"/>
      <c r="CR123" s="845"/>
      <c r="CS123" s="845"/>
      <c r="CT123" s="845"/>
      <c r="CU123" s="845"/>
      <c r="CV123" s="845"/>
      <c r="CW123" s="845"/>
      <c r="CX123" s="845"/>
      <c r="CY123" s="845"/>
      <c r="CZ123" s="845"/>
      <c r="DA123" s="845"/>
      <c r="DB123" s="845"/>
      <c r="DC123" s="845"/>
      <c r="DD123" s="845"/>
      <c r="DE123" s="845"/>
      <c r="DF123" s="846"/>
      <c r="DG123" s="751" t="s">
        <v>204</v>
      </c>
      <c r="DH123" s="752"/>
      <c r="DI123" s="752"/>
      <c r="DJ123" s="752"/>
      <c r="DK123" s="753"/>
      <c r="DL123" s="754" t="s">
        <v>204</v>
      </c>
      <c r="DM123" s="752"/>
      <c r="DN123" s="752"/>
      <c r="DO123" s="752"/>
      <c r="DP123" s="753"/>
      <c r="DQ123" s="754" t="s">
        <v>204</v>
      </c>
      <c r="DR123" s="752"/>
      <c r="DS123" s="752"/>
      <c r="DT123" s="752"/>
      <c r="DU123" s="753"/>
      <c r="DV123" s="823" t="s">
        <v>204</v>
      </c>
      <c r="DW123" s="824"/>
      <c r="DX123" s="824"/>
      <c r="DY123" s="824"/>
      <c r="DZ123" s="825"/>
    </row>
    <row r="124" spans="1:130" s="52" customFormat="1" ht="26.25" customHeight="1">
      <c r="A124" s="742"/>
      <c r="B124" s="743"/>
      <c r="C124" s="822" t="s">
        <v>343</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51" t="s">
        <v>204</v>
      </c>
      <c r="AB124" s="752"/>
      <c r="AC124" s="752"/>
      <c r="AD124" s="752"/>
      <c r="AE124" s="753"/>
      <c r="AF124" s="754" t="s">
        <v>204</v>
      </c>
      <c r="AG124" s="752"/>
      <c r="AH124" s="752"/>
      <c r="AI124" s="752"/>
      <c r="AJ124" s="753"/>
      <c r="AK124" s="754" t="s">
        <v>204</v>
      </c>
      <c r="AL124" s="752"/>
      <c r="AM124" s="752"/>
      <c r="AN124" s="752"/>
      <c r="AO124" s="753"/>
      <c r="AP124" s="823" t="s">
        <v>204</v>
      </c>
      <c r="AQ124" s="824"/>
      <c r="AR124" s="824"/>
      <c r="AS124" s="824"/>
      <c r="AT124" s="825"/>
      <c r="AU124" s="838" t="s">
        <v>498</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t="s">
        <v>204</v>
      </c>
      <c r="BR124" s="842"/>
      <c r="BS124" s="842"/>
      <c r="BT124" s="842"/>
      <c r="BU124" s="842"/>
      <c r="BV124" s="842" t="s">
        <v>204</v>
      </c>
      <c r="BW124" s="842"/>
      <c r="BX124" s="842"/>
      <c r="BY124" s="842"/>
      <c r="BZ124" s="842"/>
      <c r="CA124" s="842" t="s">
        <v>204</v>
      </c>
      <c r="CB124" s="842"/>
      <c r="CC124" s="842"/>
      <c r="CD124" s="842"/>
      <c r="CE124" s="842"/>
      <c r="CF124" s="725"/>
      <c r="CG124" s="726"/>
      <c r="CH124" s="726"/>
      <c r="CI124" s="726"/>
      <c r="CJ124" s="843"/>
      <c r="CK124" s="857"/>
      <c r="CL124" s="857"/>
      <c r="CM124" s="857"/>
      <c r="CN124" s="857"/>
      <c r="CO124" s="858"/>
      <c r="CP124" s="844" t="s">
        <v>499</v>
      </c>
      <c r="CQ124" s="845"/>
      <c r="CR124" s="845"/>
      <c r="CS124" s="845"/>
      <c r="CT124" s="845"/>
      <c r="CU124" s="845"/>
      <c r="CV124" s="845"/>
      <c r="CW124" s="845"/>
      <c r="CX124" s="845"/>
      <c r="CY124" s="845"/>
      <c r="CZ124" s="845"/>
      <c r="DA124" s="845"/>
      <c r="DB124" s="845"/>
      <c r="DC124" s="845"/>
      <c r="DD124" s="845"/>
      <c r="DE124" s="845"/>
      <c r="DF124" s="846"/>
      <c r="DG124" s="770">
        <v>4217515</v>
      </c>
      <c r="DH124" s="771"/>
      <c r="DI124" s="771"/>
      <c r="DJ124" s="771"/>
      <c r="DK124" s="772"/>
      <c r="DL124" s="773" t="s">
        <v>204</v>
      </c>
      <c r="DM124" s="771"/>
      <c r="DN124" s="771"/>
      <c r="DO124" s="771"/>
      <c r="DP124" s="772"/>
      <c r="DQ124" s="773" t="s">
        <v>204</v>
      </c>
      <c r="DR124" s="771"/>
      <c r="DS124" s="771"/>
      <c r="DT124" s="771"/>
      <c r="DU124" s="772"/>
      <c r="DV124" s="847" t="s">
        <v>204</v>
      </c>
      <c r="DW124" s="848"/>
      <c r="DX124" s="848"/>
      <c r="DY124" s="848"/>
      <c r="DZ124" s="849"/>
    </row>
    <row r="125" spans="1:130" s="52" customFormat="1" ht="26.25" customHeight="1">
      <c r="A125" s="742"/>
      <c r="B125" s="743"/>
      <c r="C125" s="822" t="s">
        <v>489</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51" t="s">
        <v>204</v>
      </c>
      <c r="AB125" s="752"/>
      <c r="AC125" s="752"/>
      <c r="AD125" s="752"/>
      <c r="AE125" s="753"/>
      <c r="AF125" s="754" t="s">
        <v>204</v>
      </c>
      <c r="AG125" s="752"/>
      <c r="AH125" s="752"/>
      <c r="AI125" s="752"/>
      <c r="AJ125" s="753"/>
      <c r="AK125" s="754" t="s">
        <v>204</v>
      </c>
      <c r="AL125" s="752"/>
      <c r="AM125" s="752"/>
      <c r="AN125" s="752"/>
      <c r="AO125" s="753"/>
      <c r="AP125" s="823" t="s">
        <v>204</v>
      </c>
      <c r="AQ125" s="824"/>
      <c r="AR125" s="824"/>
      <c r="AS125" s="824"/>
      <c r="AT125" s="825"/>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813" t="s">
        <v>500</v>
      </c>
      <c r="CL125" s="814"/>
      <c r="CM125" s="814"/>
      <c r="CN125" s="814"/>
      <c r="CO125" s="815"/>
      <c r="CP125" s="850" t="s">
        <v>141</v>
      </c>
      <c r="CQ125" s="798"/>
      <c r="CR125" s="798"/>
      <c r="CS125" s="798"/>
      <c r="CT125" s="798"/>
      <c r="CU125" s="798"/>
      <c r="CV125" s="798"/>
      <c r="CW125" s="798"/>
      <c r="CX125" s="798"/>
      <c r="CY125" s="798"/>
      <c r="CZ125" s="798"/>
      <c r="DA125" s="798"/>
      <c r="DB125" s="798"/>
      <c r="DC125" s="798"/>
      <c r="DD125" s="798"/>
      <c r="DE125" s="798"/>
      <c r="DF125" s="799"/>
      <c r="DG125" s="851" t="s">
        <v>204</v>
      </c>
      <c r="DH125" s="852"/>
      <c r="DI125" s="852"/>
      <c r="DJ125" s="852"/>
      <c r="DK125" s="852"/>
      <c r="DL125" s="852" t="s">
        <v>204</v>
      </c>
      <c r="DM125" s="852"/>
      <c r="DN125" s="852"/>
      <c r="DO125" s="852"/>
      <c r="DP125" s="852"/>
      <c r="DQ125" s="852" t="s">
        <v>204</v>
      </c>
      <c r="DR125" s="852"/>
      <c r="DS125" s="852"/>
      <c r="DT125" s="852"/>
      <c r="DU125" s="852"/>
      <c r="DV125" s="853" t="s">
        <v>204</v>
      </c>
      <c r="DW125" s="853"/>
      <c r="DX125" s="853"/>
      <c r="DY125" s="853"/>
      <c r="DZ125" s="854"/>
    </row>
    <row r="126" spans="1:130" s="52" customFormat="1" ht="26.25" customHeight="1">
      <c r="A126" s="742"/>
      <c r="B126" s="743"/>
      <c r="C126" s="822" t="s">
        <v>490</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51">
        <v>4654</v>
      </c>
      <c r="AB126" s="752"/>
      <c r="AC126" s="752"/>
      <c r="AD126" s="752"/>
      <c r="AE126" s="753"/>
      <c r="AF126" s="754">
        <v>1450</v>
      </c>
      <c r="AG126" s="752"/>
      <c r="AH126" s="752"/>
      <c r="AI126" s="752"/>
      <c r="AJ126" s="753"/>
      <c r="AK126" s="754">
        <v>1488</v>
      </c>
      <c r="AL126" s="752"/>
      <c r="AM126" s="752"/>
      <c r="AN126" s="752"/>
      <c r="AO126" s="753"/>
      <c r="AP126" s="823">
        <v>0</v>
      </c>
      <c r="AQ126" s="824"/>
      <c r="AR126" s="824"/>
      <c r="AS126" s="824"/>
      <c r="AT126" s="825"/>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816"/>
      <c r="CL126" s="817"/>
      <c r="CM126" s="817"/>
      <c r="CN126" s="817"/>
      <c r="CO126" s="818"/>
      <c r="CP126" s="822" t="s">
        <v>422</v>
      </c>
      <c r="CQ126" s="759"/>
      <c r="CR126" s="759"/>
      <c r="CS126" s="759"/>
      <c r="CT126" s="759"/>
      <c r="CU126" s="759"/>
      <c r="CV126" s="759"/>
      <c r="CW126" s="759"/>
      <c r="CX126" s="759"/>
      <c r="CY126" s="759"/>
      <c r="CZ126" s="759"/>
      <c r="DA126" s="759"/>
      <c r="DB126" s="759"/>
      <c r="DC126" s="759"/>
      <c r="DD126" s="759"/>
      <c r="DE126" s="759"/>
      <c r="DF126" s="760"/>
      <c r="DG126" s="826" t="s">
        <v>204</v>
      </c>
      <c r="DH126" s="827"/>
      <c r="DI126" s="827"/>
      <c r="DJ126" s="827"/>
      <c r="DK126" s="827"/>
      <c r="DL126" s="827" t="s">
        <v>204</v>
      </c>
      <c r="DM126" s="827"/>
      <c r="DN126" s="827"/>
      <c r="DO126" s="827"/>
      <c r="DP126" s="827"/>
      <c r="DQ126" s="827" t="s">
        <v>204</v>
      </c>
      <c r="DR126" s="827"/>
      <c r="DS126" s="827"/>
      <c r="DT126" s="827"/>
      <c r="DU126" s="827"/>
      <c r="DV126" s="828" t="s">
        <v>204</v>
      </c>
      <c r="DW126" s="828"/>
      <c r="DX126" s="828"/>
      <c r="DY126" s="828"/>
      <c r="DZ126" s="829"/>
    </row>
    <row r="127" spans="1:130" s="52" customFormat="1" ht="26.25" customHeight="1">
      <c r="A127" s="744"/>
      <c r="B127" s="745"/>
      <c r="C127" s="830" t="s">
        <v>83</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1">
        <v>547</v>
      </c>
      <c r="AB127" s="752"/>
      <c r="AC127" s="752"/>
      <c r="AD127" s="752"/>
      <c r="AE127" s="753"/>
      <c r="AF127" s="754">
        <v>447</v>
      </c>
      <c r="AG127" s="752"/>
      <c r="AH127" s="752"/>
      <c r="AI127" s="752"/>
      <c r="AJ127" s="753"/>
      <c r="AK127" s="754">
        <v>365</v>
      </c>
      <c r="AL127" s="752"/>
      <c r="AM127" s="752"/>
      <c r="AN127" s="752"/>
      <c r="AO127" s="753"/>
      <c r="AP127" s="823">
        <v>0</v>
      </c>
      <c r="AQ127" s="824"/>
      <c r="AR127" s="824"/>
      <c r="AS127" s="824"/>
      <c r="AT127" s="825"/>
      <c r="AU127" s="60"/>
      <c r="AV127" s="60"/>
      <c r="AW127" s="60"/>
      <c r="AX127" s="833" t="s">
        <v>503</v>
      </c>
      <c r="AY127" s="834"/>
      <c r="AZ127" s="834"/>
      <c r="BA127" s="834"/>
      <c r="BB127" s="834"/>
      <c r="BC127" s="834"/>
      <c r="BD127" s="834"/>
      <c r="BE127" s="835"/>
      <c r="BF127" s="836" t="s">
        <v>504</v>
      </c>
      <c r="BG127" s="834"/>
      <c r="BH127" s="834"/>
      <c r="BI127" s="834"/>
      <c r="BJ127" s="834"/>
      <c r="BK127" s="834"/>
      <c r="BL127" s="835"/>
      <c r="BM127" s="836" t="s">
        <v>423</v>
      </c>
      <c r="BN127" s="834"/>
      <c r="BO127" s="834"/>
      <c r="BP127" s="834"/>
      <c r="BQ127" s="834"/>
      <c r="BR127" s="834"/>
      <c r="BS127" s="835"/>
      <c r="BT127" s="836" t="s">
        <v>415</v>
      </c>
      <c r="BU127" s="834"/>
      <c r="BV127" s="834"/>
      <c r="BW127" s="834"/>
      <c r="BX127" s="834"/>
      <c r="BY127" s="834"/>
      <c r="BZ127" s="837"/>
      <c r="CA127" s="60"/>
      <c r="CB127" s="60"/>
      <c r="CC127" s="60"/>
      <c r="CD127" s="78"/>
      <c r="CE127" s="78"/>
      <c r="CF127" s="78"/>
      <c r="CG127" s="60"/>
      <c r="CH127" s="60"/>
      <c r="CI127" s="60"/>
      <c r="CJ127" s="79"/>
      <c r="CK127" s="816"/>
      <c r="CL127" s="817"/>
      <c r="CM127" s="817"/>
      <c r="CN127" s="817"/>
      <c r="CO127" s="818"/>
      <c r="CP127" s="822" t="s">
        <v>452</v>
      </c>
      <c r="CQ127" s="759"/>
      <c r="CR127" s="759"/>
      <c r="CS127" s="759"/>
      <c r="CT127" s="759"/>
      <c r="CU127" s="759"/>
      <c r="CV127" s="759"/>
      <c r="CW127" s="759"/>
      <c r="CX127" s="759"/>
      <c r="CY127" s="759"/>
      <c r="CZ127" s="759"/>
      <c r="DA127" s="759"/>
      <c r="DB127" s="759"/>
      <c r="DC127" s="759"/>
      <c r="DD127" s="759"/>
      <c r="DE127" s="759"/>
      <c r="DF127" s="760"/>
      <c r="DG127" s="826" t="s">
        <v>204</v>
      </c>
      <c r="DH127" s="827"/>
      <c r="DI127" s="827"/>
      <c r="DJ127" s="827"/>
      <c r="DK127" s="827"/>
      <c r="DL127" s="827" t="s">
        <v>204</v>
      </c>
      <c r="DM127" s="827"/>
      <c r="DN127" s="827"/>
      <c r="DO127" s="827"/>
      <c r="DP127" s="827"/>
      <c r="DQ127" s="827" t="s">
        <v>204</v>
      </c>
      <c r="DR127" s="827"/>
      <c r="DS127" s="827"/>
      <c r="DT127" s="827"/>
      <c r="DU127" s="827"/>
      <c r="DV127" s="828" t="s">
        <v>204</v>
      </c>
      <c r="DW127" s="828"/>
      <c r="DX127" s="828"/>
      <c r="DY127" s="828"/>
      <c r="DZ127" s="829"/>
    </row>
    <row r="128" spans="1:130" s="52" customFormat="1" ht="26.25" customHeight="1">
      <c r="A128" s="786" t="s">
        <v>505</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9</v>
      </c>
      <c r="X128" s="788"/>
      <c r="Y128" s="788"/>
      <c r="Z128" s="789"/>
      <c r="AA128" s="790">
        <v>44752</v>
      </c>
      <c r="AB128" s="791"/>
      <c r="AC128" s="791"/>
      <c r="AD128" s="791"/>
      <c r="AE128" s="792"/>
      <c r="AF128" s="793">
        <v>47000</v>
      </c>
      <c r="AG128" s="791"/>
      <c r="AH128" s="791"/>
      <c r="AI128" s="791"/>
      <c r="AJ128" s="792"/>
      <c r="AK128" s="793">
        <v>49809</v>
      </c>
      <c r="AL128" s="791"/>
      <c r="AM128" s="791"/>
      <c r="AN128" s="791"/>
      <c r="AO128" s="792"/>
      <c r="AP128" s="794"/>
      <c r="AQ128" s="795"/>
      <c r="AR128" s="795"/>
      <c r="AS128" s="795"/>
      <c r="AT128" s="796"/>
      <c r="AU128" s="60"/>
      <c r="AV128" s="60"/>
      <c r="AW128" s="60"/>
      <c r="AX128" s="797" t="s">
        <v>310</v>
      </c>
      <c r="AY128" s="798"/>
      <c r="AZ128" s="798"/>
      <c r="BA128" s="798"/>
      <c r="BB128" s="798"/>
      <c r="BC128" s="798"/>
      <c r="BD128" s="798"/>
      <c r="BE128" s="799"/>
      <c r="BF128" s="800" t="s">
        <v>204</v>
      </c>
      <c r="BG128" s="801"/>
      <c r="BH128" s="801"/>
      <c r="BI128" s="801"/>
      <c r="BJ128" s="801"/>
      <c r="BK128" s="801"/>
      <c r="BL128" s="802"/>
      <c r="BM128" s="800">
        <v>14</v>
      </c>
      <c r="BN128" s="801"/>
      <c r="BO128" s="801"/>
      <c r="BP128" s="801"/>
      <c r="BQ128" s="801"/>
      <c r="BR128" s="801"/>
      <c r="BS128" s="802"/>
      <c r="BT128" s="800">
        <v>20</v>
      </c>
      <c r="BU128" s="801"/>
      <c r="BV128" s="801"/>
      <c r="BW128" s="801"/>
      <c r="BX128" s="801"/>
      <c r="BY128" s="801"/>
      <c r="BZ128" s="803"/>
      <c r="CA128" s="78"/>
      <c r="CB128" s="78"/>
      <c r="CC128" s="78"/>
      <c r="CD128" s="78"/>
      <c r="CE128" s="78"/>
      <c r="CF128" s="78"/>
      <c r="CG128" s="60"/>
      <c r="CH128" s="60"/>
      <c r="CI128" s="60"/>
      <c r="CJ128" s="79"/>
      <c r="CK128" s="819"/>
      <c r="CL128" s="820"/>
      <c r="CM128" s="820"/>
      <c r="CN128" s="820"/>
      <c r="CO128" s="821"/>
      <c r="CP128" s="804" t="s">
        <v>405</v>
      </c>
      <c r="CQ128" s="778"/>
      <c r="CR128" s="778"/>
      <c r="CS128" s="778"/>
      <c r="CT128" s="778"/>
      <c r="CU128" s="778"/>
      <c r="CV128" s="778"/>
      <c r="CW128" s="778"/>
      <c r="CX128" s="778"/>
      <c r="CY128" s="778"/>
      <c r="CZ128" s="778"/>
      <c r="DA128" s="778"/>
      <c r="DB128" s="778"/>
      <c r="DC128" s="778"/>
      <c r="DD128" s="778"/>
      <c r="DE128" s="778"/>
      <c r="DF128" s="779"/>
      <c r="DG128" s="805" t="s">
        <v>204</v>
      </c>
      <c r="DH128" s="806"/>
      <c r="DI128" s="806"/>
      <c r="DJ128" s="806"/>
      <c r="DK128" s="806"/>
      <c r="DL128" s="806" t="s">
        <v>204</v>
      </c>
      <c r="DM128" s="806"/>
      <c r="DN128" s="806"/>
      <c r="DO128" s="806"/>
      <c r="DP128" s="806"/>
      <c r="DQ128" s="806" t="s">
        <v>204</v>
      </c>
      <c r="DR128" s="806"/>
      <c r="DS128" s="806"/>
      <c r="DT128" s="806"/>
      <c r="DU128" s="806"/>
      <c r="DV128" s="807" t="s">
        <v>204</v>
      </c>
      <c r="DW128" s="807"/>
      <c r="DX128" s="807"/>
      <c r="DY128" s="807"/>
      <c r="DZ128" s="808"/>
    </row>
    <row r="129" spans="1:131" s="52" customFormat="1" ht="26.25" customHeight="1">
      <c r="A129" s="746" t="s">
        <v>174</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240</v>
      </c>
      <c r="X129" s="749"/>
      <c r="Y129" s="749"/>
      <c r="Z129" s="750"/>
      <c r="AA129" s="751">
        <v>6698968</v>
      </c>
      <c r="AB129" s="752"/>
      <c r="AC129" s="752"/>
      <c r="AD129" s="752"/>
      <c r="AE129" s="753"/>
      <c r="AF129" s="754">
        <v>6892012</v>
      </c>
      <c r="AG129" s="752"/>
      <c r="AH129" s="752"/>
      <c r="AI129" s="752"/>
      <c r="AJ129" s="753"/>
      <c r="AK129" s="754">
        <v>7146653</v>
      </c>
      <c r="AL129" s="752"/>
      <c r="AM129" s="752"/>
      <c r="AN129" s="752"/>
      <c r="AO129" s="753"/>
      <c r="AP129" s="755"/>
      <c r="AQ129" s="756"/>
      <c r="AR129" s="756"/>
      <c r="AS129" s="756"/>
      <c r="AT129" s="757"/>
      <c r="AU129" s="71"/>
      <c r="AV129" s="71"/>
      <c r="AW129" s="71"/>
      <c r="AX129" s="758" t="s">
        <v>123</v>
      </c>
      <c r="AY129" s="759"/>
      <c r="AZ129" s="759"/>
      <c r="BA129" s="759"/>
      <c r="BB129" s="759"/>
      <c r="BC129" s="759"/>
      <c r="BD129" s="759"/>
      <c r="BE129" s="760"/>
      <c r="BF129" s="809" t="s">
        <v>204</v>
      </c>
      <c r="BG129" s="810"/>
      <c r="BH129" s="810"/>
      <c r="BI129" s="810"/>
      <c r="BJ129" s="810"/>
      <c r="BK129" s="810"/>
      <c r="BL129" s="811"/>
      <c r="BM129" s="809">
        <v>19</v>
      </c>
      <c r="BN129" s="810"/>
      <c r="BO129" s="810"/>
      <c r="BP129" s="810"/>
      <c r="BQ129" s="810"/>
      <c r="BR129" s="810"/>
      <c r="BS129" s="811"/>
      <c r="BT129" s="809">
        <v>30</v>
      </c>
      <c r="BU129" s="810"/>
      <c r="BV129" s="810"/>
      <c r="BW129" s="810"/>
      <c r="BX129" s="810"/>
      <c r="BY129" s="810"/>
      <c r="BZ129" s="8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c r="A130" s="746" t="s">
        <v>506</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507</v>
      </c>
      <c r="X130" s="749"/>
      <c r="Y130" s="749"/>
      <c r="Z130" s="750"/>
      <c r="AA130" s="751">
        <v>1105159</v>
      </c>
      <c r="AB130" s="752"/>
      <c r="AC130" s="752"/>
      <c r="AD130" s="752"/>
      <c r="AE130" s="753"/>
      <c r="AF130" s="754">
        <v>1104249</v>
      </c>
      <c r="AG130" s="752"/>
      <c r="AH130" s="752"/>
      <c r="AI130" s="752"/>
      <c r="AJ130" s="753"/>
      <c r="AK130" s="754">
        <v>1144569</v>
      </c>
      <c r="AL130" s="752"/>
      <c r="AM130" s="752"/>
      <c r="AN130" s="752"/>
      <c r="AO130" s="753"/>
      <c r="AP130" s="755"/>
      <c r="AQ130" s="756"/>
      <c r="AR130" s="756"/>
      <c r="AS130" s="756"/>
      <c r="AT130" s="757"/>
      <c r="AU130" s="71"/>
      <c r="AV130" s="71"/>
      <c r="AW130" s="71"/>
      <c r="AX130" s="758" t="s">
        <v>439</v>
      </c>
      <c r="AY130" s="759"/>
      <c r="AZ130" s="759"/>
      <c r="BA130" s="759"/>
      <c r="BB130" s="759"/>
      <c r="BC130" s="759"/>
      <c r="BD130" s="759"/>
      <c r="BE130" s="760"/>
      <c r="BF130" s="761">
        <v>6.8</v>
      </c>
      <c r="BG130" s="762"/>
      <c r="BH130" s="762"/>
      <c r="BI130" s="762"/>
      <c r="BJ130" s="762"/>
      <c r="BK130" s="762"/>
      <c r="BL130" s="763"/>
      <c r="BM130" s="761">
        <v>25</v>
      </c>
      <c r="BN130" s="762"/>
      <c r="BO130" s="762"/>
      <c r="BP130" s="762"/>
      <c r="BQ130" s="762"/>
      <c r="BR130" s="762"/>
      <c r="BS130" s="763"/>
      <c r="BT130" s="761">
        <v>35</v>
      </c>
      <c r="BU130" s="762"/>
      <c r="BV130" s="762"/>
      <c r="BW130" s="762"/>
      <c r="BX130" s="762"/>
      <c r="BY130" s="762"/>
      <c r="BZ130" s="76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c r="A131" s="765"/>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7" t="s">
        <v>178</v>
      </c>
      <c r="X131" s="768"/>
      <c r="Y131" s="768"/>
      <c r="Z131" s="769"/>
      <c r="AA131" s="770">
        <v>5593809</v>
      </c>
      <c r="AB131" s="771"/>
      <c r="AC131" s="771"/>
      <c r="AD131" s="771"/>
      <c r="AE131" s="772"/>
      <c r="AF131" s="773">
        <v>5787763</v>
      </c>
      <c r="AG131" s="771"/>
      <c r="AH131" s="771"/>
      <c r="AI131" s="771"/>
      <c r="AJ131" s="772"/>
      <c r="AK131" s="773">
        <v>6002084</v>
      </c>
      <c r="AL131" s="771"/>
      <c r="AM131" s="771"/>
      <c r="AN131" s="771"/>
      <c r="AO131" s="772"/>
      <c r="AP131" s="774"/>
      <c r="AQ131" s="775"/>
      <c r="AR131" s="775"/>
      <c r="AS131" s="775"/>
      <c r="AT131" s="776"/>
      <c r="AU131" s="71"/>
      <c r="AV131" s="71"/>
      <c r="AW131" s="71"/>
      <c r="AX131" s="777" t="s">
        <v>475</v>
      </c>
      <c r="AY131" s="778"/>
      <c r="AZ131" s="778"/>
      <c r="BA131" s="778"/>
      <c r="BB131" s="778"/>
      <c r="BC131" s="778"/>
      <c r="BD131" s="778"/>
      <c r="BE131" s="779"/>
      <c r="BF131" s="780" t="s">
        <v>204</v>
      </c>
      <c r="BG131" s="781"/>
      <c r="BH131" s="781"/>
      <c r="BI131" s="781"/>
      <c r="BJ131" s="781"/>
      <c r="BK131" s="781"/>
      <c r="BL131" s="782"/>
      <c r="BM131" s="780">
        <v>350</v>
      </c>
      <c r="BN131" s="781"/>
      <c r="BO131" s="781"/>
      <c r="BP131" s="781"/>
      <c r="BQ131" s="781"/>
      <c r="BR131" s="781"/>
      <c r="BS131" s="782"/>
      <c r="BT131" s="783"/>
      <c r="BU131" s="784"/>
      <c r="BV131" s="784"/>
      <c r="BW131" s="784"/>
      <c r="BX131" s="784"/>
      <c r="BY131" s="784"/>
      <c r="BZ131" s="785"/>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c r="A132" s="736" t="s">
        <v>31</v>
      </c>
      <c r="B132" s="737"/>
      <c r="C132" s="737"/>
      <c r="D132" s="737"/>
      <c r="E132" s="737"/>
      <c r="F132" s="737"/>
      <c r="G132" s="737"/>
      <c r="H132" s="737"/>
      <c r="I132" s="737"/>
      <c r="J132" s="737"/>
      <c r="K132" s="737"/>
      <c r="L132" s="737"/>
      <c r="M132" s="737"/>
      <c r="N132" s="737"/>
      <c r="O132" s="737"/>
      <c r="P132" s="737"/>
      <c r="Q132" s="737"/>
      <c r="R132" s="737"/>
      <c r="S132" s="737"/>
      <c r="T132" s="737"/>
      <c r="U132" s="737"/>
      <c r="V132" s="711" t="s">
        <v>508</v>
      </c>
      <c r="W132" s="711"/>
      <c r="X132" s="711"/>
      <c r="Y132" s="711"/>
      <c r="Z132" s="712"/>
      <c r="AA132" s="713">
        <v>7.2472978609999998</v>
      </c>
      <c r="AB132" s="714"/>
      <c r="AC132" s="714"/>
      <c r="AD132" s="714"/>
      <c r="AE132" s="715"/>
      <c r="AF132" s="716">
        <v>6.7744999229999996</v>
      </c>
      <c r="AG132" s="714"/>
      <c r="AH132" s="714"/>
      <c r="AI132" s="714"/>
      <c r="AJ132" s="715"/>
      <c r="AK132" s="716">
        <v>6.4412460740000004</v>
      </c>
      <c r="AL132" s="714"/>
      <c r="AM132" s="714"/>
      <c r="AN132" s="714"/>
      <c r="AO132" s="715"/>
      <c r="AP132" s="717"/>
      <c r="AQ132" s="718"/>
      <c r="AR132" s="718"/>
      <c r="AS132" s="718"/>
      <c r="AT132" s="719"/>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20" t="s">
        <v>89</v>
      </c>
      <c r="W133" s="720"/>
      <c r="X133" s="720"/>
      <c r="Y133" s="720"/>
      <c r="Z133" s="721"/>
      <c r="AA133" s="722">
        <v>7.5</v>
      </c>
      <c r="AB133" s="723"/>
      <c r="AC133" s="723"/>
      <c r="AD133" s="723"/>
      <c r="AE133" s="724"/>
      <c r="AF133" s="722">
        <v>7.3</v>
      </c>
      <c r="AG133" s="723"/>
      <c r="AH133" s="723"/>
      <c r="AI133" s="723"/>
      <c r="AJ133" s="724"/>
      <c r="AK133" s="722">
        <v>6.8</v>
      </c>
      <c r="AL133" s="723"/>
      <c r="AM133" s="723"/>
      <c r="AN133" s="723"/>
      <c r="AO133" s="724"/>
      <c r="AP133" s="725"/>
      <c r="AQ133" s="726"/>
      <c r="AR133" s="726"/>
      <c r="AS133" s="726"/>
      <c r="AT133" s="72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eWRdo7v52t/k2R+fDIP4hC+smiTo2CPvUHF+V3PIe1YXXCZ97VlxDK5yDhq3Pcp6z6F/Nao9VTm6an34Lh2v2g==" saltValue="ptzgP4lV3DkeaEqsgrlkC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81" customWidth="1"/>
    <col min="121" max="121" width="0" style="82" hidden="1" customWidth="1"/>
    <col min="122" max="122" width="9" style="82" hidden="1" customWidth="1"/>
    <col min="123" max="16384" width="9" style="82" hidden="1"/>
  </cols>
  <sheetData>
    <row r="1" spans="1:120">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row r="3" spans="1:120"/>
    <row r="4" spans="1:120"/>
    <row r="5" spans="1:120"/>
    <row r="6" spans="1:120"/>
    <row r="7" spans="1:120"/>
    <row r="8" spans="1:120"/>
    <row r="9" spans="1:120"/>
    <row r="10" spans="1:120"/>
    <row r="11" spans="1:120"/>
    <row r="12" spans="1:120"/>
    <row r="13" spans="1:120"/>
    <row r="14" spans="1:120"/>
    <row r="15" spans="1:120"/>
    <row r="16" spans="1:120">
      <c r="DP16" s="82"/>
    </row>
    <row r="17" spans="119:120">
      <c r="DP17" s="82"/>
    </row>
    <row r="18" spans="119:120"/>
    <row r="19" spans="119:120"/>
    <row r="20" spans="119:120">
      <c r="DO20" s="82"/>
      <c r="DP20" s="82"/>
    </row>
    <row r="21" spans="119:120">
      <c r="DP21" s="82"/>
    </row>
    <row r="22" spans="119:120"/>
    <row r="23" spans="119:120">
      <c r="DO23" s="82"/>
      <c r="DP23" s="82"/>
    </row>
    <row r="24" spans="119:120">
      <c r="DP24" s="82"/>
    </row>
    <row r="25" spans="119:120">
      <c r="DP25" s="82"/>
    </row>
    <row r="26" spans="119:120">
      <c r="DO26" s="82"/>
      <c r="DP26" s="82"/>
    </row>
    <row r="27" spans="119:120"/>
    <row r="28" spans="119:120">
      <c r="DO28" s="82"/>
      <c r="DP28" s="82"/>
    </row>
    <row r="29" spans="119:120">
      <c r="DP29" s="82"/>
    </row>
    <row r="30" spans="119:120"/>
    <row r="31" spans="119:120">
      <c r="DO31" s="82"/>
      <c r="DP31" s="82"/>
    </row>
    <row r="32" spans="119:120"/>
    <row r="33" spans="98:120">
      <c r="DO33" s="82"/>
      <c r="DP33" s="82"/>
    </row>
    <row r="34" spans="98:120">
      <c r="DM34" s="82"/>
    </row>
    <row r="35" spans="98:120">
      <c r="CT35" s="82"/>
      <c r="CU35" s="82"/>
      <c r="CV35" s="82"/>
      <c r="CY35" s="82"/>
      <c r="CZ35" s="82"/>
      <c r="DA35" s="82"/>
      <c r="DD35" s="82"/>
      <c r="DE35" s="82"/>
      <c r="DF35" s="82"/>
      <c r="DI35" s="82"/>
      <c r="DJ35" s="82"/>
      <c r="DK35" s="82"/>
      <c r="DM35" s="82"/>
      <c r="DN35" s="82"/>
      <c r="DO35" s="82"/>
      <c r="DP35" s="82"/>
    </row>
    <row r="36" spans="98:120"/>
    <row r="37" spans="98:120">
      <c r="CW37" s="82"/>
      <c r="DB37" s="82"/>
      <c r="DG37" s="82"/>
      <c r="DL37" s="82"/>
      <c r="DP37" s="82"/>
    </row>
    <row r="38" spans="98:120">
      <c r="CT38" s="82"/>
      <c r="CU38" s="82"/>
      <c r="CV38" s="82"/>
      <c r="CW38" s="82"/>
      <c r="CY38" s="82"/>
      <c r="CZ38" s="82"/>
      <c r="DA38" s="82"/>
      <c r="DB38" s="82"/>
      <c r="DD38" s="82"/>
      <c r="DE38" s="82"/>
      <c r="DF38" s="82"/>
      <c r="DG38" s="82"/>
      <c r="DI38" s="82"/>
      <c r="DJ38" s="82"/>
      <c r="DK38" s="82"/>
      <c r="DL38" s="82"/>
      <c r="DN38" s="82"/>
      <c r="DO38" s="82"/>
      <c r="DP38" s="82"/>
    </row>
    <row r="39" spans="98:120"/>
    <row r="40" spans="98:120"/>
    <row r="41" spans="98:120"/>
    <row r="42" spans="98:120"/>
    <row r="43" spans="98:120"/>
    <row r="44" spans="98:120"/>
    <row r="45" spans="98:120"/>
    <row r="46" spans="98:120"/>
    <row r="47" spans="98:120"/>
    <row r="48" spans="98:120"/>
    <row r="49" spans="22:120">
      <c r="DN49" s="82"/>
      <c r="DO49" s="82"/>
      <c r="DP49" s="8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82"/>
      <c r="CS63" s="82"/>
      <c r="CX63" s="82"/>
      <c r="DC63" s="82"/>
      <c r="DH63" s="82"/>
    </row>
    <row r="64" spans="22:120">
      <c r="V64" s="82"/>
    </row>
    <row r="65" spans="15:120">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c r="Q66" s="82"/>
      <c r="S66" s="82"/>
      <c r="U66" s="82"/>
      <c r="DM66" s="82"/>
    </row>
    <row r="67" spans="15:120">
      <c r="O67" s="82"/>
      <c r="P67" s="82"/>
      <c r="R67" s="82"/>
      <c r="T67" s="82"/>
      <c r="Y67" s="82"/>
      <c r="CT67" s="82"/>
      <c r="CV67" s="82"/>
      <c r="CW67" s="82"/>
      <c r="CY67" s="82"/>
      <c r="DA67" s="82"/>
      <c r="DB67" s="82"/>
      <c r="DD67" s="82"/>
      <c r="DF67" s="82"/>
      <c r="DG67" s="82"/>
      <c r="DI67" s="82"/>
      <c r="DK67" s="82"/>
      <c r="DL67" s="82"/>
      <c r="DN67" s="82"/>
      <c r="DO67" s="82"/>
      <c r="DP67" s="82"/>
    </row>
    <row r="68" spans="15:120"/>
    <row r="69" spans="15:120"/>
    <row r="70" spans="15:120"/>
    <row r="71" spans="15:120"/>
    <row r="72" spans="15:120">
      <c r="DP72" s="82"/>
    </row>
    <row r="73" spans="15:120">
      <c r="DP73" s="8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82"/>
      <c r="CX96" s="82"/>
      <c r="DC96" s="82"/>
      <c r="DH96" s="82"/>
    </row>
    <row r="97" spans="24:120">
      <c r="CS97" s="82"/>
      <c r="CX97" s="82"/>
      <c r="DC97" s="82"/>
      <c r="DH97" s="82"/>
      <c r="DP97" s="81" t="s">
        <v>106</v>
      </c>
    </row>
    <row r="98" spans="24:120" hidden="1">
      <c r="CS98" s="82"/>
      <c r="CX98" s="82"/>
      <c r="DC98" s="82"/>
      <c r="DH98" s="82"/>
    </row>
    <row r="99" spans="24:120" hidden="1">
      <c r="CS99" s="82"/>
      <c r="CX99" s="82"/>
      <c r="DC99" s="82"/>
      <c r="DH99" s="82"/>
    </row>
    <row r="101" spans="24:120" ht="12" hidden="1" customHeight="1">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c r="CU102" s="82"/>
      <c r="CZ102" s="82"/>
      <c r="DE102" s="82"/>
      <c r="DJ102" s="82"/>
      <c r="DM102" s="82"/>
    </row>
    <row r="103" spans="24:120" hidden="1">
      <c r="CT103" s="82"/>
      <c r="CV103" s="82"/>
      <c r="CW103" s="82"/>
      <c r="CY103" s="82"/>
      <c r="DA103" s="82"/>
      <c r="DB103" s="82"/>
      <c r="DD103" s="82"/>
      <c r="DF103" s="82"/>
      <c r="DG103" s="82"/>
      <c r="DI103" s="82"/>
      <c r="DK103" s="82"/>
      <c r="DL103" s="82"/>
      <c r="DM103" s="82"/>
      <c r="DN103" s="82"/>
      <c r="DO103" s="82"/>
      <c r="DP103" s="82"/>
    </row>
    <row r="104" spans="24:120" hidden="1">
      <c r="CV104" s="82"/>
      <c r="CW104" s="82"/>
      <c r="DA104" s="82"/>
      <c r="DB104" s="82"/>
      <c r="DF104" s="82"/>
      <c r="DG104" s="82"/>
      <c r="DK104" s="82"/>
      <c r="DL104" s="82"/>
      <c r="DN104" s="82"/>
      <c r="DO104" s="82"/>
      <c r="DP104" s="82"/>
    </row>
    <row r="105" spans="24:120" ht="12.75" hidden="1" customHeight="1"/>
  </sheetData>
  <sheetProtection algorithmName="SHA-512" hashValue="vDnCnNwys9fBrXjhI/R48WYU0CY69eFeasopFJTPQz15gFzYniGeAUXp/NOhwMFzIgKJAqZEoSfeBnR7jGsfxQ==" saltValue="vejsCLYlTiOSiSsSOoSBuQ==" spinCount="100000" sheet="1" objects="1" scenarios="1"/>
  <phoneticPr fontId="6"/>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cols>
    <col min="1" max="116" width="2.625" style="81" customWidth="1"/>
    <col min="117" max="117" width="9" style="82" hidden="1" customWidth="1"/>
    <col min="118" max="16384" width="9" style="82" hidden="1"/>
  </cols>
  <sheetData>
    <row r="1" spans="2:116"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row r="3" spans="2:116" ht="13.5" customHeight="1"/>
    <row r="4" spans="2:116" ht="13.5" customHeight="1">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row r="20" spans="9:116" ht="13.5" customHeight="1"/>
    <row r="21" spans="9:116" ht="13.5" customHeight="1">
      <c r="DL21" s="82"/>
    </row>
    <row r="22" spans="9:116" ht="13.5" customHeight="1">
      <c r="DI22" s="82"/>
      <c r="DJ22" s="82"/>
      <c r="DK22" s="82"/>
      <c r="DL22" s="82"/>
    </row>
    <row r="23" spans="9:116" ht="13.5" customHeight="1">
      <c r="CY23" s="82"/>
      <c r="CZ23" s="82"/>
      <c r="DA23" s="82"/>
      <c r="DB23" s="82"/>
      <c r="DC23" s="82"/>
      <c r="DD23" s="82"/>
      <c r="DE23" s="82"/>
      <c r="DF23" s="82"/>
      <c r="DG23" s="82"/>
      <c r="DH23" s="82"/>
      <c r="DI23" s="82"/>
      <c r="DJ23" s="82"/>
      <c r="DK23" s="82"/>
      <c r="DL23" s="8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82"/>
      <c r="DA35" s="82"/>
      <c r="DB35" s="82"/>
      <c r="DC35" s="82"/>
      <c r="DD35" s="82"/>
      <c r="DE35" s="82"/>
      <c r="DF35" s="82"/>
      <c r="DG35" s="82"/>
      <c r="DH35" s="82"/>
      <c r="DI35" s="82"/>
      <c r="DJ35" s="82"/>
      <c r="DK35" s="82"/>
      <c r="DL35" s="82"/>
    </row>
    <row r="36" spans="15:116" ht="13.5" customHeight="1"/>
    <row r="37" spans="15:116" ht="13.5" customHeight="1">
      <c r="DL37" s="82"/>
    </row>
    <row r="38" spans="15:116" ht="13.5" customHeight="1">
      <c r="DI38" s="82"/>
      <c r="DJ38" s="82"/>
      <c r="DK38" s="82"/>
      <c r="DL38" s="82"/>
    </row>
    <row r="39" spans="15:116" ht="13.5" customHeight="1"/>
    <row r="40" spans="15:116" ht="13.5" customHeight="1"/>
    <row r="41" spans="15:116" ht="13.5" customHeight="1"/>
    <row r="42" spans="15:116" ht="13.5" customHeight="1"/>
    <row r="43" spans="15:116" ht="13.5" customHeight="1">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c r="DL44" s="82"/>
    </row>
    <row r="45" spans="15:116" ht="13.5" customHeight="1"/>
    <row r="46" spans="15:116" ht="13.5" customHeight="1">
      <c r="DA46" s="82"/>
      <c r="DB46" s="82"/>
      <c r="DC46" s="82"/>
      <c r="DD46" s="82"/>
      <c r="DE46" s="82"/>
      <c r="DF46" s="82"/>
      <c r="DG46" s="82"/>
      <c r="DH46" s="82"/>
      <c r="DI46" s="82"/>
      <c r="DJ46" s="82"/>
      <c r="DK46" s="82"/>
      <c r="DL46" s="82"/>
    </row>
    <row r="47" spans="15:116" ht="13.5" customHeight="1"/>
    <row r="48" spans="15:116" ht="13.5" customHeight="1"/>
    <row r="49" spans="104:116" ht="13.5" customHeight="1"/>
    <row r="50" spans="104:116" ht="13.5" customHeight="1">
      <c r="CZ50" s="82"/>
      <c r="DA50" s="82"/>
      <c r="DB50" s="82"/>
      <c r="DC50" s="82"/>
      <c r="DD50" s="82"/>
      <c r="DE50" s="82"/>
      <c r="DF50" s="82"/>
      <c r="DG50" s="82"/>
      <c r="DH50" s="82"/>
      <c r="DI50" s="82"/>
      <c r="DJ50" s="82"/>
      <c r="DK50" s="82"/>
      <c r="DL50" s="82"/>
    </row>
    <row r="51" spans="104:116" ht="13.5" customHeight="1"/>
    <row r="52" spans="104:116" ht="13.5" customHeight="1"/>
    <row r="53" spans="104:116" ht="13.5" customHeight="1">
      <c r="DL53" s="8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82"/>
      <c r="DD67" s="82"/>
      <c r="DE67" s="82"/>
      <c r="DF67" s="82"/>
      <c r="DG67" s="82"/>
      <c r="DH67" s="82"/>
      <c r="DI67" s="82"/>
      <c r="DJ67" s="82"/>
      <c r="DK67" s="82"/>
      <c r="DL67" s="8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AflhiyjRyvZMhjyRxZ5hqXuqhaTlrbGCHHwjGyrn7tmgf2FosY+iURw/jihio1qaMGaEQXhrO3nzwqOxaBnWIQ==" saltValue="xHEUtjxMJV1D/lX0Yc5eU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c r="AS1" s="94"/>
      <c r="AT1" s="94"/>
    </row>
    <row r="2" spans="1:46">
      <c r="AS2" s="94"/>
      <c r="AT2" s="94"/>
    </row>
    <row r="3" spans="1:46">
      <c r="AS3" s="94"/>
      <c r="AT3" s="94"/>
    </row>
    <row r="4" spans="1:46">
      <c r="AS4" s="94"/>
      <c r="AT4" s="94"/>
    </row>
    <row r="5" spans="1:46" ht="17.25">
      <c r="A5" s="86" t="s">
        <v>509</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335</v>
      </c>
      <c r="AL6" s="95"/>
      <c r="AM6" s="95"/>
      <c r="AN6" s="95"/>
      <c r="AO6" s="94"/>
      <c r="AP6" s="94"/>
      <c r="AQ6" s="94"/>
      <c r="AR6" s="94"/>
    </row>
    <row r="7" spans="1:46" ht="13.5" customHeight="1">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30" t="s">
        <v>93</v>
      </c>
      <c r="AP7" s="131"/>
      <c r="AQ7" s="142" t="s">
        <v>510</v>
      </c>
      <c r="AR7" s="156"/>
    </row>
    <row r="8" spans="1:46">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31"/>
      <c r="AP8" s="132" t="s">
        <v>511</v>
      </c>
      <c r="AQ8" s="143" t="s">
        <v>513</v>
      </c>
      <c r="AR8" s="157" t="s">
        <v>18</v>
      </c>
    </row>
    <row r="9" spans="1:46">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41" t="s">
        <v>514</v>
      </c>
      <c r="AL9" s="1042"/>
      <c r="AM9" s="1042"/>
      <c r="AN9" s="1043"/>
      <c r="AO9" s="121">
        <v>1768368</v>
      </c>
      <c r="AP9" s="121">
        <v>115181</v>
      </c>
      <c r="AQ9" s="144">
        <v>112299</v>
      </c>
      <c r="AR9" s="158">
        <v>2.6</v>
      </c>
    </row>
    <row r="10" spans="1:46" ht="13.5" customHeight="1">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41" t="s">
        <v>210</v>
      </c>
      <c r="AL10" s="1042"/>
      <c r="AM10" s="1042"/>
      <c r="AN10" s="1043"/>
      <c r="AO10" s="122">
        <v>483283</v>
      </c>
      <c r="AP10" s="122">
        <v>31478</v>
      </c>
      <c r="AQ10" s="145">
        <v>14397</v>
      </c>
      <c r="AR10" s="159">
        <v>118.6</v>
      </c>
    </row>
    <row r="11" spans="1:46" ht="13.5" customHeight="1">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41" t="s">
        <v>401</v>
      </c>
      <c r="AL11" s="1042"/>
      <c r="AM11" s="1042"/>
      <c r="AN11" s="1043"/>
      <c r="AO11" s="122" t="s">
        <v>204</v>
      </c>
      <c r="AP11" s="122" t="s">
        <v>204</v>
      </c>
      <c r="AQ11" s="145">
        <v>3270</v>
      </c>
      <c r="AR11" s="159" t="s">
        <v>204</v>
      </c>
    </row>
    <row r="12" spans="1:46" ht="13.5" customHeight="1">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41" t="s">
        <v>226</v>
      </c>
      <c r="AL12" s="1042"/>
      <c r="AM12" s="1042"/>
      <c r="AN12" s="1043"/>
      <c r="AO12" s="122" t="s">
        <v>204</v>
      </c>
      <c r="AP12" s="122" t="s">
        <v>204</v>
      </c>
      <c r="AQ12" s="145" t="s">
        <v>204</v>
      </c>
      <c r="AR12" s="159" t="s">
        <v>204</v>
      </c>
    </row>
    <row r="13" spans="1:46" ht="13.5" customHeight="1">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41" t="s">
        <v>515</v>
      </c>
      <c r="AL13" s="1042"/>
      <c r="AM13" s="1042"/>
      <c r="AN13" s="1043"/>
      <c r="AO13" s="122">
        <v>76905</v>
      </c>
      <c r="AP13" s="122">
        <v>5009</v>
      </c>
      <c r="AQ13" s="145">
        <v>5340</v>
      </c>
      <c r="AR13" s="159">
        <v>-6.2</v>
      </c>
    </row>
    <row r="14" spans="1:46" ht="13.5" customHeight="1">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41" t="s">
        <v>516</v>
      </c>
      <c r="AL14" s="1042"/>
      <c r="AM14" s="1042"/>
      <c r="AN14" s="1043"/>
      <c r="AO14" s="122">
        <v>19796</v>
      </c>
      <c r="AP14" s="122">
        <v>1289</v>
      </c>
      <c r="AQ14" s="145">
        <v>1646</v>
      </c>
      <c r="AR14" s="159">
        <v>-21.7</v>
      </c>
    </row>
    <row r="15" spans="1:46" ht="13.5" customHeight="1">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44" t="s">
        <v>313</v>
      </c>
      <c r="AL15" s="1045"/>
      <c r="AM15" s="1045"/>
      <c r="AN15" s="1046"/>
      <c r="AO15" s="122">
        <v>-125208</v>
      </c>
      <c r="AP15" s="122">
        <v>-8155</v>
      </c>
      <c r="AQ15" s="145">
        <v>-8096</v>
      </c>
      <c r="AR15" s="159">
        <v>0.7</v>
      </c>
    </row>
    <row r="16" spans="1:46">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44" t="s">
        <v>277</v>
      </c>
      <c r="AL16" s="1045"/>
      <c r="AM16" s="1045"/>
      <c r="AN16" s="1046"/>
      <c r="AO16" s="122">
        <v>2223144</v>
      </c>
      <c r="AP16" s="122">
        <v>144802</v>
      </c>
      <c r="AQ16" s="145">
        <v>128856</v>
      </c>
      <c r="AR16" s="159">
        <v>12.4</v>
      </c>
    </row>
    <row r="17" spans="1:46">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190</v>
      </c>
      <c r="AL19" s="94"/>
      <c r="AM19" s="94"/>
      <c r="AN19" s="94"/>
      <c r="AO19" s="94"/>
      <c r="AP19" s="94"/>
      <c r="AQ19" s="94"/>
      <c r="AR19" s="94"/>
    </row>
    <row r="20" spans="1:46">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517</v>
      </c>
      <c r="AP20" s="133" t="s">
        <v>341</v>
      </c>
      <c r="AQ20" s="146" t="s">
        <v>41</v>
      </c>
      <c r="AR20" s="160"/>
    </row>
    <row r="21" spans="1:46" s="85" customFormat="1">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47" t="s">
        <v>518</v>
      </c>
      <c r="AL21" s="1048"/>
      <c r="AM21" s="1048"/>
      <c r="AN21" s="1049"/>
      <c r="AO21" s="124">
        <v>11.27</v>
      </c>
      <c r="AP21" s="134">
        <v>11.72</v>
      </c>
      <c r="AQ21" s="147">
        <v>-0.45</v>
      </c>
      <c r="AR21" s="95"/>
      <c r="AS21" s="166"/>
      <c r="AT21" s="87"/>
    </row>
    <row r="22" spans="1:46" s="85" customFormat="1">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47" t="s">
        <v>519</v>
      </c>
      <c r="AL22" s="1048"/>
      <c r="AM22" s="1048"/>
      <c r="AN22" s="1049"/>
      <c r="AO22" s="125">
        <v>96</v>
      </c>
      <c r="AP22" s="135">
        <v>95.1</v>
      </c>
      <c r="AQ22" s="148">
        <v>0.9</v>
      </c>
      <c r="AR22" s="136"/>
      <c r="AS22" s="166"/>
      <c r="AT22" s="87"/>
    </row>
    <row r="23" spans="1:46" s="85" customFormat="1">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c r="A26" s="1040" t="s">
        <v>520</v>
      </c>
      <c r="B26" s="1040"/>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1040"/>
      <c r="AE26" s="1040"/>
      <c r="AF26" s="1040"/>
      <c r="AG26" s="1040"/>
      <c r="AH26" s="1040"/>
      <c r="AI26" s="1040"/>
      <c r="AJ26" s="1040"/>
      <c r="AK26" s="1040"/>
      <c r="AL26" s="1040"/>
      <c r="AM26" s="1040"/>
      <c r="AN26" s="1040"/>
      <c r="AO26" s="1040"/>
      <c r="AP26" s="1040"/>
      <c r="AQ26" s="1040"/>
      <c r="AR26" s="1040"/>
      <c r="AS26" s="1040"/>
      <c r="AT26" s="95"/>
    </row>
    <row r="27" spans="1:46">
      <c r="A27" s="89"/>
      <c r="AO27" s="94"/>
      <c r="AP27" s="94"/>
      <c r="AQ27" s="94"/>
      <c r="AR27" s="94"/>
      <c r="AS27" s="94"/>
      <c r="AT27" s="94"/>
    </row>
    <row r="28" spans="1:46" ht="17.25">
      <c r="A28" s="86" t="s">
        <v>269</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62</v>
      </c>
      <c r="AL29" s="95"/>
      <c r="AM29" s="95"/>
      <c r="AN29" s="95"/>
      <c r="AO29" s="94"/>
      <c r="AP29" s="94"/>
      <c r="AQ29" s="94"/>
      <c r="AR29" s="94"/>
      <c r="AS29" s="169"/>
    </row>
    <row r="30" spans="1:46" ht="13.5" customHeight="1">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30" t="s">
        <v>93</v>
      </c>
      <c r="AP30" s="131"/>
      <c r="AQ30" s="142" t="s">
        <v>510</v>
      </c>
      <c r="AR30" s="156"/>
    </row>
    <row r="31" spans="1:46">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31"/>
      <c r="AP31" s="132" t="s">
        <v>511</v>
      </c>
      <c r="AQ31" s="143" t="s">
        <v>513</v>
      </c>
      <c r="AR31" s="157" t="s">
        <v>18</v>
      </c>
    </row>
    <row r="32" spans="1:46" ht="27" customHeight="1">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521</v>
      </c>
      <c r="AL32" s="1035"/>
      <c r="AM32" s="1035"/>
      <c r="AN32" s="1036"/>
      <c r="AO32" s="122">
        <v>1172085</v>
      </c>
      <c r="AP32" s="122">
        <v>76342</v>
      </c>
      <c r="AQ32" s="149">
        <v>78499</v>
      </c>
      <c r="AR32" s="159">
        <v>-2.7</v>
      </c>
    </row>
    <row r="33" spans="1:46" ht="13.5" customHeight="1">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232</v>
      </c>
      <c r="AL33" s="1035"/>
      <c r="AM33" s="1035"/>
      <c r="AN33" s="1036"/>
      <c r="AO33" s="122" t="s">
        <v>204</v>
      </c>
      <c r="AP33" s="122" t="s">
        <v>204</v>
      </c>
      <c r="AQ33" s="149" t="s">
        <v>204</v>
      </c>
      <c r="AR33" s="159" t="s">
        <v>204</v>
      </c>
    </row>
    <row r="34" spans="1:46" ht="27" customHeight="1">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68</v>
      </c>
      <c r="AL34" s="1035"/>
      <c r="AM34" s="1035"/>
      <c r="AN34" s="1036"/>
      <c r="AO34" s="122" t="s">
        <v>204</v>
      </c>
      <c r="AP34" s="122" t="s">
        <v>204</v>
      </c>
      <c r="AQ34" s="149" t="s">
        <v>204</v>
      </c>
      <c r="AR34" s="159" t="s">
        <v>204</v>
      </c>
    </row>
    <row r="35" spans="1:46" ht="27" customHeight="1">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522</v>
      </c>
      <c r="AL35" s="1035"/>
      <c r="AM35" s="1035"/>
      <c r="AN35" s="1036"/>
      <c r="AO35" s="122">
        <v>406684</v>
      </c>
      <c r="AP35" s="122">
        <v>26489</v>
      </c>
      <c r="AQ35" s="149">
        <v>20020</v>
      </c>
      <c r="AR35" s="159">
        <v>32.299999999999997</v>
      </c>
    </row>
    <row r="36" spans="1:46" ht="27" customHeight="1">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35</v>
      </c>
      <c r="AL36" s="1035"/>
      <c r="AM36" s="1035"/>
      <c r="AN36" s="1036"/>
      <c r="AO36" s="122">
        <v>365</v>
      </c>
      <c r="AP36" s="122">
        <v>24</v>
      </c>
      <c r="AQ36" s="149">
        <v>2278</v>
      </c>
      <c r="AR36" s="159">
        <v>-98.9</v>
      </c>
    </row>
    <row r="37" spans="1:46" ht="13.5" customHeight="1">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355</v>
      </c>
      <c r="AL37" s="1035"/>
      <c r="AM37" s="1035"/>
      <c r="AN37" s="1036"/>
      <c r="AO37" s="122">
        <v>1853</v>
      </c>
      <c r="AP37" s="122">
        <v>121</v>
      </c>
      <c r="AQ37" s="149">
        <v>744</v>
      </c>
      <c r="AR37" s="159">
        <v>-83.7</v>
      </c>
    </row>
    <row r="38" spans="1:46" ht="27" customHeight="1">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523</v>
      </c>
      <c r="AL38" s="1038"/>
      <c r="AM38" s="1038"/>
      <c r="AN38" s="1039"/>
      <c r="AO38" s="126" t="s">
        <v>204</v>
      </c>
      <c r="AP38" s="126" t="s">
        <v>204</v>
      </c>
      <c r="AQ38" s="150">
        <v>2</v>
      </c>
      <c r="AR38" s="148" t="s">
        <v>204</v>
      </c>
      <c r="AS38" s="169"/>
    </row>
    <row r="39" spans="1:46">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91</v>
      </c>
      <c r="AL39" s="1038"/>
      <c r="AM39" s="1038"/>
      <c r="AN39" s="1039"/>
      <c r="AO39" s="122">
        <v>-49809</v>
      </c>
      <c r="AP39" s="122">
        <v>-3244</v>
      </c>
      <c r="AQ39" s="149">
        <v>-2296</v>
      </c>
      <c r="AR39" s="159">
        <v>41.3</v>
      </c>
      <c r="AS39" s="169"/>
    </row>
    <row r="40" spans="1:46" ht="27" customHeight="1">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524</v>
      </c>
      <c r="AL40" s="1035"/>
      <c r="AM40" s="1035"/>
      <c r="AN40" s="1036"/>
      <c r="AO40" s="122">
        <v>-1144569</v>
      </c>
      <c r="AP40" s="122">
        <v>-74550</v>
      </c>
      <c r="AQ40" s="149">
        <v>-69950</v>
      </c>
      <c r="AR40" s="159">
        <v>6.6</v>
      </c>
      <c r="AS40" s="169"/>
    </row>
    <row r="41" spans="1:46">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24" t="s">
        <v>390</v>
      </c>
      <c r="AL41" s="1025"/>
      <c r="AM41" s="1025"/>
      <c r="AN41" s="1026"/>
      <c r="AO41" s="122">
        <v>386609</v>
      </c>
      <c r="AP41" s="122">
        <v>25181</v>
      </c>
      <c r="AQ41" s="149">
        <v>29297</v>
      </c>
      <c r="AR41" s="159">
        <v>-14</v>
      </c>
      <c r="AS41" s="169"/>
    </row>
    <row r="42" spans="1:46">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403</v>
      </c>
      <c r="AL42" s="94"/>
      <c r="AM42" s="94"/>
      <c r="AN42" s="94"/>
      <c r="AO42" s="94"/>
      <c r="AP42" s="94"/>
      <c r="AQ42" s="136"/>
      <c r="AR42" s="136"/>
      <c r="AS42" s="169"/>
    </row>
    <row r="43" spans="1:46">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c r="A47" s="92" t="s">
        <v>525</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526</v>
      </c>
      <c r="AL48" s="91"/>
      <c r="AM48" s="91"/>
      <c r="AN48" s="91"/>
      <c r="AO48" s="91"/>
      <c r="AP48" s="91"/>
      <c r="AQ48" s="137"/>
      <c r="AR48" s="91"/>
    </row>
    <row r="49" spans="1:44" ht="13.5" customHeight="1">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32" t="s">
        <v>93</v>
      </c>
      <c r="AN49" s="1027" t="s">
        <v>447</v>
      </c>
      <c r="AO49" s="1028"/>
      <c r="AP49" s="1028"/>
      <c r="AQ49" s="1028"/>
      <c r="AR49" s="1029"/>
    </row>
    <row r="50" spans="1:44">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33"/>
      <c r="AN50" s="118" t="s">
        <v>501</v>
      </c>
      <c r="AO50" s="128" t="s">
        <v>502</v>
      </c>
      <c r="AP50" s="139" t="s">
        <v>527</v>
      </c>
      <c r="AQ50" s="152" t="s">
        <v>386</v>
      </c>
      <c r="AR50" s="162" t="s">
        <v>528</v>
      </c>
    </row>
    <row r="51" spans="1:44">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237</v>
      </c>
      <c r="AL51" s="107"/>
      <c r="AM51" s="112">
        <v>851287</v>
      </c>
      <c r="AN51" s="119">
        <v>49829</v>
      </c>
      <c r="AO51" s="129">
        <v>-46.7</v>
      </c>
      <c r="AP51" s="140">
        <v>106005</v>
      </c>
      <c r="AQ51" s="153">
        <v>9.1999999999999993</v>
      </c>
      <c r="AR51" s="163">
        <v>-55.9</v>
      </c>
    </row>
    <row r="52" spans="1:44">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279</v>
      </c>
      <c r="AM52" s="113">
        <v>530008</v>
      </c>
      <c r="AN52" s="120">
        <v>31024</v>
      </c>
      <c r="AO52" s="130">
        <v>-58.5</v>
      </c>
      <c r="AP52" s="141">
        <v>58359</v>
      </c>
      <c r="AQ52" s="154">
        <v>16.5</v>
      </c>
      <c r="AR52" s="164">
        <v>-75</v>
      </c>
    </row>
    <row r="53" spans="1:44">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512</v>
      </c>
      <c r="AL53" s="107"/>
      <c r="AM53" s="112">
        <v>816007</v>
      </c>
      <c r="AN53" s="119">
        <v>48883</v>
      </c>
      <c r="AO53" s="129">
        <v>-1.9</v>
      </c>
      <c r="AP53" s="140">
        <v>98507</v>
      </c>
      <c r="AQ53" s="153">
        <v>-7.1</v>
      </c>
      <c r="AR53" s="163">
        <v>5.2</v>
      </c>
    </row>
    <row r="54" spans="1:44">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279</v>
      </c>
      <c r="AM54" s="113">
        <v>425490</v>
      </c>
      <c r="AN54" s="120">
        <v>25489</v>
      </c>
      <c r="AO54" s="130">
        <v>-17.8</v>
      </c>
      <c r="AP54" s="141">
        <v>47567</v>
      </c>
      <c r="AQ54" s="154">
        <v>-18.5</v>
      </c>
      <c r="AR54" s="164">
        <v>0.7</v>
      </c>
    </row>
    <row r="55" spans="1:44">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529</v>
      </c>
      <c r="AL55" s="107"/>
      <c r="AM55" s="112">
        <v>1435166</v>
      </c>
      <c r="AN55" s="119">
        <v>88530</v>
      </c>
      <c r="AO55" s="129">
        <v>81.099999999999994</v>
      </c>
      <c r="AP55" s="140">
        <v>113347</v>
      </c>
      <c r="AQ55" s="153">
        <v>15.1</v>
      </c>
      <c r="AR55" s="163">
        <v>66</v>
      </c>
    </row>
    <row r="56" spans="1:44">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279</v>
      </c>
      <c r="AM56" s="113">
        <v>1056009</v>
      </c>
      <c r="AN56" s="120">
        <v>65142</v>
      </c>
      <c r="AO56" s="130">
        <v>155.6</v>
      </c>
      <c r="AP56" s="141">
        <v>58728</v>
      </c>
      <c r="AQ56" s="154">
        <v>23.5</v>
      </c>
      <c r="AR56" s="164">
        <v>132.1</v>
      </c>
    </row>
    <row r="57" spans="1:44">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481</v>
      </c>
      <c r="AL57" s="107"/>
      <c r="AM57" s="112">
        <v>660062</v>
      </c>
      <c r="AN57" s="119">
        <v>41739</v>
      </c>
      <c r="AO57" s="129">
        <v>-52.9</v>
      </c>
      <c r="AP57" s="140">
        <v>125418</v>
      </c>
      <c r="AQ57" s="153">
        <v>10.6</v>
      </c>
      <c r="AR57" s="163">
        <v>-63.5</v>
      </c>
    </row>
    <row r="58" spans="1:44">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279</v>
      </c>
      <c r="AM58" s="113">
        <v>432981</v>
      </c>
      <c r="AN58" s="120">
        <v>27380</v>
      </c>
      <c r="AO58" s="130">
        <v>-58</v>
      </c>
      <c r="AP58" s="141">
        <v>60445</v>
      </c>
      <c r="AQ58" s="154">
        <v>2.9</v>
      </c>
      <c r="AR58" s="164">
        <v>-60.9</v>
      </c>
    </row>
    <row r="59" spans="1:44">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321</v>
      </c>
      <c r="AL59" s="107"/>
      <c r="AM59" s="112">
        <v>620585</v>
      </c>
      <c r="AN59" s="119">
        <v>40421</v>
      </c>
      <c r="AO59" s="129">
        <v>-3.2</v>
      </c>
      <c r="AP59" s="140">
        <v>108384</v>
      </c>
      <c r="AQ59" s="153">
        <v>-13.6</v>
      </c>
      <c r="AR59" s="163">
        <v>10.4</v>
      </c>
    </row>
    <row r="60" spans="1:44">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279</v>
      </c>
      <c r="AM60" s="113">
        <v>401204</v>
      </c>
      <c r="AN60" s="120">
        <v>26132</v>
      </c>
      <c r="AO60" s="130">
        <v>-4.5999999999999996</v>
      </c>
      <c r="AP60" s="141">
        <v>51153</v>
      </c>
      <c r="AQ60" s="154">
        <v>-15.4</v>
      </c>
      <c r="AR60" s="164">
        <v>10.8</v>
      </c>
    </row>
    <row r="61" spans="1:44">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530</v>
      </c>
      <c r="AL61" s="110"/>
      <c r="AM61" s="112">
        <v>876621</v>
      </c>
      <c r="AN61" s="119">
        <v>53880</v>
      </c>
      <c r="AO61" s="129">
        <v>-4.7</v>
      </c>
      <c r="AP61" s="140">
        <v>110332</v>
      </c>
      <c r="AQ61" s="155">
        <v>2.8</v>
      </c>
      <c r="AR61" s="163">
        <v>-7.5</v>
      </c>
    </row>
    <row r="62" spans="1:44">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279</v>
      </c>
      <c r="AM62" s="113">
        <v>569138</v>
      </c>
      <c r="AN62" s="120">
        <v>35033</v>
      </c>
      <c r="AO62" s="130">
        <v>3.3</v>
      </c>
      <c r="AP62" s="141">
        <v>55250</v>
      </c>
      <c r="AQ62" s="154">
        <v>1.8</v>
      </c>
      <c r="AR62" s="164">
        <v>1.5</v>
      </c>
    </row>
    <row r="63" spans="1:44">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c r="AK67" s="94"/>
      <c r="AL67" s="94"/>
      <c r="AM67" s="94"/>
      <c r="AN67" s="94"/>
      <c r="AO67" s="94"/>
      <c r="AP67" s="94"/>
      <c r="AQ67" s="94"/>
      <c r="AR67" s="94"/>
      <c r="AS67" s="94"/>
      <c r="AT67" s="94"/>
    </row>
    <row r="68" spans="1:46" ht="13.5" hidden="1" customHeight="1">
      <c r="AK68" s="94"/>
      <c r="AL68" s="94"/>
      <c r="AM68" s="94"/>
      <c r="AN68" s="94"/>
      <c r="AO68" s="94"/>
      <c r="AP68" s="94"/>
      <c r="AQ68" s="94"/>
      <c r="AR68" s="94"/>
    </row>
    <row r="69" spans="1:46" ht="13.5" hidden="1" customHeight="1">
      <c r="AK69" s="94"/>
      <c r="AL69" s="94"/>
      <c r="AM69" s="94"/>
      <c r="AN69" s="94"/>
      <c r="AO69" s="94"/>
      <c r="AP69" s="94"/>
      <c r="AQ69" s="94"/>
      <c r="AR69" s="94"/>
    </row>
    <row r="70" spans="1:46" hidden="1">
      <c r="AK70" s="94"/>
      <c r="AL70" s="94"/>
      <c r="AM70" s="94"/>
      <c r="AN70" s="94"/>
      <c r="AO70" s="94"/>
      <c r="AP70" s="94"/>
      <c r="AQ70" s="94"/>
      <c r="AR70" s="94"/>
    </row>
    <row r="71" spans="1:46" hidden="1">
      <c r="AK71" s="94"/>
      <c r="AL71" s="94"/>
      <c r="AM71" s="94"/>
      <c r="AN71" s="94"/>
      <c r="AO71" s="94"/>
      <c r="AP71" s="94"/>
      <c r="AQ71" s="94"/>
      <c r="AR71" s="94"/>
    </row>
    <row r="72" spans="1:46" hidden="1">
      <c r="AK72" s="94"/>
      <c r="AL72" s="94"/>
      <c r="AM72" s="94"/>
      <c r="AN72" s="94"/>
      <c r="AO72" s="94"/>
      <c r="AP72" s="94"/>
      <c r="AQ72" s="94"/>
      <c r="AR72" s="94"/>
    </row>
    <row r="73" spans="1:46" hidden="1">
      <c r="AK73" s="94"/>
      <c r="AL73" s="94"/>
      <c r="AM73" s="94"/>
      <c r="AN73" s="94"/>
      <c r="AO73" s="94"/>
      <c r="AP73" s="94"/>
      <c r="AQ73" s="94"/>
      <c r="AR73" s="94"/>
    </row>
  </sheetData>
  <sheetProtection algorithmName="SHA-512" hashValue="ramfUQgWHExOg7xWF94FwaelybdtbMyHv1OkZhA3jqtkwS2r1P6bxbxMqqsfmcGjsWlTNgxHxd1IXkc5jWwmEA==" saltValue="h+jVkF1LwOiuTofMSeM3v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cols>
    <col min="1" max="125" width="2.5" style="81" customWidth="1"/>
    <col min="126" max="126" width="9" style="82" hidden="1" customWidth="1"/>
    <col min="127" max="16384" width="9" style="82" hidden="1"/>
  </cols>
  <sheetData>
    <row r="1" spans="2:125"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c r="B2" s="82"/>
      <c r="DG2" s="82"/>
    </row>
    <row r="3" spans="2:12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row r="5" spans="2:125"/>
    <row r="6" spans="2:125"/>
    <row r="7" spans="2:125"/>
    <row r="8" spans="2:125"/>
    <row r="9" spans="2:125">
      <c r="DU9" s="82"/>
    </row>
    <row r="10" spans="2:125"/>
    <row r="11" spans="2:125"/>
    <row r="12" spans="2:125"/>
    <row r="13" spans="2:125"/>
    <row r="14" spans="2:125"/>
    <row r="15" spans="2:125"/>
    <row r="16" spans="2:125"/>
    <row r="17" spans="125:125">
      <c r="DU17" s="82"/>
    </row>
    <row r="18" spans="125:125"/>
    <row r="19" spans="125:125"/>
    <row r="20" spans="125:125">
      <c r="DU20" s="82"/>
    </row>
    <row r="21" spans="125:125">
      <c r="DU21" s="82"/>
    </row>
    <row r="22" spans="125:125"/>
    <row r="23" spans="125:125"/>
    <row r="24" spans="125:125"/>
    <row r="25" spans="125:125"/>
    <row r="26" spans="125:125"/>
    <row r="27" spans="125:125"/>
    <row r="28" spans="125:125">
      <c r="DU28" s="82"/>
    </row>
    <row r="29" spans="125:125"/>
    <row r="30" spans="125:125"/>
    <row r="31" spans="125:125"/>
    <row r="32" spans="125:125"/>
    <row r="33" spans="2:125">
      <c r="B33" s="82"/>
      <c r="G33" s="82"/>
      <c r="I33" s="82"/>
    </row>
    <row r="34" spans="2:125">
      <c r="C34" s="82"/>
      <c r="P34" s="82"/>
      <c r="DE34" s="82"/>
      <c r="DH34" s="82"/>
    </row>
    <row r="35" spans="2:125">
      <c r="D35" s="82"/>
      <c r="E35" s="82"/>
      <c r="DG35" s="82"/>
      <c r="DJ35" s="82"/>
      <c r="DP35" s="82"/>
      <c r="DQ35" s="82"/>
      <c r="DR35" s="82"/>
      <c r="DS35" s="82"/>
      <c r="DT35" s="82"/>
      <c r="DU35" s="82"/>
    </row>
    <row r="36" spans="2:12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c r="DU37" s="82"/>
    </row>
    <row r="38" spans="2:125">
      <c r="DT38" s="82"/>
      <c r="DU38" s="82"/>
    </row>
    <row r="39" spans="2:125"/>
    <row r="40" spans="2:125">
      <c r="DH40" s="82"/>
    </row>
    <row r="41" spans="2:125">
      <c r="DE41" s="82"/>
    </row>
    <row r="42" spans="2:125">
      <c r="DG42" s="82"/>
      <c r="DJ42" s="82"/>
    </row>
    <row r="43" spans="2:12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c r="DU44" s="82"/>
    </row>
    <row r="45" spans="2:125"/>
    <row r="46" spans="2:125"/>
    <row r="47" spans="2:125"/>
    <row r="48" spans="2:125">
      <c r="DT48" s="82"/>
      <c r="DU48" s="82"/>
    </row>
    <row r="49" spans="120:125">
      <c r="DU49" s="82"/>
    </row>
    <row r="50" spans="120:125">
      <c r="DU50" s="82"/>
    </row>
    <row r="51" spans="120:125">
      <c r="DP51" s="82"/>
      <c r="DQ51" s="82"/>
      <c r="DR51" s="82"/>
      <c r="DS51" s="82"/>
      <c r="DT51" s="82"/>
      <c r="DU51" s="82"/>
    </row>
    <row r="52" spans="120:125"/>
    <row r="53" spans="120:125"/>
    <row r="54" spans="120:125">
      <c r="DU54" s="82"/>
    </row>
    <row r="55" spans="120:125"/>
    <row r="56" spans="120:125"/>
    <row r="57" spans="120:125"/>
    <row r="58" spans="120:125">
      <c r="DU58" s="82"/>
    </row>
    <row r="59" spans="120:125"/>
    <row r="60" spans="120:125"/>
    <row r="61" spans="120:125"/>
    <row r="62" spans="120:125"/>
    <row r="63" spans="120:125">
      <c r="DU63" s="82"/>
    </row>
    <row r="64" spans="120:125">
      <c r="DT64" s="82"/>
      <c r="DU64" s="82"/>
    </row>
    <row r="65" spans="123:125"/>
    <row r="66" spans="123:125"/>
    <row r="67" spans="123:125"/>
    <row r="68" spans="123:125"/>
    <row r="69" spans="123:125">
      <c r="DS69" s="82"/>
      <c r="DT69" s="82"/>
      <c r="DU69" s="82"/>
    </row>
    <row r="70" spans="123:125"/>
    <row r="71" spans="123:125"/>
    <row r="72" spans="123:125"/>
    <row r="73" spans="123:125"/>
    <row r="74" spans="123:125"/>
    <row r="75" spans="123:125"/>
    <row r="76" spans="123:125"/>
    <row r="77" spans="123:125"/>
    <row r="78" spans="123:125"/>
    <row r="79" spans="123:125"/>
    <row r="80" spans="123:125"/>
    <row r="81" spans="116:125"/>
    <row r="82" spans="116:125">
      <c r="DL82" s="82"/>
    </row>
    <row r="83" spans="116:125">
      <c r="DM83" s="82"/>
      <c r="DN83" s="82"/>
      <c r="DO83" s="82"/>
      <c r="DP83" s="82"/>
      <c r="DQ83" s="82"/>
      <c r="DR83" s="82"/>
      <c r="DS83" s="82"/>
      <c r="DT83" s="82"/>
      <c r="DU83" s="82"/>
    </row>
    <row r="84" spans="116:125"/>
    <row r="85" spans="116:125"/>
    <row r="86" spans="116:125"/>
    <row r="87" spans="116:125"/>
    <row r="88" spans="116:125">
      <c r="DU88" s="82"/>
    </row>
    <row r="89" spans="116:125"/>
    <row r="90" spans="116:125"/>
    <row r="91" spans="116:125"/>
    <row r="92" spans="116:125" ht="13.5" customHeight="1"/>
    <row r="93" spans="116:125" ht="13.5" customHeight="1"/>
    <row r="94" spans="116:125" ht="13.5" customHeight="1">
      <c r="DS94" s="82"/>
      <c r="DT94" s="82"/>
      <c r="DU94" s="82"/>
    </row>
    <row r="95" spans="116:125" ht="13.5" customHeight="1">
      <c r="DU95" s="82"/>
    </row>
    <row r="96" spans="116:125" ht="13.5" customHeight="1"/>
    <row r="97" spans="124:125" ht="13.5" customHeight="1"/>
    <row r="98" spans="124:125" ht="13.5" customHeight="1"/>
    <row r="99" spans="124:125" ht="13.5" customHeight="1"/>
    <row r="100" spans="124:125" ht="13.5" customHeight="1"/>
    <row r="101" spans="124:125" ht="13.5" customHeight="1">
      <c r="DU101" s="82"/>
    </row>
    <row r="102" spans="124:125" ht="13.5" customHeight="1"/>
    <row r="103" spans="124:125" ht="13.5" customHeight="1"/>
    <row r="104" spans="124:125" ht="13.5" customHeight="1">
      <c r="DT104" s="82"/>
      <c r="DU104" s="8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82" t="s">
        <v>106</v>
      </c>
    </row>
    <row r="121" spans="125:125" ht="13.5" hidden="1" customHeight="1">
      <c r="DU121" s="82"/>
    </row>
  </sheetData>
  <sheetProtection algorithmName="SHA-512" hashValue="6ePBxPM/hV8YFY7ccI7qhHSvS/f2D/TiKNPR6PFf0l8L047vVVI+ZL+RZ8q0bra27ypgKVrKC0Wfwck38SYn7w==" saltValue="R2Lan0tX37jRPnKdhQXp/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cols>
    <col min="1" max="125" width="2.5" style="81" customWidth="1"/>
    <col min="126" max="142" width="0" style="82" hidden="1" customWidth="1"/>
    <col min="143" max="143" width="9" style="82" hidden="1" customWidth="1"/>
    <col min="144" max="16384" width="9" style="82" hidden="1"/>
  </cols>
  <sheetData>
    <row r="1" spans="1:125"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c r="B2" s="82"/>
      <c r="T2" s="82"/>
    </row>
    <row r="3" spans="1:12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82"/>
      <c r="G33" s="82"/>
      <c r="I33" s="82"/>
    </row>
    <row r="34" spans="2:125">
      <c r="C34" s="82"/>
      <c r="P34" s="82"/>
      <c r="R34" s="82"/>
      <c r="U34" s="82"/>
    </row>
    <row r="35" spans="2:12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c r="F36" s="82"/>
      <c r="H36" s="82"/>
      <c r="J36" s="82"/>
      <c r="K36" s="82"/>
      <c r="L36" s="82"/>
      <c r="M36" s="82"/>
      <c r="N36" s="82"/>
      <c r="O36" s="82"/>
      <c r="Q36" s="82"/>
      <c r="S36" s="82"/>
      <c r="V36" s="82"/>
    </row>
    <row r="37" spans="2:125"/>
    <row r="38" spans="2:125"/>
    <row r="39" spans="2:125"/>
    <row r="40" spans="2:125">
      <c r="U40" s="82"/>
    </row>
    <row r="41" spans="2:125">
      <c r="R41" s="82"/>
    </row>
    <row r="42" spans="2:12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c r="Q43" s="82"/>
      <c r="S43" s="82"/>
      <c r="V43" s="8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81" t="s">
        <v>106</v>
      </c>
    </row>
  </sheetData>
  <sheetProtection algorithmName="SHA-512" hashValue="WLsXQXBVWhjGqhTh2zbPQUwIxcu/GqkttjzonhODt9gHmD5nqyWoA8PwO5ZmYDSconBMeksxfpx0dfnScAWtvw==" saltValue="onwquk7/rxv4lsS8BggnD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9"/>
      <c r="C45" s="89"/>
      <c r="D45" s="89"/>
      <c r="E45" s="89"/>
      <c r="F45" s="89"/>
      <c r="G45" s="89"/>
      <c r="H45" s="89"/>
      <c r="I45" s="89"/>
      <c r="J45" s="185" t="s">
        <v>4</v>
      </c>
    </row>
    <row r="46" spans="2:10" ht="29.25" customHeight="1">
      <c r="B46" s="171" t="s">
        <v>6</v>
      </c>
      <c r="C46" s="175"/>
      <c r="D46" s="175"/>
      <c r="E46" s="176" t="s">
        <v>17</v>
      </c>
      <c r="F46" s="177" t="s">
        <v>451</v>
      </c>
      <c r="G46" s="181" t="s">
        <v>532</v>
      </c>
      <c r="H46" s="181" t="s">
        <v>533</v>
      </c>
      <c r="I46" s="181" t="s">
        <v>534</v>
      </c>
      <c r="J46" s="186" t="s">
        <v>535</v>
      </c>
    </row>
    <row r="47" spans="2:10" ht="57.75" customHeight="1">
      <c r="B47" s="172"/>
      <c r="C47" s="1050" t="s">
        <v>1</v>
      </c>
      <c r="D47" s="1050"/>
      <c r="E47" s="1051"/>
      <c r="F47" s="178">
        <v>52.95</v>
      </c>
      <c r="G47" s="182">
        <v>55.64</v>
      </c>
      <c r="H47" s="182">
        <v>58.87</v>
      </c>
      <c r="I47" s="182">
        <v>58.74</v>
      </c>
      <c r="J47" s="187">
        <v>64.13</v>
      </c>
    </row>
    <row r="48" spans="2:10" ht="57.75" customHeight="1">
      <c r="B48" s="173"/>
      <c r="C48" s="1052" t="s">
        <v>10</v>
      </c>
      <c r="D48" s="1052"/>
      <c r="E48" s="1053"/>
      <c r="F48" s="179">
        <v>2.75</v>
      </c>
      <c r="G48" s="183">
        <v>3.4</v>
      </c>
      <c r="H48" s="183">
        <v>2.5499999999999998</v>
      </c>
      <c r="I48" s="183">
        <v>2.69</v>
      </c>
      <c r="J48" s="188">
        <v>2.66</v>
      </c>
    </row>
    <row r="49" spans="2:10" ht="57.75" customHeight="1">
      <c r="B49" s="174"/>
      <c r="C49" s="1054" t="s">
        <v>16</v>
      </c>
      <c r="D49" s="1054"/>
      <c r="E49" s="1055"/>
      <c r="F49" s="180">
        <v>1.58</v>
      </c>
      <c r="G49" s="184">
        <v>2.38</v>
      </c>
      <c r="H49" s="184">
        <v>0.94</v>
      </c>
      <c r="I49" s="184">
        <v>1.74</v>
      </c>
      <c r="J49" s="189">
        <v>7.55</v>
      </c>
    </row>
    <row r="50" spans="2:10"/>
  </sheetData>
  <sheetProtection algorithmName="SHA-512" hashValue="9FkzepvWBsYOY7SVaIoYP82AuWnGpy6/vuF2OfMmjoJdXjl6Ps7Agh0do3MSdQ/6HYC5akkhAw7dL+cWAEqlRA==" saltValue="pe3ITpGDwARpfGq/y9noc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←修正後①</vt:lpstr>
      <vt:lpstr>←修正後②</vt:lpstr>
      <vt:lpstr>←修正後③</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鈴木　幸多朗</cp:lastModifiedBy>
  <cp:lastPrinted>2023-03-23T00:01:50Z</cp:lastPrinted>
  <dcterms:created xsi:type="dcterms:W3CDTF">2023-03-17T05:17:35Z</dcterms:created>
  <dcterms:modified xsi:type="dcterms:W3CDTF">2023-10-10T01:12:18Z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3.1.3.0</vt:lpwstr>
    </vt:vector>
  </property>
  <property fmtid="{DCFEDD21-7773-49B2-8022-6FC58DB5260B}" pid="3" name="LastSavedVersion">
    <vt:lpwstr>3.1.10.0</vt:lpwstr>
  </property>
  <property fmtid="{DCFEDD21-7773-49B2-8022-6FC58DB5260B}" pid="4" name="LastSavedDate">
    <vt:filetime>2023-10-02T08:13:58Z</vt:filetime>
  </property>
</Properties>
</file>