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8.11.9\homes\admin\01zaisei\▼財政状況資料集\13 R4-5 (R3年度決算)\15　市町村→県\02修正後作業分\10大仙市○\02添削作業\１回目\01担当チェック\"/>
    </mc:Choice>
  </mc:AlternateContent>
  <xr:revisionPtr revIDLastSave="0" documentId="13_ncr:1_{E89DB12C-BF0D-4E41-A13F-06888AF981F3}" xr6:coauthVersionLast="47" xr6:coauthVersionMax="47" xr10:uidLastSave="{00000000-0000-0000-0000-000000000000}"/>
  <bookViews>
    <workbookView xWindow="-120" yWindow="-120" windowWidth="29040" windowHeight="15840" tabRatio="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U37" i="10"/>
  <c r="C37" i="10"/>
  <c r="U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AM35" i="10" s="1"/>
  <c r="AM36" i="10" s="1"/>
  <c r="AM37" i="10" s="1"/>
  <c r="BE34" i="10"/>
  <c r="BE35" i="10" s="1"/>
  <c r="BE36" i="10" s="1"/>
  <c r="BE37" i="10" s="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<sst xmlns="http://schemas.openxmlformats.org/spreadsheetml/2006/main" count="1144" uniqueCount="608">
  <si>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</si>
  <si>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</si>
  <si>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</si>
  <si>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</si>
  <si>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</si>
  <si>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</si>
  <si>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</si>
  <si>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</si>
  <si>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</si>
  <si>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</si>
  <si>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</si>
  <si>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</si>
  <si>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</si>
  <si>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</si>
  <si>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</si>
  <si>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</si>
  <si>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</si>
  <si>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</si>
  <si>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</si>
  <si>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</si>
  <si>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</si>
  <si>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</si>
  <si>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</si>
  <si>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</si>
  <si>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</si>
  <si>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</si>
  <si>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</si>
  <si>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</si>
  <si>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</si>
  <si>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</si>
  <si>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</si>
  <si>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</si>
  <si>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</si>
  <si>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</si>
  <si>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</si>
  <si>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</si>
  <si>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</si>
  <si>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</si>
  <si>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</si>
  <si>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</si>
  <si>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</si>
  <si>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</si>
  <si>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</si>
  <si>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</si>
  <si>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</si>
  <si>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</si>
  <si>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</si>
  <si>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</si>
  <si>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</si>
  <si>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</si>
  <si>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</si>
  <si>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</si>
  <si>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</si>
  <si>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</si>
  <si>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</si>
  <si>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</si>
  <si>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</si>
  <si>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</si>
  <si>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</si>
  <si>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</si>
  <si>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</si>
  <si>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</si>
  <si>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</si>
  <si>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</si>
  <si>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</si>
  <si>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</si>
  <si>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</si>
  <si>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</si>
  <si>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</si>
  <si>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</si>
  <si>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</si>
  <si>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</si>
  <si>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</si>
  <si>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</si>
  <si>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</si>
  <si>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</si>
  <si>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</si>
  <si>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</si>
  <si>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</si>
  <si>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</si>
  <si>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</si>
  <si>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</si>
  <si>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</si>
  <si>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</si>
  <si>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</si>
  <si>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</si>
  <si>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</si>
  <si>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</si>
  <si>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</si>
  <si>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</si>
  <si>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</si>
  <si>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</si>
  <si>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</si>
  <si>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</si>
  <si>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</si>
  <si>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</si>
  <si>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</si>
  <si>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</si>
  <si>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</si>
  <si>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</si>
  <si>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</si>
  <si>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</si>
  <si>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</si>
  <si>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</si>
  <si>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</si>
  <si>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</si>
  <si>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</si>
  <si>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</si>
  <si>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</si>
  <si>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</si>
  <si>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</si>
  <si>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</si>
  <si>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</si>
  <si>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</si>
  <si>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</si>
  <si>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</si>
  <si>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</si>
  <si>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</si>
  <si>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</si>
  <si>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</si>
  <si>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</si>
  <si>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</si>
  <si>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</si>
  <si>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</si>
  <si>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</si>
  <si>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</si>
  <si>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</si>
  <si>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</si>
  <si>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</si>
  <si>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</si>
  <si>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</si>
  <si>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</si>
  <si>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</si>
  <si>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</si>
  <si>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</si>
  <si>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</si>
  <si>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</si>
  <si>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</si>
  <si>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</si>
  <si>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</si>
  <si>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</si>
  <si>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</si>
  <si>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</si>
  <si>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</si>
  <si>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</si>
  <si>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</si>
  <si>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</si>
  <si>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</si>
  <si>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</si>
  <si>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</si>
  <si>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</si>
  <si>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</si>
  <si>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</si>
  <si>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</si>
  <si>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</si>
  <si>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</si>
  <si>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</si>
  <si>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</si>
  <si>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</si>
  <si>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</si>
  <si>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</si>
  <si>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</si>
  <si>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</si>
  <si>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</si>
  <si>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</si>
  <si>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</si>
  <si>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</si>
  <si>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</si>
  <si>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</si>
  <si>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</si>
  <si>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</si>
  <si>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</si>
  <si>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</si>
  <si>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</si>
  <si>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</si>
  <si>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</si>
  <si>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</si>
  <si>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</si>
  <si>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</si>
  <si>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</si>
  <si>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</si>
  <si>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</si>
  <si>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</si>
  <si>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</si>
  <si>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</si>
  <si>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</si>
  <si>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</si>
  <si>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</si>
  <si>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</si>
  <si>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</si>
  <si>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</si>
  <si>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</si>
  <si>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</si>
  <si>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</si>
  <si>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</si>
  <si>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</si>
  <si>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</si>
  <si>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</si>
  <si>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</si>
  <si>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</si>
  <si>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</si>
  <si>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</si>
  <si>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</si>
  <si>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</si>
  <si>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</si>
  <si>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</si>
  <si>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</si>
  <si>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</si>
  <si>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秋田県大仙市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</si>
  <si>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</si>
  <si>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</si>
  <si>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</si>
  <si>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</si>
  <si>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</si>
  <si>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</si>
  <si>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</si>
  <si>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</si>
  <si>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</si>
  <si>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</si>
  <si>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</si>
  <si>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</si>
  <si>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</si>
  <si>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</si>
  <si>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</si>
  <si>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</si>
  <si>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</si>
  <si>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</si>
  <si>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</si>
  <si>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</si>
  <si>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</si>
  <si>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</si>
  <si>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</si>
  <si>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</si>
  <si>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</si>
  <si>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</si>
  <si>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</si>
  <si>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</si>
  <si>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</si>
  <si>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</si>
  <si>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</si>
  <si>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</si>
  <si>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</si>
  <si>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</si>
  <si>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</si>
  <si>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</si>
  <si>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</si>
  <si>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</si>
  <si>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</si>
  <si>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</si>
  <si>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</si>
  <si>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</si>
  <si>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</si>
  <si>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</si>
  <si>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</si>
  <si>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</si>
  <si>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</si>
  <si>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</si>
  <si>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</si>
  <si>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</si>
  <si>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</si>
  <si>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</si>
  <si>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</si>
  <si>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</si>
  <si>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</si>
  <si>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</si>
  <si>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</si>
  <si>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</si>
  <si>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</si>
  <si>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</si>
  <si>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</si>
  <si>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</si>
  <si>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</si>
  <si>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</si>
  <si>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</si>
  <si>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</si>
  <si>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</si>
  <si>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</si>
  <si>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</si>
  <si>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</si>
  <si>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</si>
  <si>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</si>
  <si>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</si>
  <si>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</si>
  <si>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</si>
  <si>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</si>
  <si>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</si>
  <si>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</si>
  <si>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</si>
  <si>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</si>
  <si>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</si>
  <si>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</si>
  <si>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</si>
  <si>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</si>
  <si>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</si>
  <si>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</si>
  <si>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</si>
  <si>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</si>
  <si>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</si>
  <si>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</si>
  <si>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</si>
  <si>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</si>
  <si>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</si>
  <si>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</si>
  <si>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</si>
  <si>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</si>
  <si>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</si>
  <si>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</si>
  <si>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</si>
  <si>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</si>
  <si>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</si>
  <si>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</si>
  <si>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</si>
  <si>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</si>
  <si>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</si>
  <si>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</si>
  <si>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</si>
  <si>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</si>
  <si>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</si>
  <si>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</si>
  <si>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</si>
  <si>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</si>
  <si>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</si>
  <si>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</si>
  <si>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</si>
  <si>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</si>
  <si>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</si>
  <si>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</si>
  <si>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</si>
  <si>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</si>
  <si>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</si>
  <si>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</si>
  <si>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</si>
  <si>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</si>
  <si>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</si>
  <si>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</si>
  <si>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</si>
  <si>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</si>
  <si>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</si>
  <si>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</si>
  <si>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</si>
  <si>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</si>
  <si>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</si>
  <si>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</si>
  <si>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</si>
  <si>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</si>
  <si>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</si>
  <si>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</si>
  <si>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</si>
  <si>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</si>
  <si>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</si>
  <si>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</si>
  <si>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</si>
  <si>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</si>
  <si>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</si>
  <si>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</si>
  <si>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</si>
  <si>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</si>
  <si>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</si>
  <si>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</si>
  <si>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</si>
  <si>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</si>
  <si>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</si>
  <si>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</si>
  <si>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</si>
  <si>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秋田県大仙市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</si>
  <si>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</si>
  <si>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</si>
  <si>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</si>
  <si>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</si>
  <si>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</si>
  <si>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</si>
  <si>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</si>
  <si>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</si>
  <si>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</si>
  <si>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</si>
  <si>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</si>
  <si>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</si>
  <si>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</si>
  <si>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</si>
  <si>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</si>
  <si>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</si>
  <si>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</si>
  <si>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</si>
  <si>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</si>
  <si>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</si>
  <si>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</si>
  <si>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</si>
  <si>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</si>
  <si>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</si>
  <si>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</si>
  <si>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</si>
  <si>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</si>
  <si>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</si>
  <si>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</si>
  <si>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</si>
  <si>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</si>
  <si>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</si>
  <si>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</si>
  <si>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</si>
  <si>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</si>
  <si>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</si>
  <si>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</si>
  <si>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</si>
  <si>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市立大曲病院事業会計</t>
    <phoneticPr fontId="5"/>
  </si>
  <si>
    <t>法適用企業</t>
    <phoneticPr fontId="5"/>
  </si>
  <si>
    <t>大仙市上水道事業会計</t>
    <phoneticPr fontId="5"/>
  </si>
  <si>
    <t>大仙市簡易水道事業会計</t>
    <phoneticPr fontId="5"/>
  </si>
  <si>
    <t>大仙市下水道事業会計</t>
    <phoneticPr fontId="5"/>
  </si>
  <si>
    <t>大仙市スキー場事業特別会計</t>
    <phoneticPr fontId="5"/>
  </si>
  <si>
    <t>法非適用企業</t>
    <phoneticPr fontId="5"/>
  </si>
  <si>
    <t>大仙市太陽光発電事業特別会計</t>
    <phoneticPr fontId="5"/>
  </si>
  <si>
    <t>大仙市小水力発電事業特別会計</t>
    <phoneticPr fontId="5"/>
  </si>
  <si>
    <t>法非適用企業</t>
    <phoneticPr fontId="5"/>
  </si>
  <si>
    <t>大仙市企業団地整備事業特別会計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</si>
  <si>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</si>
  <si>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</si>
  <si>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</si>
  <si>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</si>
  <si>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</si>
  <si>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</si>
  <si>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</si>
  <si>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</si>
  <si>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</si>
  <si>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</si>
  <si>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</si>
  <si>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</si>
  <si>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</si>
  <si>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</si>
  <si>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</si>
  <si>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</si>
  <si>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</si>
  <si>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</si>
  <si>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</si>
  <si>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</si>
  <si>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</si>
  <si>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</si>
  <si>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</si>
  <si>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</si>
  <si>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</si>
  <si>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</si>
  <si>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</si>
  <si>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</si>
  <si>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</si>
  <si>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</si>
  <si>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</si>
  <si>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</si>
  <si>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</si>
  <si>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</si>
  <si>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</si>
  <si>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</si>
  <si>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</si>
  <si>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</si>
  <si>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</si>
  <si>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</si>
  <si>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</si>
  <si>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</si>
  <si>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</si>
  <si>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</si>
  <si>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</si>
  <si>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</si>
  <si>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</si>
  <si>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</si>
  <si>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</si>
  <si>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</si>
  <si>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</si>
  <si>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</si>
  <si>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</si>
  <si>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</si>
  <si>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</si>
  <si>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</si>
  <si>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大仙市下水道事業会計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</si>
  <si>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</si>
  <si>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</si>
  <si>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大仙市簡易水道事業会計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</si>
  <si>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</si>
  <si>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</si>
  <si>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</si>
  <si>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</si>
  <si>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</si>
  <si>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</si>
  <si>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</si>
  <si>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</si>
  <si>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</si>
  <si>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</si>
  <si>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</si>
  <si>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</si>
  <si>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</si>
  <si>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</si>
  <si>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</si>
  <si>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</si>
  <si>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</si>
  <si>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</si>
  <si>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</si>
  <si>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</si>
  <si>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</si>
  <si>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</si>
  <si>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</si>
  <si>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</si>
  <si>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</si>
  <si>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</si>
  <si>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</si>
  <si>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</si>
  <si>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</si>
  <si>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</si>
  <si>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</si>
  <si>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</si>
  <si>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</si>
  <si>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</si>
  <si>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</si>
  <si>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</si>
  <si>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</si>
  <si>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</si>
  <si>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</si>
  <si>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</si>
  <si>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</si>
  <si>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</si>
  <si>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</si>
  <si>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</si>
  <si>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</si>
  <si>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</si>
  <si>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</si>
  <si>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</si>
  <si>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</si>
  <si>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</si>
  <si>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</si>
  <si>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</si>
  <si>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</si>
  <si>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</si>
  <si>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</si>
  <si>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</si>
  <si>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</si>
  <si>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</si>
  <si>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</si>
  <si>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</si>
  <si>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</si>
  <si>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</si>
  <si>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</si>
  <si>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</si>
  <si>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</si>
  <si>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</si>
  <si>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</si>
  <si>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</si>
  <si>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</si>
  <si>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</si>
  <si>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</si>
  <si>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</si>
  <si>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</si>
  <si>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</si>
  <si>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</si>
  <si>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</si>
  <si>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</si>
  <si>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</si>
  <si>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</si>
  <si>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</si>
  <si>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</si>
  <si>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</si>
  <si>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</si>
  <si>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</si>
  <si>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</si>
  <si>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1.46</t>
  </si>
  <si>
    <t>一般会計</t>
  </si>
  <si>
    <t>大仙市上水道事業会計</t>
  </si>
  <si>
    <t>国民健康保険事業特別会計</t>
  </si>
  <si>
    <t>大仙市下水道事業会計</t>
  </si>
  <si>
    <t>市立大曲病院事業会計</t>
  </si>
  <si>
    <t>大仙市簡易水道事業会計</t>
  </si>
  <si>
    <t>大仙市太陽光発電事業特別会計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</si>
  <si>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</si>
  <si>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</si>
  <si>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</si>
  <si>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</si>
  <si>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</si>
  <si>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</si>
  <si>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</si>
  <si>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</si>
  <si>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</si>
  <si>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</si>
  <si>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3"/>
  </si>
  <si>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3"/>
  </si>
  <si>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3"/>
  </si>
  <si>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</si>
  <si>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</si>
  <si>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ジギョウナド</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</si>
  <si>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</si>
  <si>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</si>
  <si>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</si>
  <si>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県南環境保全センター</t>
    <rPh sb="0" eb="2">
      <t>ケンナン</t>
    </rPh>
    <rPh sb="2" eb="4">
      <t>カンキョウ</t>
    </rPh>
    <rPh sb="4" eb="6">
      <t>ホゼン</t>
    </rPh>
    <phoneticPr fontId="23"/>
  </si>
  <si>
    <t>大曲駅前開発</t>
    <rPh sb="0" eb="2">
      <t>オオマガリ</t>
    </rPh>
    <rPh sb="2" eb="4">
      <t>エキマエ</t>
    </rPh>
    <rPh sb="4" eb="6">
      <t>カイハツ</t>
    </rPh>
    <phoneticPr fontId="23"/>
  </si>
  <si>
    <t>TMO大曲</t>
    <rPh sb="3" eb="5">
      <t>オオマガリ</t>
    </rPh>
    <phoneticPr fontId="23"/>
  </si>
  <si>
    <t>神岡ふるさと振興公社</t>
    <rPh sb="0" eb="2">
      <t>カミオカ</t>
    </rPh>
    <rPh sb="6" eb="8">
      <t>シンコウ</t>
    </rPh>
    <rPh sb="8" eb="10">
      <t>コウシャ</t>
    </rPh>
    <phoneticPr fontId="23"/>
  </si>
  <si>
    <t>物産中仙</t>
    <rPh sb="0" eb="2">
      <t>ブッサン</t>
    </rPh>
    <rPh sb="2" eb="4">
      <t>ナカセン</t>
    </rPh>
    <phoneticPr fontId="23"/>
  </si>
  <si>
    <t>協和振興開発公社</t>
    <rPh sb="0" eb="2">
      <t>キョウワ</t>
    </rPh>
    <rPh sb="2" eb="4">
      <t>シンコウ</t>
    </rPh>
    <rPh sb="4" eb="6">
      <t>カイハツ</t>
    </rPh>
    <rPh sb="6" eb="8">
      <t>コウシャ</t>
    </rPh>
    <phoneticPr fontId="23"/>
  </si>
  <si>
    <t>地域振興基金</t>
  </si>
  <si>
    <t>公共施設適正管理基金</t>
    <rPh sb="9" eb="10">
      <t>キン</t>
    </rPh>
    <phoneticPr fontId="5"/>
  </si>
  <si>
    <t>ふるさと応援基金</t>
  </si>
  <si>
    <t>地域雇用基金</t>
  </si>
  <si>
    <t>地域福祉振興基金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</si>
  <si>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</si>
  <si>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</si>
  <si>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</si>
  <si>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</si>
  <si>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</si>
  <si>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</si>
  <si>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</si>
  <si>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</si>
  <si>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</si>
  <si>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93.8％）、有形固定資産減価償却率（69.1％）ともに類似団体平均値と比べ高い水準にある。将来負担比率については、基金への積み増しや地方債の新規発行の抑制に努めており、今後も低下することが見込まれる。他方、有形固定資産減価償却率については、施設の統合等に取り組んでいるが、事業用資産では児童館及び公民館等の保有比率、インフラ資産では道路及び橋りょうの保有比率により、それぞれ老朽化が進んでいることから類似団体平均値を大きく上回る要因となっており、引き続き高い水準である。今後も市が保有する公共施設の統廃合等を進めるとともに、他の老朽化が進んでいる施設については、将来負担比率等を注視しながら、公共施設等総合管理計画に基づき長寿命化対策に取り組んでいく。</t>
    <phoneticPr fontId="5"/>
  </si>
  <si>
    <t>　将来負担比率（93.8％）、実質公債費比率（10.6％）ともに類似団体平均値と比べ高い水準にあるが、いずれも改善が見られ減少傾向にある。将来負担比率は、国税収入の増に伴う追加交付により普通交付税が前年度比9億2,000万円増となったことなどにより標準財政規模が前年度比約9億円増となり、比率算定分母は約10億円の増となった。また市債残高や一部事務組合償還負担額などが減少したことに加え、各基金の積み増しにより、比率算定分子が約23億円減少したことから前年度から14.5ポイント改善している。実質公債費比率については、比率算定分母となる標準財政規模が増となったものの、比率算定分子となる元利償還金が平成２９年度大雨災害復旧事業に係る償還開始などにより増となったため、前年度と同じ比率となった。引き続き地方債の繰上償還を行うとともに、普通建設事業の実施内容や年度の見直しを図り、各年度の地方債発行額を抑制し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</si>
</sst>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0A07DF-6DD5-4F85-A3A2-C8EFDF99AE3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4AD7-4878-8D74-6E6DA9324F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55206</c:v>
                </c:pt>
                <c:pt idx="1">
                  <c:v>56330</c:v>
                </c:pt>
                <c:pt idx="2">
                  <c:v>53002</c:v>
                </c:pt>
                <c:pt idx="3">
                  <c:v>50845</c:v>
                </c:pt>
                <c:pt idx="4">
                  <c:v>51354</c:v>
                </c:pt>
              </c:numCache>
            </c:numRef>
          </c:val>
          <c:smooth val="0"/>
          <c:extLst>
            <c:ext xmlns:c16="http://schemas.microsoft.com/office/drawing/2014/chart" uri="{C3380CC4-5D6E-409C-BE32-E72D297353CC}">
              <c16:uniqueId val="{00000001-4AD7-4878-8D74-6E6DA9324F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3.76</c:v>
                </c:pt>
                <c:pt idx="1">
                  <c:v>4.4800000000000004</c:v>
                </c:pt>
                <c:pt idx="2">
                  <c:v>5.54</c:v>
                </c:pt>
                <c:pt idx="3">
                  <c:v>6.73</c:v>
                </c:pt>
                <c:pt idx="4">
                  <c:v>7.91</c:v>
                </c:pt>
              </c:numCache>
            </c:numRef>
          </c:val>
          <c:extLst>
            <c:ext xmlns:c16="http://schemas.microsoft.com/office/drawing/2014/chart" uri="{C3380CC4-5D6E-409C-BE32-E72D297353CC}">
              <c16:uniqueId val="{00000000-26C3-4832-BAAF-EEF5A6284C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9.9</c:v>
                </c:pt>
                <c:pt idx="1">
                  <c:v>10.97</c:v>
                </c:pt>
                <c:pt idx="2">
                  <c:v>11.9</c:v>
                </c:pt>
                <c:pt idx="3">
                  <c:v>12.01</c:v>
                </c:pt>
                <c:pt idx="4">
                  <c:v>13.38</c:v>
                </c:pt>
              </c:numCache>
            </c:numRef>
          </c:val>
          <c:extLst>
            <c:ext xmlns:c16="http://schemas.microsoft.com/office/drawing/2014/chart" uri="{C3380CC4-5D6E-409C-BE32-E72D297353CC}">
              <c16:uniqueId val="{00000001-26C3-4832-BAAF-EEF5A6284C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c:v>
                </c:pt>
                <c:pt idx="1">
                  <c:v>1.53</c:v>
                </c:pt>
                <c:pt idx="2">
                  <c:v>2.39</c:v>
                </c:pt>
                <c:pt idx="3">
                  <c:v>1.41</c:v>
                </c:pt>
                <c:pt idx="4">
                  <c:v>3.12</c:v>
                </c:pt>
              </c:numCache>
            </c:numRef>
          </c:val>
          <c:smooth val="0"/>
          <c:extLst>
            <c:ext xmlns:c16="http://schemas.microsoft.com/office/drawing/2014/chart" uri="{C3380CC4-5D6E-409C-BE32-E72D297353CC}">
              <c16:uniqueId val="{00000002-26C3-4832-BAAF-EEF5A6284C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C72-4CE3-BDD2-6F92B0F252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72-4CE3-BDD2-6F92B0F2526F}"/>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3C72-4CE3-BDD2-6F92B0F2526F}"/>
            </c:ext>
          </c:extLst>
        </c:ser>
        <c:ser>
          <c:idx val="3"/>
          <c:order val="3"/>
          <c:tx>
            <c:strRef>
              <c:f>データシート!$A$30</c:f>
              <c:strCache>
                <c:ptCount val="1"/>
                <c:pt idx="0">
                  <c:v>大仙市太陽光発電事業特別会計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0.06</c:v>
                </c:pt>
                <c:pt idx="4">
                  <c:v>#N/A</c:v>
                </c:pt>
                <c:pt idx="5">
                  <c:v>0.11</c:v>
                </c:pt>
                <c:pt idx="6">
                  <c:v>#N/A</c:v>
                </c:pt>
                <c:pt idx="7">
                  <c:v>0.06</c:v>
                </c:pt>
                <c:pt idx="8">
                  <c:v>#N/A</c:v>
                </c:pt>
                <c:pt idx="9">
                  <c:v>0.04</c:v>
                </c:pt>
              </c:numCache>
            </c:numRef>
          </c:val>
          <c:extLst>
            <c:ext xmlns:c16="http://schemas.microsoft.com/office/drawing/2014/chart" uri="{C3380CC4-5D6E-409C-BE32-E72D297353CC}">
              <c16:uniqueId val="{00000003-3C72-4CE3-BDD2-6F92B0F2526F}"/>
            </c:ext>
          </c:extLst>
        </c:ser>
        <c:ser>
          <c:idx val="4"/>
          <c:order val="4"/>
          <c:tx>
            <c:strRef>
              <c:f>データシート!$A$31</c:f>
              <c:strCache>
                <c:ptCount val="1"/>
                <c:pt idx="0">
                  <c:v>大仙市簡易水道事業会計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0.44</c:v>
                </c:pt>
                <c:pt idx="2">
                  <c:v>#N/A</c:v>
                </c:pt>
                <c:pt idx="3">
                  <c:v>0.68</c:v>
                </c:pt>
                <c:pt idx="4">
                  <c:v>#N/A</c:v>
                </c:pt>
                <c:pt idx="5">
                  <c:v>0.9</c:v>
                </c:pt>
                <c:pt idx="6">
                  <c:v>#N/A</c:v>
                </c:pt>
                <c:pt idx="7">
                  <c:v>1</c:v>
                </c:pt>
                <c:pt idx="8">
                  <c:v>#N/A</c:v>
                </c:pt>
                <c:pt idx="9">
                  <c:v>0.98</c:v>
                </c:pt>
              </c:numCache>
            </c:numRef>
          </c:val>
          <c:extLst>
            <c:ext xmlns:c16="http://schemas.microsoft.com/office/drawing/2014/chart" uri="{C3380CC4-5D6E-409C-BE32-E72D297353CC}">
              <c16:uniqueId val="{00000004-3C72-4CE3-BDD2-6F92B0F2526F}"/>
            </c:ext>
          </c:extLst>
        </c:ser>
        <c:ser>
          <c:idx val="5"/>
          <c:order val="5"/>
          <c:tx>
            <c:strRef>
              <c:f>データシート!$A$32</c:f>
              <c:strCache>
                <c:ptCount val="1"/>
                <c:pt idx="0">
                  <c:v>市立大曲病院事業会計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0.79</c:v>
                </c:pt>
                <c:pt idx="2">
                  <c:v>#N/A</c:v>
                </c:pt>
                <c:pt idx="3">
                  <c:v>0.81</c:v>
                </c:pt>
                <c:pt idx="4">
                  <c:v>#N/A</c:v>
                </c:pt>
                <c:pt idx="5">
                  <c:v>0.79</c:v>
                </c:pt>
                <c:pt idx="6">
                  <c:v>#N/A</c:v>
                </c:pt>
                <c:pt idx="7">
                  <c:v>0.9</c:v>
                </c:pt>
                <c:pt idx="8">
                  <c:v>#N/A</c:v>
                </c:pt>
                <c:pt idx="9">
                  <c:v>1.02</c:v>
                </c:pt>
              </c:numCache>
            </c:numRef>
          </c:val>
          <c:extLst>
            <c:ext xmlns:c16="http://schemas.microsoft.com/office/drawing/2014/chart" uri="{C3380CC4-5D6E-409C-BE32-E72D297353CC}">
              <c16:uniqueId val="{00000005-3C72-4CE3-BDD2-6F92B0F2526F}"/>
            </c:ext>
          </c:extLst>
        </c:ser>
        <c:ser>
          <c:idx val="6"/>
          <c:order val="6"/>
          <c:tx>
            <c:strRef>
              <c:f>データシート!$A$33</c:f>
              <c:strCache>
                <c:ptCount val="1"/>
                <c:pt idx="0">
                  <c:v>大仙市下水道事業会計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0.86</c:v>
                </c:pt>
                <c:pt idx="4">
                  <c:v>#N/A</c:v>
                </c:pt>
                <c:pt idx="5">
                  <c:v>1.2</c:v>
                </c:pt>
                <c:pt idx="6">
                  <c:v>#N/A</c:v>
                </c:pt>
                <c:pt idx="7">
                  <c:v>1.44</c:v>
                </c:pt>
                <c:pt idx="8">
                  <c:v>#N/A</c:v>
                </c:pt>
                <c:pt idx="9">
                  <c:v>1.49</c:v>
                </c:pt>
              </c:numCache>
            </c:numRef>
          </c:val>
          <c:extLst>
            <c:ext xmlns:c16="http://schemas.microsoft.com/office/drawing/2014/chart" uri="{C3380CC4-5D6E-409C-BE32-E72D297353CC}">
              <c16:uniqueId val="{00000006-3C72-4CE3-BDD2-6F92B0F2526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1.01</c:v>
                </c:pt>
                <c:pt idx="2">
                  <c:v>#N/A</c:v>
                </c:pt>
                <c:pt idx="3">
                  <c:v>1.74</c:v>
                </c:pt>
                <c:pt idx="4">
                  <c:v>#N/A</c:v>
                </c:pt>
                <c:pt idx="5">
                  <c:v>1.98</c:v>
                </c:pt>
                <c:pt idx="6">
                  <c:v>#N/A</c:v>
                </c:pt>
                <c:pt idx="7">
                  <c:v>1.52</c:v>
                </c:pt>
                <c:pt idx="8">
                  <c:v>#N/A</c:v>
                </c:pt>
                <c:pt idx="9">
                  <c:v>1.5</c:v>
                </c:pt>
              </c:numCache>
            </c:numRef>
          </c:val>
          <c:extLst>
            <c:ext xmlns:c16="http://schemas.microsoft.com/office/drawing/2014/chart" uri="{C3380CC4-5D6E-409C-BE32-E72D297353CC}">
              <c16:uniqueId val="{00000007-3C72-4CE3-BDD2-6F92B0F2526F}"/>
            </c:ext>
          </c:extLst>
        </c:ser>
        <c:ser>
          <c:idx val="8"/>
          <c:order val="8"/>
          <c:tx>
            <c:strRef>
              <c:f>データシート!$A$35</c:f>
              <c:strCache>
                <c:ptCount val="1"/>
                <c:pt idx="0">
                  <c:v>大仙市上水道事業会計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6.41</c:v>
                </c:pt>
                <c:pt idx="2">
                  <c:v>#N/A</c:v>
                </c:pt>
                <c:pt idx="3">
                  <c:v>5.66</c:v>
                </c:pt>
                <c:pt idx="4">
                  <c:v>#N/A</c:v>
                </c:pt>
                <c:pt idx="5">
                  <c:v>2.54</c:v>
                </c:pt>
                <c:pt idx="6">
                  <c:v>#N/A</c:v>
                </c:pt>
                <c:pt idx="7">
                  <c:v>3.41</c:v>
                </c:pt>
                <c:pt idx="8">
                  <c:v>#N/A</c:v>
                </c:pt>
                <c:pt idx="9">
                  <c:v>3.87</c:v>
                </c:pt>
              </c:numCache>
            </c:numRef>
          </c:val>
          <c:extLst>
            <c:ext xmlns:c16="http://schemas.microsoft.com/office/drawing/2014/chart" uri="{C3380CC4-5D6E-409C-BE32-E72D297353CC}">
              <c16:uniqueId val="{00000008-3C72-4CE3-BDD2-6F92B0F252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3.73</c:v>
                </c:pt>
                <c:pt idx="2">
                  <c:v>#N/A</c:v>
                </c:pt>
                <c:pt idx="3">
                  <c:v>4.4400000000000004</c:v>
                </c:pt>
                <c:pt idx="4">
                  <c:v>#N/A</c:v>
                </c:pt>
                <c:pt idx="5">
                  <c:v>5.49</c:v>
                </c:pt>
                <c:pt idx="6">
                  <c:v>#N/A</c:v>
                </c:pt>
                <c:pt idx="7">
                  <c:v>6.7</c:v>
                </c:pt>
                <c:pt idx="8">
                  <c:v>#N/A</c:v>
                </c:pt>
                <c:pt idx="9">
                  <c:v>7.88</c:v>
                </c:pt>
              </c:numCache>
            </c:numRef>
          </c:val>
          <c:extLst>
            <c:ext xmlns:c16="http://schemas.microsoft.com/office/drawing/2014/chart" uri="{C3380CC4-5D6E-409C-BE32-E72D297353CC}">
              <c16:uniqueId val="{00000009-3C72-4CE3-BDD2-6F92B0F252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5536</c:v>
                </c:pt>
                <c:pt idx="5">
                  <c:v>5493</c:v>
                </c:pt>
                <c:pt idx="8">
                  <c:v>5345</c:v>
                </c:pt>
                <c:pt idx="11">
                  <c:v>5306</c:v>
                </c:pt>
                <c:pt idx="14">
                  <c:v>5174</c:v>
                </c:pt>
              </c:numCache>
            </c:numRef>
          </c:val>
          <c:extLst>
            <c:ext xmlns:c16="http://schemas.microsoft.com/office/drawing/2014/chart" uri="{C3380CC4-5D6E-409C-BE32-E72D297353CC}">
              <c16:uniqueId val="{00000000-0BC5-46D7-9559-CC07C91F69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5-46D7-9559-CC07C91F69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c:v>
                </c:pt>
                <c:pt idx="3">
                  <c:v>49</c:v>
                </c:pt>
                <c:pt idx="6">
                  <c:v>10</c:v>
                </c:pt>
                <c:pt idx="9">
                  <c:v>6</c:v>
                </c:pt>
                <c:pt idx="12">
                  <c:v>19</c:v>
                </c:pt>
              </c:numCache>
            </c:numRef>
          </c:val>
          <c:extLst>
            <c:ext xmlns:c16="http://schemas.microsoft.com/office/drawing/2014/chart" uri="{C3380CC4-5D6E-409C-BE32-E72D297353CC}">
              <c16:uniqueId val="{00000002-0BC5-46D7-9559-CC07C91F69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192</c:v>
                </c:pt>
                <c:pt idx="3">
                  <c:v>178</c:v>
                </c:pt>
                <c:pt idx="6">
                  <c:v>174</c:v>
                </c:pt>
                <c:pt idx="9">
                  <c:v>167</c:v>
                </c:pt>
                <c:pt idx="12">
                  <c:v>141</c:v>
                </c:pt>
              </c:numCache>
            </c:numRef>
          </c:val>
          <c:extLst>
            <c:ext xmlns:c16="http://schemas.microsoft.com/office/drawing/2014/chart" uri="{C3380CC4-5D6E-409C-BE32-E72D297353CC}">
              <c16:uniqueId val="{00000003-0BC5-46D7-9559-CC07C91F69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2485</c:v>
                </c:pt>
                <c:pt idx="3">
                  <c:v>2208</c:v>
                </c:pt>
                <c:pt idx="6">
                  <c:v>2194</c:v>
                </c:pt>
                <c:pt idx="9">
                  <c:v>2179</c:v>
                </c:pt>
                <c:pt idx="12">
                  <c:v>2165</c:v>
                </c:pt>
              </c:numCache>
            </c:numRef>
          </c:val>
          <c:extLst>
            <c:ext xmlns:c16="http://schemas.microsoft.com/office/drawing/2014/chart" uri="{C3380CC4-5D6E-409C-BE32-E72D297353CC}">
              <c16:uniqueId val="{00000004-0BC5-46D7-9559-CC07C91F69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17</c:v>
                </c:pt>
                <c:pt idx="6">
                  <c:v>0</c:v>
                </c:pt>
                <c:pt idx="9">
                  <c:v>0</c:v>
                </c:pt>
                <c:pt idx="12">
                  <c:v>0</c:v>
                </c:pt>
              </c:numCache>
            </c:numRef>
          </c:val>
          <c:extLst>
            <c:ext xmlns:c16="http://schemas.microsoft.com/office/drawing/2014/chart" uri="{C3380CC4-5D6E-409C-BE32-E72D297353CC}">
              <c16:uniqueId val="{00000005-0BC5-46D7-9559-CC07C91F69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5-46D7-9559-CC07C91F69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5719</c:v>
                </c:pt>
                <c:pt idx="3">
                  <c:v>5554</c:v>
                </c:pt>
                <c:pt idx="6">
                  <c:v>5388</c:v>
                </c:pt>
                <c:pt idx="9">
                  <c:v>5337</c:v>
                </c:pt>
                <c:pt idx="12">
                  <c:v>5400</c:v>
                </c:pt>
              </c:numCache>
            </c:numRef>
          </c:val>
          <c:extLst>
            <c:ext xmlns:c16="http://schemas.microsoft.com/office/drawing/2014/chart" uri="{C3380CC4-5D6E-409C-BE32-E72D297353CC}">
              <c16:uniqueId val="{00000007-0BC5-46D7-9559-CC07C91F69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2939</c:v>
                </c:pt>
                <c:pt idx="2">
                  <c:v>#N/A</c:v>
                </c:pt>
                <c:pt idx="3">
                  <c:v>#N/A</c:v>
                </c:pt>
                <c:pt idx="4">
                  <c:v>2513</c:v>
                </c:pt>
                <c:pt idx="5">
                  <c:v>#N/A</c:v>
                </c:pt>
                <c:pt idx="6">
                  <c:v>#N/A</c:v>
                </c:pt>
                <c:pt idx="7">
                  <c:v>2421</c:v>
                </c:pt>
                <c:pt idx="8">
                  <c:v>#N/A</c:v>
                </c:pt>
                <c:pt idx="9">
                  <c:v>#N/A</c:v>
                </c:pt>
                <c:pt idx="10">
                  <c:v>2383</c:v>
                </c:pt>
                <c:pt idx="11">
                  <c:v>#N/A</c:v>
                </c:pt>
                <c:pt idx="12">
                  <c:v>#N/A</c:v>
                </c:pt>
                <c:pt idx="13">
                  <c:v>2551</c:v>
                </c:pt>
                <c:pt idx="14">
                  <c:v>#N/A</c:v>
                </c:pt>
              </c:numCache>
            </c:numRef>
          </c:val>
          <c:smooth val="0"/>
          <c:extLst>
            <c:ext xmlns:c16="http://schemas.microsoft.com/office/drawing/2014/chart" uri="{C3380CC4-5D6E-409C-BE32-E72D297353CC}">
              <c16:uniqueId val="{00000008-0BC5-46D7-9559-CC07C91F69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56806</c:v>
                </c:pt>
                <c:pt idx="5">
                  <c:v>56507</c:v>
                </c:pt>
                <c:pt idx="8">
                  <c:v>53086</c:v>
                </c:pt>
                <c:pt idx="11">
                  <c:v>51971</c:v>
                </c:pt>
                <c:pt idx="14">
                  <c:v>50022</c:v>
                </c:pt>
              </c:numCache>
            </c:numRef>
          </c:val>
          <c:extLst>
            <c:ext xmlns:c16="http://schemas.microsoft.com/office/drawing/2014/chart" uri="{C3380CC4-5D6E-409C-BE32-E72D297353CC}">
              <c16:uniqueId val="{00000000-026B-4042-9767-0EFB546E33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995</c:v>
                </c:pt>
                <c:pt idx="5">
                  <c:v>998</c:v>
                </c:pt>
                <c:pt idx="8">
                  <c:v>928</c:v>
                </c:pt>
                <c:pt idx="11">
                  <c:v>800</c:v>
                </c:pt>
                <c:pt idx="14">
                  <c:v>727</c:v>
                </c:pt>
              </c:numCache>
            </c:numRef>
          </c:val>
          <c:extLst>
            <c:ext xmlns:c16="http://schemas.microsoft.com/office/drawing/2014/chart" uri="{C3380CC4-5D6E-409C-BE32-E72D297353CC}">
              <c16:uniqueId val="{00000001-026B-4042-9767-0EFB546E33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4354</c:v>
                </c:pt>
                <c:pt idx="5">
                  <c:v>4782</c:v>
                </c:pt>
                <c:pt idx="8">
                  <c:v>5348</c:v>
                </c:pt>
                <c:pt idx="11">
                  <c:v>5655</c:v>
                </c:pt>
                <c:pt idx="14">
                  <c:v>7201</c:v>
                </c:pt>
              </c:numCache>
            </c:numRef>
          </c:val>
          <c:extLst>
            <c:ext xmlns:c16="http://schemas.microsoft.com/office/drawing/2014/chart" uri="{C3380CC4-5D6E-409C-BE32-E72D297353CC}">
              <c16:uniqueId val="{00000002-026B-4042-9767-0EFB546E33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6B-4042-9767-0EFB546E33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6B-4042-9767-0EFB546E33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6B-4042-9767-0EFB546E33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5845</c:v>
                </c:pt>
                <c:pt idx="3">
                  <c:v>5559</c:v>
                </c:pt>
                <c:pt idx="6">
                  <c:v>5171</c:v>
                </c:pt>
                <c:pt idx="9">
                  <c:v>4718</c:v>
                </c:pt>
                <c:pt idx="12">
                  <c:v>4459</c:v>
                </c:pt>
              </c:numCache>
            </c:numRef>
          </c:val>
          <c:extLst>
            <c:ext xmlns:c16="http://schemas.microsoft.com/office/drawing/2014/chart" uri="{C3380CC4-5D6E-409C-BE32-E72D297353CC}">
              <c16:uniqueId val="{00000006-026B-4042-9767-0EFB546E33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884</c:v>
                </c:pt>
                <c:pt idx="3">
                  <c:v>684</c:v>
                </c:pt>
                <c:pt idx="6">
                  <c:v>487</c:v>
                </c:pt>
                <c:pt idx="9">
                  <c:v>295</c:v>
                </c:pt>
                <c:pt idx="12">
                  <c:v>140</c:v>
                </c:pt>
              </c:numCache>
            </c:numRef>
          </c:val>
          <c:extLst>
            <c:ext xmlns:c16="http://schemas.microsoft.com/office/drawing/2014/chart" uri="{C3380CC4-5D6E-409C-BE32-E72D297353CC}">
              <c16:uniqueId val="{00000007-026B-4042-9767-0EFB546E33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31494</c:v>
                </c:pt>
                <c:pt idx="3">
                  <c:v>30045</c:v>
                </c:pt>
                <c:pt idx="6">
                  <c:v>28425</c:v>
                </c:pt>
                <c:pt idx="9">
                  <c:v>25997</c:v>
                </c:pt>
                <c:pt idx="12">
                  <c:v>24633</c:v>
                </c:pt>
              </c:numCache>
            </c:numRef>
          </c:val>
          <c:extLst>
            <c:ext xmlns:c16="http://schemas.microsoft.com/office/drawing/2014/chart" uri="{C3380CC4-5D6E-409C-BE32-E72D297353CC}">
              <c16:uniqueId val="{00000008-026B-4042-9767-0EFB546E33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c:v>
                </c:pt>
                <c:pt idx="3">
                  <c:v>4</c:v>
                </c:pt>
                <c:pt idx="6">
                  <c:v>3</c:v>
                </c:pt>
                <c:pt idx="9">
                  <c:v>1</c:v>
                </c:pt>
                <c:pt idx="12">
                  <c:v>0</c:v>
                </c:pt>
              </c:numCache>
            </c:numRef>
          </c:val>
          <c:extLst>
            <c:ext xmlns:c16="http://schemas.microsoft.com/office/drawing/2014/chart" uri="{C3380CC4-5D6E-409C-BE32-E72D297353CC}">
              <c16:uniqueId val="{00000009-026B-4042-9767-0EFB546E33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55560</c:v>
                </c:pt>
                <c:pt idx="3">
                  <c:v>55463</c:v>
                </c:pt>
                <c:pt idx="6">
                  <c:v>54087</c:v>
                </c:pt>
                <c:pt idx="9">
                  <c:v>52141</c:v>
                </c:pt>
                <c:pt idx="12">
                  <c:v>51064</c:v>
                </c:pt>
              </c:numCache>
            </c:numRef>
          </c:val>
          <c:extLst>
            <c:ext xmlns:c16="http://schemas.microsoft.com/office/drawing/2014/chart" uri="{C3380CC4-5D6E-409C-BE32-E72D297353CC}">
              <c16:uniqueId val="{0000000A-026B-4042-9767-0EFB546E33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31669</c:v>
                </c:pt>
                <c:pt idx="2">
                  <c:v>#N/A</c:v>
                </c:pt>
                <c:pt idx="3">
                  <c:v>#N/A</c:v>
                </c:pt>
                <c:pt idx="4">
                  <c:v>29469</c:v>
                </c:pt>
                <c:pt idx="5">
                  <c:v>#N/A</c:v>
                </c:pt>
                <c:pt idx="6">
                  <c:v>#N/A</c:v>
                </c:pt>
                <c:pt idx="7">
                  <c:v>28811</c:v>
                </c:pt>
                <c:pt idx="8">
                  <c:v>#N/A</c:v>
                </c:pt>
                <c:pt idx="9">
                  <c:v>#N/A</c:v>
                </c:pt>
                <c:pt idx="10">
                  <c:v>24726</c:v>
                </c:pt>
                <c:pt idx="11">
                  <c:v>#N/A</c:v>
                </c:pt>
                <c:pt idx="12">
                  <c:v>#N/A</c:v>
                </c:pt>
                <c:pt idx="13">
                  <c:v>22348</c:v>
                </c:pt>
                <c:pt idx="14">
                  <c:v>#N/A</c:v>
                </c:pt>
              </c:numCache>
            </c:numRef>
          </c:val>
          <c:smooth val="0"/>
          <c:extLst>
            <c:ext xmlns:c16="http://schemas.microsoft.com/office/drawing/2014/chart" uri="{C3380CC4-5D6E-409C-BE32-E72D297353CC}">
              <c16:uniqueId val="{0000000B-026B-4042-9767-0EFB546E33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3309</c:v>
                </c:pt>
                <c:pt idx="1">
                  <c:v>3359</c:v>
                </c:pt>
                <c:pt idx="2">
                  <c:v>3859</c:v>
                </c:pt>
              </c:numCache>
            </c:numRef>
          </c:val>
          <c:extLst>
            <c:ext xmlns:c16="http://schemas.microsoft.com/office/drawing/2014/chart" uri="{C3380CC4-5D6E-409C-BE32-E72D297353CC}">
              <c16:uniqueId val="{00000000-B9B1-400D-8174-7F397E16C2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c:v>
                </c:pt>
                <c:pt idx="1">
                  <c:v>55</c:v>
                </c:pt>
                <c:pt idx="2">
                  <c:v>55</c:v>
                </c:pt>
              </c:numCache>
            </c:numRef>
          </c:val>
          <c:extLst>
            <c:ext xmlns:c16="http://schemas.microsoft.com/office/drawing/2014/chart" uri="{C3380CC4-5D6E-409C-BE32-E72D297353CC}">
              <c16:uniqueId val="{00000001-B9B1-400D-8174-7F397E16C2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4548</c:v>
                </c:pt>
                <c:pt idx="1">
                  <c:v>4723</c:v>
                </c:pt>
                <c:pt idx="2">
                  <c:v>5554</c:v>
                </c:pt>
              </c:numCache>
            </c:numRef>
          </c:val>
          <c:extLst>
            <c:ext xmlns:c16="http://schemas.microsoft.com/office/drawing/2014/chart" uri="{C3380CC4-5D6E-409C-BE32-E72D297353CC}">
              <c16:uniqueId val="{00000002-B9B1-400D-8174-7F397E16C2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{F860DA22-D959-49E3-8F68-3F2FA55D54F5}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35E-46BB-9C4F-27A71453C5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{4AF45226-80A8-4A06-B6D0-9931782D175F}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5E-46BB-9C4F-27A71453C5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{815EDA91-B8CE-4520-AE58-C367AE5E4A42}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5E-46BB-9C4F-27A71453C5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{AE3F5BF2-A61B-4697-BB9F-EC2C363B20D3}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5E-46BB-9C4F-27A71453C5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{EC6B931A-EBE9-43D6-9947-574028DC5326}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5E-46BB-9C4F-27A71453C57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{3875946D-EB63-4C5C-8180-207736D15C42}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35E-46BB-9C4F-27A71453C57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{88AD1D7A-4527-40A9-9384-73DAAD9E5507}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35E-46BB-9C4F-27A71453C57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{C962BA2C-5E89-4698-949E-7F2F1452DEC3}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35E-46BB-9C4F-27A71453C57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{8BB65A03-C08F-472A-ABEA-D6CD601F1858}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35E-46BB-9C4F-27A71453C5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64.599999999999994</c:v>
                </c:pt>
                <c:pt idx="16">
                  <c:v>66.099999999999994</c:v>
                </c:pt>
                <c:pt idx="24">
                  <c:v>67.3</c:v>
                </c:pt>
                <c:pt idx="32">
                  <c:v>69.099999999999994</c:v>
                </c:pt>
              </c:numCache>
            </c:numRef>
          </c:xVal>
          <c:yVal>
            <c:numRef>
              <c:f>公会計指標分析・財政指標組合せ分析表!$BP$51:$DC$51</c:f>
              <c:numCache>
                <c:formatCode>#,##0.0;"▲ "#,##0.0</c:formatCode>
                <c:ptCount val="40"/>
                <c:pt idx="0">
                  <c:v>134.80000000000001</c:v>
                </c:pt>
                <c:pt idx="8">
                  <c:v>128.1</c:v>
                </c:pt>
                <c:pt idx="16">
                  <c:v>127.5</c:v>
                </c:pt>
                <c:pt idx="24">
                  <c:v>108.3</c:v>
                </c:pt>
                <c:pt idx="32">
                  <c:v>93.8</c:v>
                </c:pt>
              </c:numCache>
            </c:numRef>
          </c:yVal>
          <c:smooth val="0"/>
          <c:extLst>
            <c:ext xmlns:c16="http://schemas.microsoft.com/office/drawing/2014/chart" uri="{C3380CC4-5D6E-409C-BE32-E72D297353CC}">
              <c16:uniqueId val="{00000009-735E-46BB-9C4F-27A71453C5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{89616DF2-3A6B-4D0E-B599-41C5F978C9F9}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35E-46BB-9C4F-27A71453C5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{529086C1-4484-400A-B5E0-204674F871BA}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5E-46BB-9C4F-27A71453C5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{62C3EE6D-8B02-48BA-9EA0-DE399561981E}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5E-46BB-9C4F-27A71453C5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{B44A86C9-6A92-4705-812A-A61B857140F4}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5E-46BB-9C4F-27A71453C5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{D6511495-BD9F-4509-BF74-FCD0F43688CE}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5E-46BB-9C4F-27A71453C57C}"/>
                </c:ext>
              </c:extLst>
            </c:dLbl>
            <c:dLbl>
              <c:idx val="8"/>
              <c:layout>
                <c:manualLayout>
                  <c:x val="-3.12945302282074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{709D0810-75DA-40A5-A31A-28C65B79645C}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35E-46BB-9C4F-27A71453C57C}"/>
                </c:ext>
              </c:extLst>
            </c:dLbl>
            <c:dLbl>
              <c:idx val="16"/>
              <c:layout>
                <c:manualLayout>
                  <c:x val="-3.2866420891599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{AE1142BD-3987-4509-8416-55243BB65656}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35E-46BB-9C4F-27A71453C57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{7E0A71F2-EFA2-4E1E-A49C-1CAB3F6C0211}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35E-46BB-9C4F-27A71453C57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{22E61B57-B25D-4F18-A1A1-9E00106B0CA0}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35E-46BB-9C4F-27A71453C5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735E-46BB-9C4F-27A71453C57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{13F64654-48B4-42E8-B0BD-DBF8CB2ECDFE}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B15-4A30-AD9F-C43EFCEE1C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{A5416B67-F118-4B89-89F7-C0F24C5A7BF4}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15-4A30-AD9F-C43EFCEE1C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{3833D9F3-887E-48BB-9353-4556FE28F811}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15-4A30-AD9F-C43EFCEE1C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{6E30A2FA-95CF-4879-8898-8C84D59A6660}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15-4A30-AD9F-C43EFCEE1C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{3C9ACC92-83C6-4E38-847E-604DFE5DDA80}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15-4A30-AD9F-C43EFCEE1C2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{9B8C64A1-76CB-4271-A94F-772902832BD0}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B15-4A30-AD9F-C43EFCEE1C2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{0D549188-E26B-440B-A09A-9DB665D1C38C}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B15-4A30-AD9F-C43EFCEE1C2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{C06D035C-1BFD-4E63-B0D7-E9776E9F18B7}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B15-4A30-AD9F-C43EFCEE1C2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{31485E61-8C3C-4A6A-9461-7054A1AA850A}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B15-4A30-AD9F-C43EFCEE1C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12.2</c:v>
                </c:pt>
                <c:pt idx="16">
                  <c:v>11.3</c:v>
                </c:pt>
                <c:pt idx="24">
                  <c:v>10.6</c:v>
                </c:pt>
                <c:pt idx="32">
                  <c:v>10.6</c:v>
                </c:pt>
              </c:numCache>
            </c:numRef>
          </c:xVal>
          <c:yVal>
            <c:numRef>
              <c:f>公会計指標分析・財政指標組合せ分析表!$BP$73:$DC$73</c:f>
              <c:numCache>
                <c:formatCode>#,##0.0;"▲ "#,##0.0</c:formatCode>
                <c:ptCount val="40"/>
                <c:pt idx="0">
                  <c:v>134.80000000000001</c:v>
                </c:pt>
                <c:pt idx="8">
                  <c:v>128.1</c:v>
                </c:pt>
                <c:pt idx="16">
                  <c:v>127.5</c:v>
                </c:pt>
                <c:pt idx="24">
                  <c:v>108.3</c:v>
                </c:pt>
                <c:pt idx="32">
                  <c:v>93.8</c:v>
                </c:pt>
              </c:numCache>
            </c:numRef>
          </c:yVal>
          <c:smooth val="0"/>
          <c:extLst>
            <c:ext xmlns:c16="http://schemas.microsoft.com/office/drawing/2014/chart" uri="{C3380CC4-5D6E-409C-BE32-E72D297353CC}">
              <c16:uniqueId val="{00000009-EB15-4A30-AD9F-C43EFCEE1C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68360313362426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{03C95D33-D5B3-4665-A93B-60B4B6F0EB0F}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B15-4A30-AD9F-C43EFCEE1C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{15632114-C8C5-4BA4-B8AD-310FC38E03FE}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15-4A30-AD9F-C43EFCEE1C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{F5E54C77-2520-471F-8854-0654EAD0D331}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15-4A30-AD9F-C43EFCEE1C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{8AC33AC5-74DF-4CAF-B1D7-FA9DAA341614}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15-4A30-AD9F-C43EFCEE1C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{0A4A4B66-D192-4E4C-A51D-F07385A94FDE}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15-4A30-AD9F-C43EFCEE1C24}"/>
                </c:ext>
              </c:extLst>
            </c:dLbl>
            <c:dLbl>
              <c:idx val="8"/>
              <c:layout>
                <c:manualLayout>
                  <c:x val="-2.8829840147400729E-2"/>
                  <c:y val="-5.59480843642779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{934BD8DA-0E6F-4904-8B8B-45F3DB0A30FA}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B15-4A30-AD9F-C43EFCEE1C24}"/>
                </c:ext>
              </c:extLst>
            </c:dLbl>
            <c:dLbl>
              <c:idx val="16"/>
              <c:layout>
                <c:manualLayout>
                  <c:x val="-3.1570342725075584E-2"/>
                  <c:y val="-8.32840722045993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{2FFE0F53-7677-45DF-A4BA-77C3A7068284}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B15-4A30-AD9F-C43EFCEE1C2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{C0C1D5E7-229A-4049-83C6-CA59DFDBBEA4}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B15-4A30-AD9F-C43EFCEE1C24}"/>
                </c:ext>
              </c:extLst>
            </c:dLbl>
            <c:dLbl>
              <c:idx val="32"/>
              <c:layout>
                <c:manualLayout>
                  <c:x val="-3.1570342725075584E-2"/>
                  <c:y val="-6.35982292022711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{60CDA677-F84C-40D7-8D87-A4349FE180ED}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B15-4A30-AD9F-C43EFCEE1C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EB15-4A30-AD9F-C43EFCEE1C24}"/>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元利償還金については、平成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年度をピークに減少していたが、平成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年度に発行した花火伝統文化継承資料館建設事業や大曲仙北広域市町村圏組合が実施した消防本部改築事業に係る地方債償還開始に伴い増加した。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また、準元利償還金については、簡易水道事業や下水道事業など公営企業会計への繰出金の他、一部事務組合への償還費分が減少した。</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以上のことから、比率算定分子は前年度に比べ</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168</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実質公債費比率算定の分母となる標準財政規模等については、市税や普通交付税の動向によるが年々縮小となる見込みであること、また算入公債費については、臨時財政対策債や合併特例債に係る増が見込まれるため、比率の大幅な改善は見込め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よって、第２次大仙市総合計画の具体的な指針となる実施計画の計画期間における地方債発行額を元金償還額の</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75%</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以内に抑制することや、財政運営において任意繰上償還を行うことにより比率改善に努める。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当市では、満期一括償還の地方債を発行していないため、減債基金残高と減債基金積立相当額に該当する数値はない。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一般会計等では、平成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年度以降は合併前後に実施したまちづくり交付金事業などに充てた地方債の償還終了等により残高が縮小している。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また、公営企業債等繰入見込額についても、市内</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ヶ所（仙北中央・淀川・協和中央）の大規模な簡易水道事業を実施したため、地方債残高の増加が懸念されたが、発行額の抑制により着実に減少している。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なお、比率算定分子の充当可能財源となる財政調整基金については、令和３年度において財源不足を補うため</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億円を取り崩したが、年度末に</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億円の積み増しを図ったため、残高が増加した。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今後も電気料金や原油価格などの高止まりが見込まれることから、各年度の財政状況を勘案しながら財政調整基金を積み増しし、各年度の財政負担の平準化を図るとともに、第</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次大仙市総合計画の具体的な指針となる実施計画に登載される各種事業を厳選することで地方債発行額を抑制し、比率改善に努める。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億円）、公共施設適正管理基金の増（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百万円）、ふるさと応援基金の増（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百万円）が主な要因となり、前年度に比べ基金全体の残高が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市税や普通交付税の動向によるが、慢性的な財源不足が見込まれていることから、各年度の財政運営において、剰余金を財政調整基金に積み立てることを基本に財源確保を図っていく。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なお、地域振興基金は、償還が終わった範囲内で毎年度取り崩しを行うため、基金全体の残高は減少する見込みである。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地域振興基金は、将来負担比率の充当可能財源に含まれないが、計画的な取り崩しに努めていく。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・地域振興基金は、合併特例事業債を活用し積み立てを行い、合併後の地域振興に資するソフト事業を計画的かつ安定的に実施するための財源として活用する。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・公共施設適正管理基金は、将来の公共施設修繕に要する財源として、平成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年度から積み立てを行い、庁舎・学校・生涯学習施設等の公共施設の老朽化に伴う修繕費用の財源として活用してきたが、令和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年度からは公共施設適正管理基金に名称を変え、解体経費にも充当可能としている。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・地域雇用基金は、市の重点政策事業を実施する上で、必要不可欠な会計年度任用職員を継続的に雇用するための財源として活用する。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億円積み立てし、平成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年度から償還の終わった範囲内（年間約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千万円）で地域振興に資する事業に充当しており、基金造成債分については、令和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年度決算時点で残額が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千百万円に減少している。基金造成債分以外を含む残額は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・公共施設適正管理基金は、平成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年度から公共施設の修繕費用に充当しているが、令和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年度からは解体経費にも充当しており、各年度の財政状況を勘案し、年度末に積み増しを図ることで基金残高を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千万円程度確保している。令和３年度は市民会館や学校施設等の修繕費用及び公共施設の解体費用として充当したものの、年度末に積み増しを図り、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百万円の残高となった。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・地域雇用基金は、会計年度任用職員制度導入に伴い増となる報酬や通勤費用等に充当しているが、公共施設適正管理基金と同様、年度末に積み増しを図り、令和３年度末で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千百万円の残高となった。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・地域福祉振興基金は、地域における福祉の増進を目的とする事業に充当しており、年度末などに積み増しを図り、令和３年度末で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億千</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百万円の残高となった。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・地域振興基金は、各地域の振興を継続的に図る上で重要な財源であり、計画的な取り崩しに努めつつ、一般財源を活用し積み立てを行っていく。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・公共施設適正管理基金及び地域雇用基金は、充当事業全体の見直しを図りながら、積み増しと取り崩しのバランスを考慮しながら活用を図っていく。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令和３年度においては、一般財源不足により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億円、新型コロナウイルス感染症に係る緊急経済対策の実施財源とするため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億円を取り崩したものの、年度末に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億円を積み増ししたことで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千万円の残高を確保した。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合併直後、財政調整基金の取り崩しにより財源不足を補ったため、平成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年度末には一時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億円にまで残高が減少した。その後、財政健全化の取り組みとして積み増しを図り、令和３年度末には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千万円の残高を確保するまでに至った。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今後も一般財源不足から財政調整基金の取り崩しが必要となるが、これを最小限に止めつつ、災害など不測の事態の備えとして、各年度の財政状況を考慮しながら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可能な限り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積み増しを図る。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年度末に、西仙北地域の温泉施設建設事業の繰上償還原資として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億円の繰り入れを行って以降は、利息の積み立てのみであり、残高の大きな増減はない。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減債基金は、地方債の償還財源を確保するために設置されており、合併直後には約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千万円の残高を保有していた。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合併後、財政融資資金の補償金免除に伴う地方債の繰上償還や、秋田県町村土地開発公社の解散に伴う先行取得用地買収に係る地方債の繰上償還の財源として繰り入れを行ってきたため、残高は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百万円にまで減少している。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償還財源の確保を図るため、積み増しを図る必要があるが、現時点では財政調整基金や公共施設適正管理基金への積み増しを優先しているため、減債基金の残高に大きな変動はなく推移する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1C6402-CD9A-466B-9483-3A54FE13A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F17C3FE-BA07-4377-A68F-847FF0D50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DCBE927-4430-4C20-96DD-E1FA4989FB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460B4E-4D41-45DD-90B8-3DE5569417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3FAF37-21F4-4A52-AB4D-2AF7FC9A4B4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35AA030-A7F8-40A8-B475-4DA97CEBB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F811941-96AA-4EEC-B7B7-4E8FB5ACECF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26CE134-6C9B-4142-BB1A-2F768D41F2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FD1851E-45A3-42B7-82EB-F20FEA7B444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4B4CA6-C725-46CC-AC0B-55A704C487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0E8D78D-42E5-4EA6-A9E1-492AC87CA6E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05C0A6D-9F3A-46A1-AFD4-4CD9D05985B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D301CD2-3E97-4428-B66D-E2BF5AD4D70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DFE7F38-92D7-4C5A-B543-7C652DC0B06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627A760-BD20-4A8B-90C7-8CEAA5E24C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752ED6F-D1BA-4D29-B027-A4D0AC9FF87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4A8C97F-F522-4CC4-81A0-0F6CCF7B7A7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6869E6-5ACA-4B7F-A281-6C15545D612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6B00D23-3E74-49D4-BDEC-592ABEBB94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7E8A06F-6200-4F35-8752-8E6D588BDD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9BCB59E-030B-4B45-B3C3-3169911F987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855F82-D584-43FF-AB52-7CCEE2F8B7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4FC3A05-D10E-4F97-8B22-B60FAB3641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124159D-CBE1-44F0-B20B-ABE6668651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308F187-BB8F-4E84-9C01-18EA585D47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81139DD-EED1-402C-B737-603A8551F6D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7BBBADE-9F86-4867-B08B-FB961DFE7A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134DB7-BE04-43D6-94C3-84FC9EE9B40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C08A7D1-2545-4C53-9098-9573D078B34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95CA44D-A38D-4B82-B8DB-9EDB5BD3269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C26AC4B-F593-4AD7-BF1A-0B81D6DB431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3D37893-80BF-4D2F-A247-DB456221766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469DBC5-03EF-4586-80A4-BDBAB65407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62C42E5-18FC-403F-BF4D-FB96BED8CD6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C46902C-73B0-410C-A518-083BBB6728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3C52B44-3894-4F8D-9B6C-AC02AE6CEE7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D9B02E4-5246-4BBF-A90A-6D05CF8D104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5BB4A8-4ED8-441E-B178-AA771463156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4DC5E3A-C6D1-4AF7-BEFA-073801B11C6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CA9FA18-A904-4E07-82CF-9F45B1F5941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7442C84-A522-4189-8640-10AC5F709D1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6062818-85B7-4DF1-B285-29A5A92CD5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8EC03FC-1064-44DE-90C1-E6732474F2F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74ED79E-F94F-47DF-8554-CD9C2310186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06B63D0-03F1-4C54-B38C-A125FB6354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CA68673-682F-40CF-A7A6-F665ACD2B19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A3F2BAE-1560-4423-8E51-3D63D80F18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当市では、</a:t>
          </a:r>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年度に策定した公共施設等総合管理計画における、第一次実行計画期間内（</a:t>
          </a:r>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H38</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年度まで）で、公共施設等の延べ床面積を</a:t>
          </a:r>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年間で８％縮減する目標を掲げ、施設の統廃合等を進めている。さらに、</a:t>
          </a:r>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年３月に、公共施設等総合管理計画の改訂を行い、計画の遂行に努めている。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a:t>
          </a:r>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は、道路及び橋りょうなどインフラ資産における工作物の減価償却額が大きく、年々増加傾向にあり類似団体平均値と比べ高い水準にあるため、引き続き大仙市公共施設等総合管理計画の個別計画に基づき、インフラ資産については長寿命化を図り効率的な管理を進め、事業用資産については、施設の統廃合や集約化を図る必要があ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253B002-7C0A-4CDD-8DE5-6D1C063761E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F3043E3-FE21-4351-AB9E-51E3521A6B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8AAA67E-3C48-40FB-8887-5F97BDE71D3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6077831-49EF-439B-8B21-14811EBAE46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AE8160D-AF16-4279-907F-399F48E490E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6A36B3C-0923-4965-98B1-6E8FD7F5AA4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7D795FE-0337-4B5F-988D-06B14C415F0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3C23E32-2948-44D7-B19B-6C4FA04D574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19634F2-47DD-48B7-A51A-637969134D4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FA63665-1460-4DC6-B570-4DC8B882B70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BB964BE-517F-4E77-8B0F-448EE7D7093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4754688-6315-4084-A242-44758E6A387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348150D-47F9-4290-8EF2-1FAB399E335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D115700-01E4-4AB1-A650-15FBA1E21E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47EF50C-9EC0-4809-B5C0-152FB744C37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44CEF6A-40F4-4180-B6BC-1C3E38085F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2FB03FBC-71E3-4F96-BF30-1A7EC5BD1CD4}"/>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66CC70CE-66CC-4E7A-BBF1-D5DC9158D56C}"/>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AF54A89-7AE6-4FD2-8243-7DCDE51875B4}"/>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C6B31A14-FFCC-48DB-91CE-F02BDE30165E}"/>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3AC9F4BE-04E7-4B89-B7C1-F502D5E51C5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68438376-094B-4C24-9479-8A7D924C3BBD}"/>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1B8EF739-E235-4D17-96F0-23E236A5D23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F0CB1E19-9CCD-4FDD-90FA-358E80CDA849}"/>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D00B1023-8A91-4EE9-BCC4-BD771417F1ED}"/>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9130F3C6-12C0-4518-863F-7EC82F01C77F}"/>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6D5AAFB7-6967-4B02-B382-31409A8567B6}"/>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DD67F5F-9788-4128-B68A-1C7CCBDB2F4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886CC4A-5E1F-4AD9-9E71-D1AFA388314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7DB3D53-E8C2-4775-8B28-301B44C8DEB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EB246D5-372D-483C-8D63-0AF126974D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9D20102-F895-4E5B-AAC0-160C0BF5E53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51223</xdr:rowOff>
    </xdr:from>
    <xdr:to>
      <xdr:col>23</xdr:col>
      <xdr:colOff>136525</xdr:colOff>
      <xdr:row>32</xdr:row>
      <xdr:rowOff>152823</xdr:rowOff>
    </xdr:to>
    <xdr:sp macro="" textlink="">
      <xdr:nvSpPr>
        <xdr:cNvPr id="81" name="楕円 80">
          <a:extLst>
            <a:ext uri="{FF2B5EF4-FFF2-40B4-BE49-F238E27FC236}">
              <a16:creationId xmlns:a16="http://schemas.microsoft.com/office/drawing/2014/main" id="{7FD21F83-8A43-49F1-9FB0-5121446BFCB6}"/>
            </a:ext>
          </a:extLst>
        </xdr:cNvPr>
        <xdr:cNvSpPr/>
      </xdr:nvSpPr>
      <xdr:spPr>
        <a:xfrm>
          <a:off x="47117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29650</xdr:rowOff>
    </xdr:from>
    <xdr:ext cx="405111" cy="259045"/>
    <xdr:sp macro="" textlink="">
      <xdr:nvSpPr>
        <xdr:cNvPr id="82" name="有形固定資産減価償却率該当値テキスト">
          <a:extLst>
            <a:ext uri="{FF2B5EF4-FFF2-40B4-BE49-F238E27FC236}">
              <a16:creationId xmlns:a16="http://schemas.microsoft.com/office/drawing/2014/main" id="{A755BAEB-057B-42FF-871F-F6E91DCB2C04}"/>
            </a:ext>
          </a:extLst>
        </xdr:cNvPr>
        <xdr:cNvSpPr txBox="1"/>
      </xdr:nvSpPr>
      <xdr:spPr>
        <a:xfrm>
          <a:off x="4813300" y="628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157903</xdr:rowOff>
    </xdr:from>
    <xdr:to>
      <xdr:col>19</xdr:col>
      <xdr:colOff>187325</xdr:colOff>
      <xdr:row>32</xdr:row>
      <xdr:rowOff>88053</xdr:rowOff>
    </xdr:to>
    <xdr:sp macro="" textlink="">
      <xdr:nvSpPr>
        <xdr:cNvPr id="83" name="楕円 82">
          <a:extLst>
            <a:ext uri="{FF2B5EF4-FFF2-40B4-BE49-F238E27FC236}">
              <a16:creationId xmlns:a16="http://schemas.microsoft.com/office/drawing/2014/main" id="{A665AF82-D0FC-4A89-AB22-1B8779CB71C3}"/>
            </a:ext>
          </a:extLst>
        </xdr:cNvPr>
        <xdr:cNvSpPr/>
      </xdr:nvSpPr>
      <xdr:spPr>
        <a:xfrm>
          <a:off x="4000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37253</xdr:rowOff>
    </xdr:from>
    <xdr:to>
      <xdr:col>23</xdr:col>
      <xdr:colOff>85725</xdr:colOff>
      <xdr:row>32</xdr:row>
      <xdr:rowOff>102023</xdr:rowOff>
    </xdr:to>
    <xdr:cxnSp macro="">
      <xdr:nvCxnSpPr>
        <xdr:cNvPr id="84" name="直線コネクタ 83">
          <a:extLst>
            <a:ext uri="{FF2B5EF4-FFF2-40B4-BE49-F238E27FC236}">
              <a16:creationId xmlns:a16="http://schemas.microsoft.com/office/drawing/2014/main" id="{AD196628-597F-4F06-A448-99539ADDCE8B}"/>
            </a:ext>
          </a:extLst>
        </xdr:cNvPr>
        <xdr:cNvCxnSpPr/>
      </xdr:nvCxnSpPr>
      <xdr:spPr>
        <a:xfrm>
          <a:off x="4051300" y="629517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114723</xdr:rowOff>
    </xdr:from>
    <xdr:to>
      <xdr:col>15</xdr:col>
      <xdr:colOff>187325</xdr:colOff>
      <xdr:row>32</xdr:row>
      <xdr:rowOff>44873</xdr:rowOff>
    </xdr:to>
    <xdr:sp macro="" textlink="">
      <xdr:nvSpPr>
        <xdr:cNvPr id="85" name="楕円 84">
          <a:extLst>
            <a:ext uri="{FF2B5EF4-FFF2-40B4-BE49-F238E27FC236}">
              <a16:creationId xmlns:a16="http://schemas.microsoft.com/office/drawing/2014/main" id="{16219042-E959-453A-A1C1-06BC7EFEA274}"/>
            </a:ext>
          </a:extLst>
        </xdr:cNvPr>
        <xdr:cNvSpPr/>
      </xdr:nvSpPr>
      <xdr:spPr>
        <a:xfrm>
          <a:off x="3238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165523</xdr:rowOff>
    </xdr:from>
    <xdr:to>
      <xdr:col>19</xdr:col>
      <xdr:colOff>136525</xdr:colOff>
      <xdr:row>32</xdr:row>
      <xdr:rowOff>37253</xdr:rowOff>
    </xdr:to>
    <xdr:cxnSp macro="">
      <xdr:nvCxnSpPr>
        <xdr:cNvPr id="86" name="直線コネクタ 85">
          <a:extLst>
            <a:ext uri="{FF2B5EF4-FFF2-40B4-BE49-F238E27FC236}">
              <a16:creationId xmlns:a16="http://schemas.microsoft.com/office/drawing/2014/main" id="{A6748F59-9CCB-4884-ABDA-8F0D032BA0E0}"/>
            </a:ext>
          </a:extLst>
        </xdr:cNvPr>
        <xdr:cNvCxnSpPr/>
      </xdr:nvCxnSpPr>
      <xdr:spPr>
        <a:xfrm>
          <a:off x="3289300" y="62519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7" name="楕円 86">
          <a:extLst>
            <a:ext uri="{FF2B5EF4-FFF2-40B4-BE49-F238E27FC236}">
              <a16:creationId xmlns:a16="http://schemas.microsoft.com/office/drawing/2014/main" id="{744C79AC-C812-45EF-81B5-1A8620F43EF5}"/>
            </a:ext>
          </a:extLst>
        </xdr:cNvPr>
        <xdr:cNvSpPr/>
      </xdr:nvSpPr>
      <xdr:spPr>
        <a:xfrm>
          <a:off x="2476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111548</xdr:rowOff>
    </xdr:from>
    <xdr:to>
      <xdr:col>15</xdr:col>
      <xdr:colOff>136525</xdr:colOff>
      <xdr:row>31</xdr:row>
      <xdr:rowOff>165523</xdr:rowOff>
    </xdr:to>
    <xdr:cxnSp macro="">
      <xdr:nvCxnSpPr>
        <xdr:cNvPr id="88" name="直線コネクタ 87">
          <a:extLst>
            <a:ext uri="{FF2B5EF4-FFF2-40B4-BE49-F238E27FC236}">
              <a16:creationId xmlns:a16="http://schemas.microsoft.com/office/drawing/2014/main" id="{FABAD994-5F3D-4DC5-969E-DA755C2AB190}"/>
            </a:ext>
          </a:extLst>
        </xdr:cNvPr>
        <xdr:cNvCxnSpPr/>
      </xdr:nvCxnSpPr>
      <xdr:spPr>
        <a:xfrm>
          <a:off x="2527300" y="619802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89" name="楕円 88">
          <a:extLst>
            <a:ext uri="{FF2B5EF4-FFF2-40B4-BE49-F238E27FC236}">
              <a16:creationId xmlns:a16="http://schemas.microsoft.com/office/drawing/2014/main" id="{69C1C494-C563-4FB4-9488-26E5EFFB6663}"/>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111548</xdr:rowOff>
    </xdr:to>
    <xdr:cxnSp macro="">
      <xdr:nvCxnSpPr>
        <xdr:cNvPr id="90" name="直線コネクタ 89">
          <a:extLst>
            <a:ext uri="{FF2B5EF4-FFF2-40B4-BE49-F238E27FC236}">
              <a16:creationId xmlns:a16="http://schemas.microsoft.com/office/drawing/2014/main" id="{545CFB55-9479-4D07-B5C2-00A2FA23BD6D}"/>
            </a:ext>
          </a:extLst>
        </xdr:cNvPr>
        <xdr:cNvCxnSpPr/>
      </xdr:nvCxnSpPr>
      <xdr:spPr>
        <a:xfrm>
          <a:off x="1765300" y="614045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a:extLst>
            <a:ext uri="{FF2B5EF4-FFF2-40B4-BE49-F238E27FC236}">
              <a16:creationId xmlns:a16="http://schemas.microsoft.com/office/drawing/2014/main" id="{9F4BB769-BE84-4D96-90D7-A1EFD4DB0DB0}"/>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270F37B6-5330-4BE0-A089-25B2F69A6F93}"/>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CB1EC1DF-CE6C-4EFF-84D3-8C96EBA60F65}"/>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F86FA8CB-8278-4A28-B346-733B93712C14}"/>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79180</xdr:rowOff>
    </xdr:from>
    <xdr:ext cx="405111" cy="259045"/>
    <xdr:sp macro="" textlink="">
      <xdr:nvSpPr>
        <xdr:cNvPr id="95" name="n_1mainValue有形固定資産減価償却率">
          <a:extLst>
            <a:ext uri="{FF2B5EF4-FFF2-40B4-BE49-F238E27FC236}">
              <a16:creationId xmlns:a16="http://schemas.microsoft.com/office/drawing/2014/main" id="{1D5ADEA9-F5F5-487E-AC98-61888CA6CA1A}"/>
            </a:ext>
          </a:extLst>
        </xdr:cNvPr>
        <xdr:cNvSpPr txBox="1"/>
      </xdr:nvSpPr>
      <xdr:spPr>
        <a:xfrm>
          <a:off x="38360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36000</xdr:rowOff>
    </xdr:from>
    <xdr:ext cx="405111" cy="259045"/>
    <xdr:sp macro="" textlink="">
      <xdr:nvSpPr>
        <xdr:cNvPr id="96" name="n_2mainValue有形固定資産減価償却率">
          <a:extLst>
            <a:ext uri="{FF2B5EF4-FFF2-40B4-BE49-F238E27FC236}">
              <a16:creationId xmlns:a16="http://schemas.microsoft.com/office/drawing/2014/main" id="{04B8DD8F-2C87-46AA-A79E-A0A288AA84A8}"/>
            </a:ext>
          </a:extLst>
        </xdr:cNvPr>
        <xdr:cNvSpPr txBox="1"/>
      </xdr:nvSpPr>
      <xdr:spPr>
        <a:xfrm>
          <a:off x="3086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7" name="n_3mainValue有形固定資産減価償却率">
          <a:extLst>
            <a:ext uri="{FF2B5EF4-FFF2-40B4-BE49-F238E27FC236}">
              <a16:creationId xmlns:a16="http://schemas.microsoft.com/office/drawing/2014/main" id="{2CF609CA-DB33-40F5-8D89-AACEC7FFFD89}"/>
            </a:ext>
          </a:extLst>
        </xdr:cNvPr>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95902</xdr:rowOff>
    </xdr:from>
    <xdr:ext cx="405111" cy="259045"/>
    <xdr:sp macro="" textlink="">
      <xdr:nvSpPr>
        <xdr:cNvPr id="98" name="n_4mainValue有形固定資産減価償却率">
          <a:extLst>
            <a:ext uri="{FF2B5EF4-FFF2-40B4-BE49-F238E27FC236}">
              <a16:creationId xmlns:a16="http://schemas.microsoft.com/office/drawing/2014/main" id="{343C2B32-AA9E-4BC4-BAEF-A4D0365DF59C}"/>
            </a:ext>
          </a:extLst>
        </xdr:cNvPr>
        <xdr:cNvSpPr txBox="1"/>
      </xdr:nvSpPr>
      <xdr:spPr>
        <a:xfrm>
          <a:off x="1562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57D546C-41B1-4C99-AB4D-C94935B754F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70D0A9F-636A-4E47-8094-100DFF77DB1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F10F2DE-D784-4F7A-B9AA-5368849E08E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11D2A3B-2292-4676-BDE7-AAD53B3580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20DAF76-9372-44D5-AA19-E49D3E3685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FD59AFD-F73F-4444-8C3F-94481415B02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384B041-2BB0-44F5-AC56-4ED82313CA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BC497DF-C99D-4DD7-8CF1-76287CD3BD7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19C233D-FF3F-4BBD-9115-00BD8DE95CE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2C378D8-6D0B-414F-84B6-0535DBB5A2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77794AE-51ED-4318-8D84-8A1BD36B53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D0F09C5-7AD8-4E1D-9228-D004F61709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571D8E0-4C57-4B8B-AD7C-01A9D23DD1E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当市では、第２次大仙市総合計画の具体的な指針となる実施計画において、地方債発行額を元金償還額総額の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以内に抑制することや任意繰上償還を行うことにより将来負担を軽減していくとともに、事務事業の見直し等による経常収支の改善に取組むこととしている。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年度の債務償還比率（</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632.0%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）は、地方債の繰上償還や新規発行額の抑制により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150.5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元年度から数値は大幅に改善しているものの、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類似団体平均値を上回っている。他方で、</a:t>
          </a:r>
          <a:r>
            <a:rPr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その他特定目的基金</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元年度及び</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年度と同様に積み増しできていることから、今後も財政状況を考慮し、数値改善に努めていく。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95D128B-68F2-4E3C-A6A9-EFDD8E6111F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0D4ACC1-131C-4BF8-BAAC-6A5EB0F032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5D90F60-85E1-453B-B8E8-0014AFA3A54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8D89C7F-6F1C-42A3-B5BB-797787521A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AEE5173-3F4F-4787-AFC5-6AAB4A5203B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F785E01-E307-4C1C-B3A7-C89FE592B27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83459B13-102B-4E67-A4FB-85501DBCB1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BFA4408-DD10-410B-A576-144F98B3C5E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3CDE237-6F30-4A62-BF34-FB36B72886A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E421A4C-E88A-467F-8667-57AC9FFF31F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75FE7C32-8BC4-4D84-A655-8F6E9396FA3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6E37C9E-8B0A-4491-8A6D-0DF4129CE41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B1D2998-4097-46EF-AF6E-C5FCA26B60C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44904CB-A5C3-49F3-8246-73B36C8574A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364942D-E88E-4F7C-9604-C77E5A39865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FF094A3-B6BF-4AC4-844D-B7767F79910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B5C733A-463F-4FDA-8E85-5824DAAD49E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502A69FF-381D-4606-BE5E-BD3742E7C896}"/>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7B625EEF-6FE5-48BC-8411-DBD250141AA5}"/>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DA9AD151-9864-4BB6-8C2F-16054099A911}"/>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36E99899-6BDB-436C-A1CC-1CC307D8920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365DB4D-B810-4817-B817-D21BAB65616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CBBD9DA8-F1A7-456A-B72A-0EBE952D39B3}"/>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E9D97A41-0C32-4160-9618-B1D080F3EFBA}"/>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91E2ECA9-5FCE-44A2-A993-9777330A2109}"/>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D85E1AA0-23A2-406F-90C5-53AB96E0FA31}"/>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FFE2ADD-AB7E-44D4-94E1-306403C98F5F}"/>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6FB03B31-42D0-4437-B925-655F4968CD7B}"/>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EFC67E1-6088-48B6-8885-A95FD9B833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425C136-492D-4294-9F07-58370446A46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5EA4499-F02C-4BBA-B089-DF6F4B57BE9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2AB61A4-667C-4D72-96DD-0CE4A451FA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A5A3F1B-0357-4E35-B455-ACE91BDBDD8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98788</xdr:rowOff>
    </xdr:from>
    <xdr:to>
      <xdr:col>76</xdr:col>
      <xdr:colOff>73025</xdr:colOff>
      <xdr:row>32</xdr:row>
      <xdr:rowOff>28938</xdr:rowOff>
    </xdr:to>
    <xdr:sp macro="" textlink="">
      <xdr:nvSpPr>
        <xdr:cNvPr id="145" name="楕円 144">
          <a:extLst>
            <a:ext uri="{FF2B5EF4-FFF2-40B4-BE49-F238E27FC236}">
              <a16:creationId xmlns:a16="http://schemas.microsoft.com/office/drawing/2014/main" id="{A6AD87A3-7EB4-4BDA-AAA3-54216937BE91}"/>
            </a:ext>
          </a:extLst>
        </xdr:cNvPr>
        <xdr:cNvSpPr/>
      </xdr:nvSpPr>
      <xdr:spPr>
        <a:xfrm>
          <a:off x="147447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77215</xdr:rowOff>
    </xdr:from>
    <xdr:ext cx="469744" cy="259045"/>
    <xdr:sp macro="" textlink="">
      <xdr:nvSpPr>
        <xdr:cNvPr id="146" name="債務償還比率該当値テキスト">
          <a:extLst>
            <a:ext uri="{FF2B5EF4-FFF2-40B4-BE49-F238E27FC236}">
              <a16:creationId xmlns:a16="http://schemas.microsoft.com/office/drawing/2014/main" id="{F9BD77FA-A01C-408F-A94A-A7FC5AABE1D5}"/>
            </a:ext>
          </a:extLst>
        </xdr:cNvPr>
        <xdr:cNvSpPr txBox="1"/>
      </xdr:nvSpPr>
      <xdr:spPr>
        <a:xfrm>
          <a:off x="14846300" y="61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159430</xdr:rowOff>
    </xdr:from>
    <xdr:to>
      <xdr:col>72</xdr:col>
      <xdr:colOff>123825</xdr:colOff>
      <xdr:row>33</xdr:row>
      <xdr:rowOff>89581</xdr:rowOff>
    </xdr:to>
    <xdr:sp macro="" textlink="">
      <xdr:nvSpPr>
        <xdr:cNvPr id="147" name="楕円 146">
          <a:extLst>
            <a:ext uri="{FF2B5EF4-FFF2-40B4-BE49-F238E27FC236}">
              <a16:creationId xmlns:a16="http://schemas.microsoft.com/office/drawing/2014/main" id="{E6379B36-49AE-47C7-ACD1-C9578D5E5563}"/>
            </a:ext>
          </a:extLst>
        </xdr:cNvPr>
        <xdr:cNvSpPr/>
      </xdr:nvSpPr>
      <xdr:spPr>
        <a:xfrm>
          <a:off x="14033500" y="6417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149588</xdr:rowOff>
    </xdr:from>
    <xdr:to>
      <xdr:col>76</xdr:col>
      <xdr:colOff>22225</xdr:colOff>
      <xdr:row>33</xdr:row>
      <xdr:rowOff>38780</xdr:rowOff>
    </xdr:to>
    <xdr:cxnSp macro="">
      <xdr:nvCxnSpPr>
        <xdr:cNvPr id="148" name="直線コネクタ 147">
          <a:extLst>
            <a:ext uri="{FF2B5EF4-FFF2-40B4-BE49-F238E27FC236}">
              <a16:creationId xmlns:a16="http://schemas.microsoft.com/office/drawing/2014/main" id="{F8B8E650-95FC-45B6-BEDA-365B3C15D1A5}"/>
            </a:ext>
          </a:extLst>
        </xdr:cNvPr>
        <xdr:cNvCxnSpPr/>
      </xdr:nvCxnSpPr>
      <xdr:spPr>
        <a:xfrm flipV="1">
          <a:off x="14084300" y="6236063"/>
          <a:ext cx="711200" cy="2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147438</xdr:rowOff>
    </xdr:from>
    <xdr:to>
      <xdr:col>68</xdr:col>
      <xdr:colOff>123825</xdr:colOff>
      <xdr:row>34</xdr:row>
      <xdr:rowOff>77588</xdr:rowOff>
    </xdr:to>
    <xdr:sp macro="" textlink="">
      <xdr:nvSpPr>
        <xdr:cNvPr id="149" name="楕円 148">
          <a:extLst>
            <a:ext uri="{FF2B5EF4-FFF2-40B4-BE49-F238E27FC236}">
              <a16:creationId xmlns:a16="http://schemas.microsoft.com/office/drawing/2014/main" id="{90247781-2A0E-4987-9C25-D0C87A5CEE3C}"/>
            </a:ext>
          </a:extLst>
        </xdr:cNvPr>
        <xdr:cNvSpPr/>
      </xdr:nvSpPr>
      <xdr:spPr>
        <a:xfrm>
          <a:off x="13271500" y="65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38780</xdr:rowOff>
    </xdr:from>
    <xdr:to>
      <xdr:col>72</xdr:col>
      <xdr:colOff>73025</xdr:colOff>
      <xdr:row>34</xdr:row>
      <xdr:rowOff>26788</xdr:rowOff>
    </xdr:to>
    <xdr:cxnSp macro="">
      <xdr:nvCxnSpPr>
        <xdr:cNvPr id="150" name="直線コネクタ 149">
          <a:extLst>
            <a:ext uri="{FF2B5EF4-FFF2-40B4-BE49-F238E27FC236}">
              <a16:creationId xmlns:a16="http://schemas.microsoft.com/office/drawing/2014/main" id="{4EB858B4-8B69-40BC-A487-42FBED0C5C06}"/>
            </a:ext>
          </a:extLst>
        </xdr:cNvPr>
        <xdr:cNvCxnSpPr/>
      </xdr:nvCxnSpPr>
      <xdr:spPr>
        <a:xfrm flipV="1">
          <a:off x="13322300" y="6468155"/>
          <a:ext cx="762000" cy="1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101636</xdr:rowOff>
    </xdr:from>
    <xdr:to>
      <xdr:col>64</xdr:col>
      <xdr:colOff>123825</xdr:colOff>
      <xdr:row>34</xdr:row>
      <xdr:rowOff>31786</xdr:rowOff>
    </xdr:to>
    <xdr:sp macro="" textlink="">
      <xdr:nvSpPr>
        <xdr:cNvPr id="151" name="楕円 150">
          <a:extLst>
            <a:ext uri="{FF2B5EF4-FFF2-40B4-BE49-F238E27FC236}">
              <a16:creationId xmlns:a16="http://schemas.microsoft.com/office/drawing/2014/main" id="{00B42D25-5741-4AEC-8C1C-9F29BBA1DA7A}"/>
            </a:ext>
          </a:extLst>
        </xdr:cNvPr>
        <xdr:cNvSpPr/>
      </xdr:nvSpPr>
      <xdr:spPr>
        <a:xfrm>
          <a:off x="12509500" y="65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152436</xdr:rowOff>
    </xdr:from>
    <xdr:to>
      <xdr:col>68</xdr:col>
      <xdr:colOff>73025</xdr:colOff>
      <xdr:row>34</xdr:row>
      <xdr:rowOff>26788</xdr:rowOff>
    </xdr:to>
    <xdr:cxnSp macro="">
      <xdr:nvCxnSpPr>
        <xdr:cNvPr id="152" name="直線コネクタ 151">
          <a:extLst>
            <a:ext uri="{FF2B5EF4-FFF2-40B4-BE49-F238E27FC236}">
              <a16:creationId xmlns:a16="http://schemas.microsoft.com/office/drawing/2014/main" id="{397A4E7B-4B49-4BC8-8CFA-54405BC9AF98}"/>
            </a:ext>
          </a:extLst>
        </xdr:cNvPr>
        <xdr:cNvCxnSpPr/>
      </xdr:nvCxnSpPr>
      <xdr:spPr>
        <a:xfrm>
          <a:off x="12560300" y="6581811"/>
          <a:ext cx="762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134484</xdr:rowOff>
    </xdr:from>
    <xdr:to>
      <xdr:col>60</xdr:col>
      <xdr:colOff>123825</xdr:colOff>
      <xdr:row>34</xdr:row>
      <xdr:rowOff>64634</xdr:rowOff>
    </xdr:to>
    <xdr:sp macro="" textlink="">
      <xdr:nvSpPr>
        <xdr:cNvPr id="153" name="楕円 152">
          <a:extLst>
            <a:ext uri="{FF2B5EF4-FFF2-40B4-BE49-F238E27FC236}">
              <a16:creationId xmlns:a16="http://schemas.microsoft.com/office/drawing/2014/main" id="{618F9416-6C80-4818-A817-A5E7E317DD15}"/>
            </a:ext>
          </a:extLst>
        </xdr:cNvPr>
        <xdr:cNvSpPr/>
      </xdr:nvSpPr>
      <xdr:spPr>
        <a:xfrm>
          <a:off x="11747500" y="65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152436</xdr:rowOff>
    </xdr:from>
    <xdr:to>
      <xdr:col>64</xdr:col>
      <xdr:colOff>73025</xdr:colOff>
      <xdr:row>34</xdr:row>
      <xdr:rowOff>13834</xdr:rowOff>
    </xdr:to>
    <xdr:cxnSp macro="">
      <xdr:nvCxnSpPr>
        <xdr:cNvPr id="154" name="直線コネクタ 153">
          <a:extLst>
            <a:ext uri="{FF2B5EF4-FFF2-40B4-BE49-F238E27FC236}">
              <a16:creationId xmlns:a16="http://schemas.microsoft.com/office/drawing/2014/main" id="{8DC537EC-0796-41BF-807F-71542C93EB6A}"/>
            </a:ext>
          </a:extLst>
        </xdr:cNvPr>
        <xdr:cNvCxnSpPr/>
      </xdr:nvCxnSpPr>
      <xdr:spPr>
        <a:xfrm flipV="1">
          <a:off x="11798300" y="6581811"/>
          <a:ext cx="762000" cy="3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3DA62314-07E6-4B10-AE41-9286034DF25E}"/>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CB9C425D-8AC2-49B2-99EB-6C3CFA760A91}"/>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DAB2DD35-0B5C-4938-B037-B83A89280C93}"/>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0DD97B8F-C09D-4C11-9C1E-57881266FDCF}"/>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80708</xdr:rowOff>
    </xdr:from>
    <xdr:ext cx="469744" cy="259045"/>
    <xdr:sp macro="" textlink="">
      <xdr:nvSpPr>
        <xdr:cNvPr id="159" name="n_1mainValue債務償還比率">
          <a:extLst>
            <a:ext uri="{FF2B5EF4-FFF2-40B4-BE49-F238E27FC236}">
              <a16:creationId xmlns:a16="http://schemas.microsoft.com/office/drawing/2014/main" id="{FE6D1343-09E5-4F9A-BF97-A48D1ED26354}"/>
            </a:ext>
          </a:extLst>
        </xdr:cNvPr>
        <xdr:cNvSpPr txBox="1"/>
      </xdr:nvSpPr>
      <xdr:spPr>
        <a:xfrm>
          <a:off x="13836727" y="651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68715</xdr:rowOff>
    </xdr:from>
    <xdr:ext cx="469744" cy="259045"/>
    <xdr:sp macro="" textlink="">
      <xdr:nvSpPr>
        <xdr:cNvPr id="160" name="n_2mainValue債務償還比率">
          <a:extLst>
            <a:ext uri="{FF2B5EF4-FFF2-40B4-BE49-F238E27FC236}">
              <a16:creationId xmlns:a16="http://schemas.microsoft.com/office/drawing/2014/main" id="{A4A5D0DC-44C4-4478-8551-E728CEBD76C2}"/>
            </a:ext>
          </a:extLst>
        </xdr:cNvPr>
        <xdr:cNvSpPr txBox="1"/>
      </xdr:nvSpPr>
      <xdr:spPr>
        <a:xfrm>
          <a:off x="13087427" y="666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22913</xdr:rowOff>
    </xdr:from>
    <xdr:ext cx="469744" cy="259045"/>
    <xdr:sp macro="" textlink="">
      <xdr:nvSpPr>
        <xdr:cNvPr id="161" name="n_3mainValue債務償還比率">
          <a:extLst>
            <a:ext uri="{FF2B5EF4-FFF2-40B4-BE49-F238E27FC236}">
              <a16:creationId xmlns:a16="http://schemas.microsoft.com/office/drawing/2014/main" id="{4F8D52B9-23B6-43A7-B2A4-8FA10EB51EB0}"/>
            </a:ext>
          </a:extLst>
        </xdr:cNvPr>
        <xdr:cNvSpPr txBox="1"/>
      </xdr:nvSpPr>
      <xdr:spPr>
        <a:xfrm>
          <a:off x="12325427" y="66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55761</xdr:rowOff>
    </xdr:from>
    <xdr:ext cx="469744" cy="259045"/>
    <xdr:sp macro="" textlink="">
      <xdr:nvSpPr>
        <xdr:cNvPr id="162" name="n_4mainValue債務償還比率">
          <a:extLst>
            <a:ext uri="{FF2B5EF4-FFF2-40B4-BE49-F238E27FC236}">
              <a16:creationId xmlns:a16="http://schemas.microsoft.com/office/drawing/2014/main" id="{FD2FC68F-8702-4FD9-9BD4-4A38B79C01E7}"/>
            </a:ext>
          </a:extLst>
        </xdr:cNvPr>
        <xdr:cNvSpPr txBox="1"/>
      </xdr:nvSpPr>
      <xdr:spPr>
        <a:xfrm>
          <a:off x="11563427" y="665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3CB3DA9-3B36-4998-B02C-BB6A4D3254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1BBEB41-FBA7-4058-95D1-8C44EAD5E86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DA59533-F29A-46DF-BC76-24E12478327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BCA0D94-DB05-4C62-9B38-5F15E67CCF4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35642D3-42D1-4EF8-BA45-674D732C4CF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3337EFF-4EBC-4271-8E7D-ACF9900F173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5C19B8-751E-41D5-9300-6D993ED160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FB2AA2-E389-4E67-900D-D9F69B3C40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FBDDF3-AF5C-42D6-9194-6EEE1F1455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EC528B-7371-4631-AFB8-96E8714F47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808C69-B7C2-4824-A6AB-592A707050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49D56D-3759-4281-9B5F-FEC5A82D11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D5AC94-47F1-41C5-A691-8EEFB33A69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855212-D4C9-4657-B564-55C680EB0C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ABFDFE-1358-435C-8248-5EF9E32A84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FE9B94-C584-4FFE-A94B-771291747B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648DC1-FAFB-4A70-A2D9-27B4072E85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90F87F-DD3E-486D-B08E-6594256294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AF0BF4-4096-45DD-98B8-08A36F00E2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7B5BAC-ADE0-4BCF-8738-E9D75821A8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B0A0E6-9C36-40F5-8881-67F4A8BB04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3311A3-63DB-4641-BA49-7AF57755C5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77E269-13E1-4DB4-B9F2-0235D79E5C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74D274-2E7F-439E-9F4B-812AD96A82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5BE12C-8417-48C4-82A7-845138F02C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4DBAD1-11D8-4158-ADAB-EDF06289DA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28658C-8055-492B-9FFD-26BC89446C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5FC017-999E-4DCA-BBB7-491ACA4B07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63E6E5-306F-494A-A29C-08FFBAE4363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10C016-C8D3-43B4-B0D4-2BEEF17840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A2C182-BF72-4A56-9031-52F25673F5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326740-BC09-4D78-9286-0081A704A4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4F2FBB-E7BC-4A31-91F2-B528A6FE2C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0A8FC4-09F6-49B2-AFC1-5D8C132971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43A260-A1FD-44FD-931D-8274ECEB72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62CC31-870C-471F-8526-D0F3A57644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65579A-9C6F-4358-AE6D-2C5814CCBA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A95798-8DAE-458D-A872-236F0B14C8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7D2D4E-9211-49C4-8CB1-D61CA96FE8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F7B3CB-CAB4-4310-8A03-3C7358140D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5B7B6F6-1BD5-4A39-90D4-F5FD32EB5D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4440BB-D715-43A4-A415-0DD5450ED3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75B3A9-9475-474E-9B50-8176043BFD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6E89C3-8552-4053-9B4F-651ABD4B4D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6419B3-F8B3-440F-9A47-95EFE49553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15DCCB-52E5-43EA-A7C5-0EA5C37B39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C7A210-8F73-4B43-9ACE-7B00CAD8047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48994B-A731-4DA9-9570-7E34102BD7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0F46CF2-7EB0-4934-87D4-7A806F36E53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F2498EB-0CD3-437D-95E2-871E1B3C618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B00A39A-5CD1-4E73-8C22-A8514E3D98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B21F37-0132-48FB-927F-9EF99AE8CA8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F419D3-CEB5-4D2A-9AE8-ADF7A1DB018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D5E525F-F413-4F14-8153-FB7DBCB2320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2E228D5-FC7A-4B6F-9FEA-71AB068A15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786384F-55EB-4059-9EB9-9E00AEB0077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E96859B-82D1-4223-967E-E3485C686C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2007FC4-8CD3-4D72-BD61-EA2A3AE0371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877D82-1E53-4B9E-BDE3-DA65086C1E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FB84419-06A1-4B77-8D34-BC9A6412E2C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03A41E0-00D1-4D8E-AA6A-C13D38D059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ACB9B2DD-82B8-444B-BF6D-08D5A7315AD5}"/>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5C67CF52-E766-4891-9297-62CB5735878E}"/>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FDF151A4-4D73-47DC-A046-6B4D25EA13AF}"/>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C099E07D-F7EF-42DE-86BD-C750C95CFE23}"/>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3CC1E301-5E21-4698-93D5-E690C519FC19}"/>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6D68A672-DE9A-4D1C-84AC-80314B53EF9E}"/>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BE687B4A-77DD-4E28-A5DB-46F3C18E1DEE}"/>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61547C9B-ABD8-4A9A-91C8-81954A727A54}"/>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7742E96D-7753-4E7E-8679-7906681B1AA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AEBF621C-A9F8-474F-BCD1-AD55E5B3E539}"/>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F2D32B1-ADE0-4AFB-A961-119808418997}"/>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0C36F50-50FB-47DF-B59F-0745C9B418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569E6D-BB3A-4061-A6CF-D7C9FFE35A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464D28-A5A9-49E5-BABC-5585A1806B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79F540-8C8E-4CEF-882D-E76DC00419F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8000CE-D7E3-4953-8A2A-29652AA1C3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6CB3078B-CCA8-4B18-B07C-1F4A1662C5AE}"/>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906736AD-7E4E-416E-9EFC-4C8C7CD510E5}"/>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a:extLst>
            <a:ext uri="{FF2B5EF4-FFF2-40B4-BE49-F238E27FC236}">
              <a16:creationId xmlns:a16="http://schemas.microsoft.com/office/drawing/2014/main" id="{2272E130-F810-4708-ABAD-0F54A6FE1767}"/>
            </a:ext>
          </a:extLst>
        </xdr:cNvPr>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1FFABDE2-4786-45CB-815F-EA2A98C97EAC}"/>
            </a:ext>
          </a:extLst>
        </xdr:cNvPr>
        <xdr:cNvCxnSpPr/>
      </xdr:nvCxnSpPr>
      <xdr:spPr>
        <a:xfrm>
          <a:off x="3797300" y="6513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a:extLst>
            <a:ext uri="{FF2B5EF4-FFF2-40B4-BE49-F238E27FC236}">
              <a16:creationId xmlns:a16="http://schemas.microsoft.com/office/drawing/2014/main" id="{FA8070D6-69A2-4666-A921-53A6F84EF67C}"/>
            </a:ext>
          </a:extLst>
        </xdr:cNvPr>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169545</xdr:rowOff>
    </xdr:to>
    <xdr:cxnSp macro="">
      <xdr:nvCxnSpPr>
        <xdr:cNvPr id="78" name="直線コネクタ 77">
          <a:extLst>
            <a:ext uri="{FF2B5EF4-FFF2-40B4-BE49-F238E27FC236}">
              <a16:creationId xmlns:a16="http://schemas.microsoft.com/office/drawing/2014/main" id="{A9FF630B-DE2E-4F38-A781-56DE0BF87386}"/>
            </a:ext>
          </a:extLst>
        </xdr:cNvPr>
        <xdr:cNvCxnSpPr/>
      </xdr:nvCxnSpPr>
      <xdr:spPr>
        <a:xfrm>
          <a:off x="2908300" y="6478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a:extLst>
            <a:ext uri="{FF2B5EF4-FFF2-40B4-BE49-F238E27FC236}">
              <a16:creationId xmlns:a16="http://schemas.microsoft.com/office/drawing/2014/main" id="{58E7FEC4-0988-4490-9A6A-B3C899027DF1}"/>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135255</xdr:rowOff>
    </xdr:to>
    <xdr:cxnSp macro="">
      <xdr:nvCxnSpPr>
        <xdr:cNvPr id="80" name="直線コネクタ 79">
          <a:extLst>
            <a:ext uri="{FF2B5EF4-FFF2-40B4-BE49-F238E27FC236}">
              <a16:creationId xmlns:a16="http://schemas.microsoft.com/office/drawing/2014/main" id="{D057F4F1-8E12-484A-A995-A79945DCFF0E}"/>
            </a:ext>
          </a:extLst>
        </xdr:cNvPr>
        <xdr:cNvCxnSpPr/>
      </xdr:nvCxnSpPr>
      <xdr:spPr>
        <a:xfrm>
          <a:off x="2019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a:extLst>
            <a:ext uri="{FF2B5EF4-FFF2-40B4-BE49-F238E27FC236}">
              <a16:creationId xmlns:a16="http://schemas.microsoft.com/office/drawing/2014/main" id="{52DA7428-19A6-4872-93D3-E3AE469B09BB}"/>
            </a:ext>
          </a:extLst>
        </xdr:cNvPr>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62865</xdr:rowOff>
    </xdr:from>
    <xdr:to>
      <xdr:col>10</xdr:col>
      <xdr:colOff>114300</xdr:colOff>
      <xdr:row>37</xdr:row>
      <xdr:rowOff>99060</xdr:rowOff>
    </xdr:to>
    <xdr:cxnSp macro="">
      <xdr:nvCxnSpPr>
        <xdr:cNvPr id="82" name="直線コネクタ 81">
          <a:extLst>
            <a:ext uri="{FF2B5EF4-FFF2-40B4-BE49-F238E27FC236}">
              <a16:creationId xmlns:a16="http://schemas.microsoft.com/office/drawing/2014/main" id="{A4F400C6-374A-4EA4-B6EA-2072A85543D8}"/>
            </a:ext>
          </a:extLst>
        </xdr:cNvPr>
        <xdr:cNvCxnSpPr/>
      </xdr:nvCxnSpPr>
      <xdr:spPr>
        <a:xfrm>
          <a:off x="1130300" y="6406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14D15AD6-79A2-48A9-A664-8E44A2A13CCC}"/>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1C251A5-663A-4659-9CFC-1A5B6B0FD533}"/>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2CFC0757-0B88-4D9B-889F-236D98D54F1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12BC692F-0750-4677-B9AC-A9E83311C5EB}"/>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87" name="n_1mainValue【道路】&#10;有形固定資産減価償却率">
          <a:extLst>
            <a:ext uri="{FF2B5EF4-FFF2-40B4-BE49-F238E27FC236}">
              <a16:creationId xmlns:a16="http://schemas.microsoft.com/office/drawing/2014/main" id="{23032F29-474F-4E3F-9D8E-6A84E1F4C70C}"/>
            </a:ext>
          </a:extLst>
        </xdr:cNvPr>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id="{B226A365-EB7E-42C4-8010-51E164FCDF6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9" name="n_3mainValue【道路】&#10;有形固定資産減価償却率">
          <a:extLst>
            <a:ext uri="{FF2B5EF4-FFF2-40B4-BE49-F238E27FC236}">
              <a16:creationId xmlns:a16="http://schemas.microsoft.com/office/drawing/2014/main" id="{0C32EE4C-C425-44C7-A168-AE1E9CF21D71}"/>
            </a:ext>
          </a:extLst>
        </xdr:cNvPr>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130192</xdr:rowOff>
    </xdr:from>
    <xdr:ext cx="405111" cy="259045"/>
    <xdr:sp macro="" textlink="">
      <xdr:nvSpPr>
        <xdr:cNvPr id="90" name="n_4mainValue【道路】&#10;有形固定資産減価償却率">
          <a:extLst>
            <a:ext uri="{FF2B5EF4-FFF2-40B4-BE49-F238E27FC236}">
              <a16:creationId xmlns:a16="http://schemas.microsoft.com/office/drawing/2014/main" id="{221330FD-144F-4394-ACB2-E1DE67F89B95}"/>
            </a:ext>
          </a:extLst>
        </xdr:cNvPr>
        <xdr:cNvSpPr txBox="1"/>
      </xdr:nvSpPr>
      <xdr:spPr>
        <a:xfrm>
          <a:off x="927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E30B017-90F8-4B6D-89B8-ED98A9A301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F8978F0-EB81-45B0-9CD8-893B744F95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7900573-A7CB-4291-8340-00773A967A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D80B234-CCCE-4BF1-83AE-E03AB8914C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CDF309F-0B52-4166-A3CF-9B3CF0ADE4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04F5142-FC62-45AD-BEAB-EFA9D8B984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B133902-D895-4ECB-AC80-C37797728B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4F6E7F9-D216-41B8-A18D-8BF1FC3A2E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C43272B-D279-4181-AAD8-74D38872C5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A2BDAB0-4AE3-4A6A-B6B8-0BF78EAFF6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C5E03A8-20BA-4A19-9F6B-3EBAA6E5CB9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3C61301-4537-4029-B607-6ED160DC88C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45E503F9-1FBD-4FFA-B997-6B226AB09A7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6DC91064-3FE5-49CE-B5AE-551910BF31E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DEBC136-7DE9-4826-AE8A-D6025E246D3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BDE719A-F521-4C6C-A934-04D3530B8D4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3AD03BD2-E899-4A26-AB35-955FF2A6A54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370284F-9167-4D35-B43A-375A9686211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64835143-D447-44D9-8907-9E63EE30CEC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AC0C059B-42E7-4704-9DB2-7205553650E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7862297-FE48-4316-B107-3A5CAAE9A0E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AE7AAE88-A98C-4CE2-9F13-56EBBDCFA2C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2909298-C377-4C7C-81CC-BC7DBC662A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23514F28-52AF-4C34-A7D5-AAC1114B912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73C1367D-F62C-4892-A949-859A6CC3C8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58ED2BAE-9D89-493A-90D2-F1EC91A07CDE}"/>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23B608C3-2373-4CB2-A075-8C98A48BE78E}"/>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AB266A0F-BAAE-47A4-BC5E-829C687F7059}"/>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5CCE4D79-5991-4B3E-B535-C93066566A77}"/>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121FDD6A-BBC5-40D9-B92B-DFC9A93BF9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CEFEE112-D38E-4CA4-8B16-EC758CAE40AB}"/>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2246D9A9-0C4B-4356-8F60-497E86B7E49C}"/>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4ACC4106-D623-429F-92B2-DD9571C4D85E}"/>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907FE88D-5526-4C6C-87AC-918A59EB79B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8FD71DF3-0833-4157-9C70-9B36CCCD9367}"/>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C0B588FA-E28A-4C65-A677-CBB94C99D4AC}"/>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4FB71A-029A-48BF-9161-7EA68109C1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2DAB72-B589-457E-AD1F-455F0DFBEF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011A0AA-3065-4F55-B08A-BD1C698C5C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1693290-67A7-4E3F-9F77-6CCB9F3586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DF85CD8-51A9-4C44-B6FE-D7BA2B0D11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100381</xdr:rowOff>
    </xdr:from>
    <xdr:to>
      <xdr:col>55</xdr:col>
      <xdr:colOff>50800</xdr:colOff>
      <xdr:row>35</xdr:row>
      <xdr:rowOff>30531</xdr:rowOff>
    </xdr:to>
    <xdr:sp macro="" textlink="">
      <xdr:nvSpPr>
        <xdr:cNvPr id="132" name="楕円 131">
          <a:extLst>
            <a:ext uri="{FF2B5EF4-FFF2-40B4-BE49-F238E27FC236}">
              <a16:creationId xmlns:a16="http://schemas.microsoft.com/office/drawing/2014/main" id="{61CBCE5E-B5FA-4576-B89F-1904E2719E75}"/>
            </a:ext>
          </a:extLst>
        </xdr:cNvPr>
        <xdr:cNvSpPr/>
      </xdr:nvSpPr>
      <xdr:spPr>
        <a:xfrm>
          <a:off x="10426700" y="59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123258</xdr:rowOff>
    </xdr:from>
    <xdr:ext cx="534377" cy="259045"/>
    <xdr:sp macro="" textlink="">
      <xdr:nvSpPr>
        <xdr:cNvPr id="133" name="【道路】&#10;一人当たり延長該当値テキスト">
          <a:extLst>
            <a:ext uri="{FF2B5EF4-FFF2-40B4-BE49-F238E27FC236}">
              <a16:creationId xmlns:a16="http://schemas.microsoft.com/office/drawing/2014/main" id="{86C46029-CADC-4E33-93FB-43C76AC99863}"/>
            </a:ext>
          </a:extLst>
        </xdr:cNvPr>
        <xdr:cNvSpPr txBox="1"/>
      </xdr:nvSpPr>
      <xdr:spPr>
        <a:xfrm>
          <a:off x="10515600" y="57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117754</xdr:rowOff>
    </xdr:from>
    <xdr:to>
      <xdr:col>50</xdr:col>
      <xdr:colOff>165100</xdr:colOff>
      <xdr:row>35</xdr:row>
      <xdr:rowOff>47904</xdr:rowOff>
    </xdr:to>
    <xdr:sp macro="" textlink="">
      <xdr:nvSpPr>
        <xdr:cNvPr id="134" name="楕円 133">
          <a:extLst>
            <a:ext uri="{FF2B5EF4-FFF2-40B4-BE49-F238E27FC236}">
              <a16:creationId xmlns:a16="http://schemas.microsoft.com/office/drawing/2014/main" id="{8E9ADB30-FDEB-4DD1-AE49-0FDE7E6B4BB4}"/>
            </a:ext>
          </a:extLst>
        </xdr:cNvPr>
        <xdr:cNvSpPr/>
      </xdr:nvSpPr>
      <xdr:spPr>
        <a:xfrm>
          <a:off x="9588500" y="59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151181</xdr:rowOff>
    </xdr:from>
    <xdr:to>
      <xdr:col>55</xdr:col>
      <xdr:colOff>0</xdr:colOff>
      <xdr:row>34</xdr:row>
      <xdr:rowOff>168554</xdr:rowOff>
    </xdr:to>
    <xdr:cxnSp macro="">
      <xdr:nvCxnSpPr>
        <xdr:cNvPr id="135" name="直線コネクタ 134">
          <a:extLst>
            <a:ext uri="{FF2B5EF4-FFF2-40B4-BE49-F238E27FC236}">
              <a16:creationId xmlns:a16="http://schemas.microsoft.com/office/drawing/2014/main" id="{4668844C-431D-461B-B530-514DAC41D0D3}"/>
            </a:ext>
          </a:extLst>
        </xdr:cNvPr>
        <xdr:cNvCxnSpPr/>
      </xdr:nvCxnSpPr>
      <xdr:spPr>
        <a:xfrm flipV="1">
          <a:off x="9639300" y="5980481"/>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138132</xdr:rowOff>
    </xdr:from>
    <xdr:to>
      <xdr:col>46</xdr:col>
      <xdr:colOff>38100</xdr:colOff>
      <xdr:row>35</xdr:row>
      <xdr:rowOff>68282</xdr:rowOff>
    </xdr:to>
    <xdr:sp macro="" textlink="">
      <xdr:nvSpPr>
        <xdr:cNvPr id="136" name="楕円 135">
          <a:extLst>
            <a:ext uri="{FF2B5EF4-FFF2-40B4-BE49-F238E27FC236}">
              <a16:creationId xmlns:a16="http://schemas.microsoft.com/office/drawing/2014/main" id="{FFF6581A-F96F-4D6F-B847-6EB2A579E660}"/>
            </a:ext>
          </a:extLst>
        </xdr:cNvPr>
        <xdr:cNvSpPr/>
      </xdr:nvSpPr>
      <xdr:spPr>
        <a:xfrm>
          <a:off x="8699500" y="59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168554</xdr:rowOff>
    </xdr:from>
    <xdr:to>
      <xdr:col>50</xdr:col>
      <xdr:colOff>114300</xdr:colOff>
      <xdr:row>35</xdr:row>
      <xdr:rowOff>17482</xdr:rowOff>
    </xdr:to>
    <xdr:cxnSp macro="">
      <xdr:nvCxnSpPr>
        <xdr:cNvPr id="137" name="直線コネクタ 136">
          <a:extLst>
            <a:ext uri="{FF2B5EF4-FFF2-40B4-BE49-F238E27FC236}">
              <a16:creationId xmlns:a16="http://schemas.microsoft.com/office/drawing/2014/main" id="{996B771D-3824-4198-A7AF-17645BE76754}"/>
            </a:ext>
          </a:extLst>
        </xdr:cNvPr>
        <xdr:cNvCxnSpPr/>
      </xdr:nvCxnSpPr>
      <xdr:spPr>
        <a:xfrm flipV="1">
          <a:off x="8750300" y="5997854"/>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154592</xdr:rowOff>
    </xdr:from>
    <xdr:to>
      <xdr:col>41</xdr:col>
      <xdr:colOff>101600</xdr:colOff>
      <xdr:row>35</xdr:row>
      <xdr:rowOff>84742</xdr:rowOff>
    </xdr:to>
    <xdr:sp macro="" textlink="">
      <xdr:nvSpPr>
        <xdr:cNvPr id="138" name="楕円 137">
          <a:extLst>
            <a:ext uri="{FF2B5EF4-FFF2-40B4-BE49-F238E27FC236}">
              <a16:creationId xmlns:a16="http://schemas.microsoft.com/office/drawing/2014/main" id="{431F5567-1BAC-460E-91F8-7FC5B56F3876}"/>
            </a:ext>
          </a:extLst>
        </xdr:cNvPr>
        <xdr:cNvSpPr/>
      </xdr:nvSpPr>
      <xdr:spPr>
        <a:xfrm>
          <a:off x="7810500" y="59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17482</xdr:rowOff>
    </xdr:from>
    <xdr:to>
      <xdr:col>45</xdr:col>
      <xdr:colOff>177800</xdr:colOff>
      <xdr:row>35</xdr:row>
      <xdr:rowOff>33942</xdr:rowOff>
    </xdr:to>
    <xdr:cxnSp macro="">
      <xdr:nvCxnSpPr>
        <xdr:cNvPr id="139" name="直線コネクタ 138">
          <a:extLst>
            <a:ext uri="{FF2B5EF4-FFF2-40B4-BE49-F238E27FC236}">
              <a16:creationId xmlns:a16="http://schemas.microsoft.com/office/drawing/2014/main" id="{5DAF917E-F0C0-48CE-9CE4-AA470CFC40DF}"/>
            </a:ext>
          </a:extLst>
        </xdr:cNvPr>
        <xdr:cNvCxnSpPr/>
      </xdr:nvCxnSpPr>
      <xdr:spPr>
        <a:xfrm flipV="1">
          <a:off x="7861300" y="601823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2279</xdr:rowOff>
    </xdr:from>
    <xdr:to>
      <xdr:col>36</xdr:col>
      <xdr:colOff>165100</xdr:colOff>
      <xdr:row>35</xdr:row>
      <xdr:rowOff>103879</xdr:rowOff>
    </xdr:to>
    <xdr:sp macro="" textlink="">
      <xdr:nvSpPr>
        <xdr:cNvPr id="140" name="楕円 139">
          <a:extLst>
            <a:ext uri="{FF2B5EF4-FFF2-40B4-BE49-F238E27FC236}">
              <a16:creationId xmlns:a16="http://schemas.microsoft.com/office/drawing/2014/main" id="{C3C61372-18E3-459F-AE6E-9926B0027C14}"/>
            </a:ext>
          </a:extLst>
        </xdr:cNvPr>
        <xdr:cNvSpPr/>
      </xdr:nvSpPr>
      <xdr:spPr>
        <a:xfrm>
          <a:off x="6921500" y="60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33942</xdr:rowOff>
    </xdr:from>
    <xdr:to>
      <xdr:col>41</xdr:col>
      <xdr:colOff>50800</xdr:colOff>
      <xdr:row>35</xdr:row>
      <xdr:rowOff>53079</xdr:rowOff>
    </xdr:to>
    <xdr:cxnSp macro="">
      <xdr:nvCxnSpPr>
        <xdr:cNvPr id="141" name="直線コネクタ 140">
          <a:extLst>
            <a:ext uri="{FF2B5EF4-FFF2-40B4-BE49-F238E27FC236}">
              <a16:creationId xmlns:a16="http://schemas.microsoft.com/office/drawing/2014/main" id="{AD89D216-0379-47D0-B38A-045BF94991BF}"/>
            </a:ext>
          </a:extLst>
        </xdr:cNvPr>
        <xdr:cNvCxnSpPr/>
      </xdr:nvCxnSpPr>
      <xdr:spPr>
        <a:xfrm flipV="1">
          <a:off x="6972300" y="6034692"/>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4E30FB72-D3BA-4296-9AC1-1F21772AD902}"/>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DFD04E0B-019E-40C8-B1D0-CE763B18C074}"/>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6085DEDD-944B-4DFD-A644-4098B0A6A766}"/>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A5CAF40C-59E2-46FF-8354-6BAC8CF2F660}"/>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64431</xdr:rowOff>
    </xdr:from>
    <xdr:ext cx="534377" cy="259045"/>
    <xdr:sp macro="" textlink="">
      <xdr:nvSpPr>
        <xdr:cNvPr id="146" name="n_1mainValue【道路】&#10;一人当たり延長">
          <a:extLst>
            <a:ext uri="{FF2B5EF4-FFF2-40B4-BE49-F238E27FC236}">
              <a16:creationId xmlns:a16="http://schemas.microsoft.com/office/drawing/2014/main" id="{227EB5E6-C4D8-4BBA-8AA9-04E09073F404}"/>
            </a:ext>
          </a:extLst>
        </xdr:cNvPr>
        <xdr:cNvSpPr txBox="1"/>
      </xdr:nvSpPr>
      <xdr:spPr>
        <a:xfrm>
          <a:off x="9359411" y="57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84809</xdr:rowOff>
    </xdr:from>
    <xdr:ext cx="534377" cy="259045"/>
    <xdr:sp macro="" textlink="">
      <xdr:nvSpPr>
        <xdr:cNvPr id="147" name="n_2mainValue【道路】&#10;一人当たり延長">
          <a:extLst>
            <a:ext uri="{FF2B5EF4-FFF2-40B4-BE49-F238E27FC236}">
              <a16:creationId xmlns:a16="http://schemas.microsoft.com/office/drawing/2014/main" id="{FDC0A155-FEF7-4C80-A3AE-738BE03592ED}"/>
            </a:ext>
          </a:extLst>
        </xdr:cNvPr>
        <xdr:cNvSpPr txBox="1"/>
      </xdr:nvSpPr>
      <xdr:spPr>
        <a:xfrm>
          <a:off x="8483111" y="574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101269</xdr:rowOff>
    </xdr:from>
    <xdr:ext cx="534377" cy="259045"/>
    <xdr:sp macro="" textlink="">
      <xdr:nvSpPr>
        <xdr:cNvPr id="148" name="n_3mainValue【道路】&#10;一人当たり延長">
          <a:extLst>
            <a:ext uri="{FF2B5EF4-FFF2-40B4-BE49-F238E27FC236}">
              <a16:creationId xmlns:a16="http://schemas.microsoft.com/office/drawing/2014/main" id="{542C00F4-5942-44C5-9F18-0EAC48735C26}"/>
            </a:ext>
          </a:extLst>
        </xdr:cNvPr>
        <xdr:cNvSpPr txBox="1"/>
      </xdr:nvSpPr>
      <xdr:spPr>
        <a:xfrm>
          <a:off x="7594111" y="57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120406</xdr:rowOff>
    </xdr:from>
    <xdr:ext cx="534377" cy="259045"/>
    <xdr:sp macro="" textlink="">
      <xdr:nvSpPr>
        <xdr:cNvPr id="149" name="n_4mainValue【道路】&#10;一人当たり延長">
          <a:extLst>
            <a:ext uri="{FF2B5EF4-FFF2-40B4-BE49-F238E27FC236}">
              <a16:creationId xmlns:a16="http://schemas.microsoft.com/office/drawing/2014/main" id="{23C429BB-6229-4097-BCE3-D83B850FD227}"/>
            </a:ext>
          </a:extLst>
        </xdr:cNvPr>
        <xdr:cNvSpPr txBox="1"/>
      </xdr:nvSpPr>
      <xdr:spPr>
        <a:xfrm>
          <a:off x="6705111" y="57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D895B06-B4BA-40C8-B793-3F5C02F6C6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623E46E-42A0-410A-A9D1-B90C72EC36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EB645B65-5182-405B-8199-7B14A5A151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8A7A3E9-2299-4ECF-85C6-20232AF532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B8AE2B13-20E7-45CC-8EE9-718A14DD20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2CFB6C5-9FCA-4B7D-8839-B03FD1AD4A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7F68C484-4B97-4275-A070-A5BEEC67D1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63F2313-6E6B-4F44-9BCE-DE316C5069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985C984-04D9-4768-87E4-BF5D446ECD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21AD9F5-58C3-44F3-AA56-429672FF9B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993F23E6-2BFA-4AA5-9400-0064C6E616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A50A9409-FC65-4415-9ACA-7EEA268159F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ACA48C36-EBEF-48D9-9A98-3B3AC2A1342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2D0E7C35-CF4F-4E85-AB4F-EC2F0B63377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19BCE5EA-AF22-4B2C-8F9E-600A3B9DACB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32521A62-2874-4509-9B22-9717F23841E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5344CD42-2D6B-4D0E-A1D1-C1A638688EE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892F75E7-CA77-44C6-A524-823602D9B7B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A6420D1F-6BEB-4A3C-9434-23900EE2C12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6B294CE-BB30-47AE-9112-C5D4AE4B1CF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EE6BBC29-E3A8-46ED-B2EB-F429C88A2B4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3CB4016-4149-4127-83B6-EA20457E64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DFCC82CD-E4FD-467E-81BF-FC72E312DE06}"/>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A618423-0777-4EF9-BE9E-244B511B3A7A}"/>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405097F5-5DF9-409A-90B7-76253759615C}"/>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AC45D034-6437-466D-BE61-4996BF758571}"/>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67C5D6F-FBD6-4CB1-AB36-89AA1E443638}"/>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FCA3DB1-1D45-498D-98DC-057BCC77E972}"/>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B2963213-4FF7-44FC-B181-9E9F95484959}"/>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FC4BB8AF-015E-47AE-87DA-93305F17E789}"/>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77E85FE-7CF2-4902-9F18-9CCE4C247216}"/>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29FF327A-C2D3-4E54-9E18-534570EAD228}"/>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DC4E4604-EA57-4878-8F2F-FBBA557E2CD2}"/>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3731232-4686-44EC-8178-E4DACEDB81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FBD1B73-742F-4B7E-AE5C-5522B9DEAC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405E86-C4C2-4923-8D59-87F659698F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53A544-DFCD-4483-9DC9-DF6F3AFD70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A6A372A-B7AA-4C05-8048-1FCA5714C2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129794</xdr:rowOff>
    </xdr:from>
    <xdr:to>
      <xdr:col>24</xdr:col>
      <xdr:colOff>114300</xdr:colOff>
      <xdr:row>63</xdr:row>
      <xdr:rowOff>59944</xdr:rowOff>
    </xdr:to>
    <xdr:sp macro="" textlink="">
      <xdr:nvSpPr>
        <xdr:cNvPr id="188" name="楕円 187">
          <a:extLst>
            <a:ext uri="{FF2B5EF4-FFF2-40B4-BE49-F238E27FC236}">
              <a16:creationId xmlns:a16="http://schemas.microsoft.com/office/drawing/2014/main" id="{74E89409-DA4D-42CE-B0A4-1CFFDCFAFDA9}"/>
            </a:ext>
          </a:extLst>
        </xdr:cNvPr>
        <xdr:cNvSpPr/>
      </xdr:nvSpPr>
      <xdr:spPr>
        <a:xfrm>
          <a:off x="4584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108221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C12796E-28E0-4E80-BCD5-7E5864A7F9C9}"/>
            </a:ext>
          </a:extLst>
        </xdr:cNvPr>
        <xdr:cNvSpPr txBox="1"/>
      </xdr:nvSpPr>
      <xdr:spPr>
        <a:xfrm>
          <a:off x="4673600"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100076</xdr:rowOff>
    </xdr:from>
    <xdr:to>
      <xdr:col>20</xdr:col>
      <xdr:colOff>38100</xdr:colOff>
      <xdr:row>63</xdr:row>
      <xdr:rowOff>30226</xdr:rowOff>
    </xdr:to>
    <xdr:sp macro="" textlink="">
      <xdr:nvSpPr>
        <xdr:cNvPr id="190" name="楕円 189">
          <a:extLst>
            <a:ext uri="{FF2B5EF4-FFF2-40B4-BE49-F238E27FC236}">
              <a16:creationId xmlns:a16="http://schemas.microsoft.com/office/drawing/2014/main" id="{00C924E5-5571-4C80-A16A-6F6C2D1FF99F}"/>
            </a:ext>
          </a:extLst>
        </xdr:cNvPr>
        <xdr:cNvSpPr/>
      </xdr:nvSpPr>
      <xdr:spPr>
        <a:xfrm>
          <a:off x="3746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150876</xdr:rowOff>
    </xdr:from>
    <xdr:to>
      <xdr:col>24</xdr:col>
      <xdr:colOff>63500</xdr:colOff>
      <xdr:row>63</xdr:row>
      <xdr:rowOff>9144</xdr:rowOff>
    </xdr:to>
    <xdr:cxnSp macro="">
      <xdr:nvCxnSpPr>
        <xdr:cNvPr id="191" name="直線コネクタ 190">
          <a:extLst>
            <a:ext uri="{FF2B5EF4-FFF2-40B4-BE49-F238E27FC236}">
              <a16:creationId xmlns:a16="http://schemas.microsoft.com/office/drawing/2014/main" id="{60063F69-3A0E-4A6B-B501-96AB2AAA0166}"/>
            </a:ext>
          </a:extLst>
        </xdr:cNvPr>
        <xdr:cNvCxnSpPr/>
      </xdr:nvCxnSpPr>
      <xdr:spPr>
        <a:xfrm>
          <a:off x="3797300" y="107807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70358</xdr:rowOff>
    </xdr:from>
    <xdr:to>
      <xdr:col>15</xdr:col>
      <xdr:colOff>101600</xdr:colOff>
      <xdr:row>63</xdr:row>
      <xdr:rowOff>508</xdr:rowOff>
    </xdr:to>
    <xdr:sp macro="" textlink="">
      <xdr:nvSpPr>
        <xdr:cNvPr id="192" name="楕円 191">
          <a:extLst>
            <a:ext uri="{FF2B5EF4-FFF2-40B4-BE49-F238E27FC236}">
              <a16:creationId xmlns:a16="http://schemas.microsoft.com/office/drawing/2014/main" id="{AD395AD4-682B-45FB-9567-D802C63B8B7F}"/>
            </a:ext>
          </a:extLst>
        </xdr:cNvPr>
        <xdr:cNvSpPr/>
      </xdr:nvSpPr>
      <xdr:spPr>
        <a:xfrm>
          <a:off x="2857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121158</xdr:rowOff>
    </xdr:from>
    <xdr:to>
      <xdr:col>19</xdr:col>
      <xdr:colOff>177800</xdr:colOff>
      <xdr:row>62</xdr:row>
      <xdr:rowOff>150876</xdr:rowOff>
    </xdr:to>
    <xdr:cxnSp macro="">
      <xdr:nvCxnSpPr>
        <xdr:cNvPr id="193" name="直線コネクタ 192">
          <a:extLst>
            <a:ext uri="{FF2B5EF4-FFF2-40B4-BE49-F238E27FC236}">
              <a16:creationId xmlns:a16="http://schemas.microsoft.com/office/drawing/2014/main" id="{77C262E3-B307-46B3-B8B9-21635D19D106}"/>
            </a:ext>
          </a:extLst>
        </xdr:cNvPr>
        <xdr:cNvCxnSpPr/>
      </xdr:nvCxnSpPr>
      <xdr:spPr>
        <a:xfrm>
          <a:off x="2908300" y="107510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38354</xdr:rowOff>
    </xdr:from>
    <xdr:to>
      <xdr:col>10</xdr:col>
      <xdr:colOff>165100</xdr:colOff>
      <xdr:row>62</xdr:row>
      <xdr:rowOff>139954</xdr:rowOff>
    </xdr:to>
    <xdr:sp macro="" textlink="">
      <xdr:nvSpPr>
        <xdr:cNvPr id="194" name="楕円 193">
          <a:extLst>
            <a:ext uri="{FF2B5EF4-FFF2-40B4-BE49-F238E27FC236}">
              <a16:creationId xmlns:a16="http://schemas.microsoft.com/office/drawing/2014/main" id="{CB6E6A3B-207C-49AD-B1C9-3A763B92A369}"/>
            </a:ext>
          </a:extLst>
        </xdr:cNvPr>
        <xdr:cNvSpPr/>
      </xdr:nvSpPr>
      <xdr:spPr>
        <a:xfrm>
          <a:off x="1968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89154</xdr:rowOff>
    </xdr:from>
    <xdr:to>
      <xdr:col>15</xdr:col>
      <xdr:colOff>50800</xdr:colOff>
      <xdr:row>62</xdr:row>
      <xdr:rowOff>121158</xdr:rowOff>
    </xdr:to>
    <xdr:cxnSp macro="">
      <xdr:nvCxnSpPr>
        <xdr:cNvPr id="195" name="直線コネクタ 194">
          <a:extLst>
            <a:ext uri="{FF2B5EF4-FFF2-40B4-BE49-F238E27FC236}">
              <a16:creationId xmlns:a16="http://schemas.microsoft.com/office/drawing/2014/main" id="{49CA341C-23C0-44A8-B5DA-8D6C6F6CBEE5}"/>
            </a:ext>
          </a:extLst>
        </xdr:cNvPr>
        <xdr:cNvCxnSpPr/>
      </xdr:nvCxnSpPr>
      <xdr:spPr>
        <a:xfrm>
          <a:off x="2019300" y="107190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6" name="楕円 195">
          <a:extLst>
            <a:ext uri="{FF2B5EF4-FFF2-40B4-BE49-F238E27FC236}">
              <a16:creationId xmlns:a16="http://schemas.microsoft.com/office/drawing/2014/main" id="{28B221A4-FD3D-49D2-A75A-E3DE9ED55442}"/>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89154</xdr:rowOff>
    </xdr:to>
    <xdr:cxnSp macro="">
      <xdr:nvCxnSpPr>
        <xdr:cNvPr id="197" name="直線コネクタ 196">
          <a:extLst>
            <a:ext uri="{FF2B5EF4-FFF2-40B4-BE49-F238E27FC236}">
              <a16:creationId xmlns:a16="http://schemas.microsoft.com/office/drawing/2014/main" id="{38A2D8D4-18C8-4D3A-96B6-9B70DC68F185}"/>
            </a:ext>
          </a:extLst>
        </xdr:cNvPr>
        <xdr:cNvCxnSpPr/>
      </xdr:nvCxnSpPr>
      <xdr:spPr>
        <a:xfrm>
          <a:off x="1130300" y="106870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CA498B2-E9B1-41DB-90B8-427788F7A4FA}"/>
            </a:ext>
          </a:extLst>
        </xdr:cNvPr>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9F43485-F243-48A3-AB15-06C5A2B9C706}"/>
            </a:ext>
          </a:extLst>
        </xdr:cNvPr>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3E787C7-A1F5-470D-8EBF-82E1C6A24FA0}"/>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2627F22-E6E9-4E58-9D24-411CD6373851}"/>
            </a:ext>
          </a:extLst>
        </xdr:cNvPr>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21353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955CA29-2F28-4C33-85B8-53CA7A59E5C5}"/>
            </a:ext>
          </a:extLst>
        </xdr:cNvPr>
        <xdr:cNvSpPr txBox="1"/>
      </xdr:nvSpPr>
      <xdr:spPr>
        <a:xfrm>
          <a:off x="35820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163085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64DD177-6E54-43C4-8D07-88D23FCBA157}"/>
            </a:ext>
          </a:extLst>
        </xdr:cNvPr>
        <xdr:cNvSpPr txBox="1"/>
      </xdr:nvSpPr>
      <xdr:spPr>
        <a:xfrm>
          <a:off x="27057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131081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AFF66A3-FA0D-4574-8443-AD4ACB10D768}"/>
            </a:ext>
          </a:extLst>
        </xdr:cNvPr>
        <xdr:cNvSpPr txBox="1"/>
      </xdr:nvSpPr>
      <xdr:spPr>
        <a:xfrm>
          <a:off x="1816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BF30FE8-23C4-4979-87A9-FB2AE77F6EF4}"/>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43E50C6-E4B8-43BC-8BE6-194920F346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6AE8697-256E-4AAE-BF60-AFE6EBEDCC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2299FAE-9DF1-4403-8958-DA430172F0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B5E0E6B-5340-45F0-8B85-626C248740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C24D5AA-941A-43FD-BD1E-6A9CD0C6D4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7DE3251-CA59-4AA5-9B42-69BA155D03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E0DEE70-F860-44EF-92BA-945D2B2568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A1E9F43-9623-46AA-B54E-04BD7A7DE07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3ECBB9E-9271-4388-97AD-AFF6AB43DD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42DE4E7-E837-40A8-992E-4D50FCF6BF5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5755C5B-B856-42A5-AE7D-31342A73A1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F204F86A-C50E-4D7E-B5D1-030B134EB69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388099B-FD8B-40F9-BE07-C1C24317DC5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1A9BACC-7E0E-42BB-A217-A1EBF3A00D0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1302ED2-4376-4DE8-9E85-A101A0A5ED3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3732D42B-FBB8-4A61-821C-C4585CDDCD6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157DDFB-696F-49C4-8A39-A238F6FE990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AD84C900-EC78-402D-9534-4D1426D94AF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6F43DBA7-1B76-4440-AF0C-E814CFE5B12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F47042F-4693-4E95-9DBF-7699E253E6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EA0D15D-C9A3-4F12-8087-FB6954169E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7D3C814-3FE5-48E2-BFDD-7708B2B8BD8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BCFDD04-0287-4C9D-97DA-EC1D307250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BE076619-D3D7-4D0C-BC8D-E3C511F72BDB}"/>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DA1228F-E487-4085-AA8D-D5940B6D4E38}"/>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C6C42B89-12A3-42AF-8477-B970DC35D78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EC37358-F2F5-4D2F-AEBD-061921230BA9}"/>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26EF14F8-C0DC-4614-8AD6-B8F2DAD3500F}"/>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DF26A249-E982-4E31-AD8A-F264B68BB885}"/>
            </a:ext>
          </a:extLst>
        </xdr:cNvPr>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2F43FA31-F46C-4B41-A2BF-9818C8E3E244}"/>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F0CD92AE-FA6F-4B78-B94C-30EF711DA89C}"/>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264A21A0-3C59-424D-A65C-46AFB5F51BD9}"/>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F1B9260B-B88F-4F98-99DF-0F5CAF9C809A}"/>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D4049DF1-9918-408A-A467-26DA0A46B99C}"/>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21F9575-D67F-412C-A7C6-279025FACF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01D63D1-B560-4F7E-8C65-BAE3B77475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66ACC5-A2F5-4DEA-9334-2BD6DA244C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460AE5-AC03-49E3-B221-B64D51E0AB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1274B4-8639-454E-88B5-A7B5CA2039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43128</xdr:rowOff>
    </xdr:from>
    <xdr:to>
      <xdr:col>55</xdr:col>
      <xdr:colOff>50800</xdr:colOff>
      <xdr:row>56</xdr:row>
      <xdr:rowOff>144728</xdr:rowOff>
    </xdr:to>
    <xdr:sp macro="" textlink="">
      <xdr:nvSpPr>
        <xdr:cNvPr id="245" name="楕円 244">
          <a:extLst>
            <a:ext uri="{FF2B5EF4-FFF2-40B4-BE49-F238E27FC236}">
              <a16:creationId xmlns:a16="http://schemas.microsoft.com/office/drawing/2014/main" id="{CFC73707-542E-48D2-9C75-45341E224547}"/>
            </a:ext>
          </a:extLst>
        </xdr:cNvPr>
        <xdr:cNvSpPr/>
      </xdr:nvSpPr>
      <xdr:spPr>
        <a:xfrm>
          <a:off x="10426700" y="96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167605</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8D53C3A-32DB-4D70-9327-1BE14431C8DC}"/>
            </a:ext>
          </a:extLst>
        </xdr:cNvPr>
        <xdr:cNvSpPr txBox="1"/>
      </xdr:nvSpPr>
      <xdr:spPr>
        <a:xfrm>
          <a:off x="10515600" y="9597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66532</xdr:rowOff>
    </xdr:from>
    <xdr:to>
      <xdr:col>50</xdr:col>
      <xdr:colOff>165100</xdr:colOff>
      <xdr:row>56</xdr:row>
      <xdr:rowOff>168132</xdr:rowOff>
    </xdr:to>
    <xdr:sp macro="" textlink="">
      <xdr:nvSpPr>
        <xdr:cNvPr id="247" name="楕円 246">
          <a:extLst>
            <a:ext uri="{FF2B5EF4-FFF2-40B4-BE49-F238E27FC236}">
              <a16:creationId xmlns:a16="http://schemas.microsoft.com/office/drawing/2014/main" id="{37ECB9F6-EF5E-4B62-A7EF-CB5652629CB1}"/>
            </a:ext>
          </a:extLst>
        </xdr:cNvPr>
        <xdr:cNvSpPr/>
      </xdr:nvSpPr>
      <xdr:spPr>
        <a:xfrm>
          <a:off x="9588500" y="96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93928</xdr:rowOff>
    </xdr:from>
    <xdr:to>
      <xdr:col>55</xdr:col>
      <xdr:colOff>0</xdr:colOff>
      <xdr:row>56</xdr:row>
      <xdr:rowOff>117332</xdr:rowOff>
    </xdr:to>
    <xdr:cxnSp macro="">
      <xdr:nvCxnSpPr>
        <xdr:cNvPr id="248" name="直線コネクタ 247">
          <a:extLst>
            <a:ext uri="{FF2B5EF4-FFF2-40B4-BE49-F238E27FC236}">
              <a16:creationId xmlns:a16="http://schemas.microsoft.com/office/drawing/2014/main" id="{0EE80309-7789-4CA7-B1CD-0156E9713C61}"/>
            </a:ext>
          </a:extLst>
        </xdr:cNvPr>
        <xdr:cNvCxnSpPr/>
      </xdr:nvCxnSpPr>
      <xdr:spPr>
        <a:xfrm flipV="1">
          <a:off x="9639300" y="9695128"/>
          <a:ext cx="8382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88067</xdr:rowOff>
    </xdr:from>
    <xdr:to>
      <xdr:col>46</xdr:col>
      <xdr:colOff>38100</xdr:colOff>
      <xdr:row>57</xdr:row>
      <xdr:rowOff>18217</xdr:rowOff>
    </xdr:to>
    <xdr:sp macro="" textlink="">
      <xdr:nvSpPr>
        <xdr:cNvPr id="249" name="楕円 248">
          <a:extLst>
            <a:ext uri="{FF2B5EF4-FFF2-40B4-BE49-F238E27FC236}">
              <a16:creationId xmlns:a16="http://schemas.microsoft.com/office/drawing/2014/main" id="{D3B260D3-BBBD-4514-B6D4-408BA51AB358}"/>
            </a:ext>
          </a:extLst>
        </xdr:cNvPr>
        <xdr:cNvSpPr/>
      </xdr:nvSpPr>
      <xdr:spPr>
        <a:xfrm>
          <a:off x="8699500" y="96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117332</xdr:rowOff>
    </xdr:from>
    <xdr:to>
      <xdr:col>50</xdr:col>
      <xdr:colOff>114300</xdr:colOff>
      <xdr:row>56</xdr:row>
      <xdr:rowOff>138867</xdr:rowOff>
    </xdr:to>
    <xdr:cxnSp macro="">
      <xdr:nvCxnSpPr>
        <xdr:cNvPr id="250" name="直線コネクタ 249">
          <a:extLst>
            <a:ext uri="{FF2B5EF4-FFF2-40B4-BE49-F238E27FC236}">
              <a16:creationId xmlns:a16="http://schemas.microsoft.com/office/drawing/2014/main" id="{BF7DEC75-CF88-4A0F-9A5E-77797337B6F3}"/>
            </a:ext>
          </a:extLst>
        </xdr:cNvPr>
        <xdr:cNvCxnSpPr/>
      </xdr:nvCxnSpPr>
      <xdr:spPr>
        <a:xfrm flipV="1">
          <a:off x="8750300" y="9718532"/>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108271</xdr:rowOff>
    </xdr:from>
    <xdr:to>
      <xdr:col>41</xdr:col>
      <xdr:colOff>101600</xdr:colOff>
      <xdr:row>57</xdr:row>
      <xdr:rowOff>38421</xdr:rowOff>
    </xdr:to>
    <xdr:sp macro="" textlink="">
      <xdr:nvSpPr>
        <xdr:cNvPr id="251" name="楕円 250">
          <a:extLst>
            <a:ext uri="{FF2B5EF4-FFF2-40B4-BE49-F238E27FC236}">
              <a16:creationId xmlns:a16="http://schemas.microsoft.com/office/drawing/2014/main" id="{EFB481E9-64FE-4A4F-873B-306E9C2B15BF}"/>
            </a:ext>
          </a:extLst>
        </xdr:cNvPr>
        <xdr:cNvSpPr/>
      </xdr:nvSpPr>
      <xdr:spPr>
        <a:xfrm>
          <a:off x="7810500" y="97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138867</xdr:rowOff>
    </xdr:from>
    <xdr:to>
      <xdr:col>45</xdr:col>
      <xdr:colOff>177800</xdr:colOff>
      <xdr:row>56</xdr:row>
      <xdr:rowOff>159071</xdr:rowOff>
    </xdr:to>
    <xdr:cxnSp macro="">
      <xdr:nvCxnSpPr>
        <xdr:cNvPr id="252" name="直線コネクタ 251">
          <a:extLst>
            <a:ext uri="{FF2B5EF4-FFF2-40B4-BE49-F238E27FC236}">
              <a16:creationId xmlns:a16="http://schemas.microsoft.com/office/drawing/2014/main" id="{4C55BB15-25E2-4ED9-BC4C-9F9E9F3B8309}"/>
            </a:ext>
          </a:extLst>
        </xdr:cNvPr>
        <xdr:cNvCxnSpPr/>
      </xdr:nvCxnSpPr>
      <xdr:spPr>
        <a:xfrm flipV="1">
          <a:off x="7861300" y="9740067"/>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88139</xdr:rowOff>
    </xdr:from>
    <xdr:to>
      <xdr:col>36</xdr:col>
      <xdr:colOff>165100</xdr:colOff>
      <xdr:row>57</xdr:row>
      <xdr:rowOff>18289</xdr:rowOff>
    </xdr:to>
    <xdr:sp macro="" textlink="">
      <xdr:nvSpPr>
        <xdr:cNvPr id="253" name="楕円 252">
          <a:extLst>
            <a:ext uri="{FF2B5EF4-FFF2-40B4-BE49-F238E27FC236}">
              <a16:creationId xmlns:a16="http://schemas.microsoft.com/office/drawing/2014/main" id="{8D296FA2-FBC1-47FC-9D98-838D9AEF9E32}"/>
            </a:ext>
          </a:extLst>
        </xdr:cNvPr>
        <xdr:cNvSpPr/>
      </xdr:nvSpPr>
      <xdr:spPr>
        <a:xfrm>
          <a:off x="6921500" y="96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138939</xdr:rowOff>
    </xdr:from>
    <xdr:to>
      <xdr:col>41</xdr:col>
      <xdr:colOff>50800</xdr:colOff>
      <xdr:row>56</xdr:row>
      <xdr:rowOff>159071</xdr:rowOff>
    </xdr:to>
    <xdr:cxnSp macro="">
      <xdr:nvCxnSpPr>
        <xdr:cNvPr id="254" name="直線コネクタ 253">
          <a:extLst>
            <a:ext uri="{FF2B5EF4-FFF2-40B4-BE49-F238E27FC236}">
              <a16:creationId xmlns:a16="http://schemas.microsoft.com/office/drawing/2014/main" id="{520B854E-10EB-4D48-8691-FEE722BF8D77}"/>
            </a:ext>
          </a:extLst>
        </xdr:cNvPr>
        <xdr:cNvCxnSpPr/>
      </xdr:nvCxnSpPr>
      <xdr:spPr>
        <a:xfrm>
          <a:off x="6972300" y="9740139"/>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496D7EFE-AF08-4401-B0D6-F9C98E1ADDB2}"/>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DFA524B3-CB52-4038-A1D7-E8FEAA0F962D}"/>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65AA195E-1744-4F05-8C39-0B98D402E021}"/>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6D333A9C-7F68-454C-9F99-62FEF5EFCD98}"/>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13209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4A542F4C-0E67-4A57-8DEB-0A966E5D47BF}"/>
            </a:ext>
          </a:extLst>
        </xdr:cNvPr>
        <xdr:cNvSpPr txBox="1"/>
      </xdr:nvSpPr>
      <xdr:spPr>
        <a:xfrm>
          <a:off x="9281505" y="94429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34744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3633FC16-4CA6-4FEB-86A8-7D5F6514F31A}"/>
            </a:ext>
          </a:extLst>
        </xdr:cNvPr>
        <xdr:cNvSpPr txBox="1"/>
      </xdr:nvSpPr>
      <xdr:spPr>
        <a:xfrm>
          <a:off x="8405205" y="946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54948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674FF961-AE94-4523-9E0A-56D0217EA7C3}"/>
            </a:ext>
          </a:extLst>
        </xdr:cNvPr>
        <xdr:cNvSpPr txBox="1"/>
      </xdr:nvSpPr>
      <xdr:spPr>
        <a:xfrm>
          <a:off x="7516205" y="9484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34816</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4899C048-1626-428B-9931-9B02DDBC87A9}"/>
            </a:ext>
          </a:extLst>
        </xdr:cNvPr>
        <xdr:cNvSpPr txBox="1"/>
      </xdr:nvSpPr>
      <xdr:spPr>
        <a:xfrm>
          <a:off x="6627205" y="9464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AA95AA4-A2A1-4DE4-9581-033CB99060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1278382-4665-45C7-A744-90BDF1272D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F29D99B-5977-459B-9D39-FE04BDD666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B1A0513-3C9D-4613-AA57-550223C5BD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AF19737-10DC-43DA-9815-744713B38B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5BA1438A-9C1F-4386-9331-B17035DC86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C644179-43EA-40DC-B1A6-64A478D7E4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D0730EC-BE92-402A-A205-D2B8AA4404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8E11A31-6A5A-42C7-A05A-B39A7BDF46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E1A7B68-2E15-4D44-AFB0-A096DAD970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D744D63-6BC3-4B7B-A184-03F0BDD667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FAA1F40-446E-4024-9CFF-6F2E6BD4C4E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48CAD47-09AE-4EBE-8A6A-610AD27DFD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B96E7FB9-B412-4D62-A251-0950E5F8C03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D49AB9D-B888-431C-8C2F-B8849F082E6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7F5F63D-87B3-4F95-93EF-84483F62D8F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61212D7-CAE9-4302-898E-03D38643199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21E554E-D400-42E9-9C13-FAC4229AE4A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B494EB7-3705-4760-B86B-3A2F10879D3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8CCA0FC-98D7-452C-AE5B-C42BFD0C774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6118DD66-F4E4-4B2C-A4C0-2BCAC51063A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CC491AB-8318-42D5-B40E-8E70FEB8195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4E11504-A5A5-49FC-9D6B-1E69A6B3E90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F13E715-07D8-4576-B64B-BCEF23107F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8EE6FFD-A12D-4147-BF37-40DC0C40E0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EA617A2D-AE1B-4771-A218-987403FB8645}"/>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940ED3D-DCB1-4765-A149-07012E22E7E4}"/>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7EA956AA-31D8-4F9B-AE19-B058B85AFE53}"/>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86016F6B-CBC3-4910-8FA6-944F122B1386}"/>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19DE9885-EAC6-48ED-B53C-93A952B874E4}"/>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EF7D605-440C-45F8-B419-AE1C00CE5AFB}"/>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9E2AF177-A02B-45CF-A6B7-A5EC10BBF6E4}"/>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EDBE73EC-ED80-45A7-A961-1A2354D8E746}"/>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AA51863D-5518-403F-852E-FB451794F2B6}"/>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901DB95C-146D-4036-8CDD-AF0A8BA1F2EB}"/>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2A4878F3-9E98-470D-80A3-D407913F1656}"/>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E9513A-8712-4F85-9893-61955A3A69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5A03498-B050-4620-85EB-453119AC64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20E9EBE-FBCC-45BF-8FC4-675B6DEB36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9D58DE7-97FF-44CC-89E7-E37A1959A0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33B69BC-6209-423E-B6CD-F935C73586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144055</xdr:rowOff>
    </xdr:from>
    <xdr:to>
      <xdr:col>24</xdr:col>
      <xdr:colOff>114300</xdr:colOff>
      <xdr:row>84</xdr:row>
      <xdr:rowOff>74205</xdr:rowOff>
    </xdr:to>
    <xdr:sp macro="" textlink="">
      <xdr:nvSpPr>
        <xdr:cNvPr id="304" name="楕円 303">
          <a:extLst>
            <a:ext uri="{FF2B5EF4-FFF2-40B4-BE49-F238E27FC236}">
              <a16:creationId xmlns:a16="http://schemas.microsoft.com/office/drawing/2014/main" id="{1E68636F-D7F3-42CE-A06E-38D9A2667935}"/>
            </a:ext>
          </a:extLst>
        </xdr:cNvPr>
        <xdr:cNvSpPr/>
      </xdr:nvSpPr>
      <xdr:spPr>
        <a:xfrm>
          <a:off x="45847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122482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512C067-1CF5-4BC7-B385-BC5F83729572}"/>
            </a:ext>
          </a:extLst>
        </xdr:cNvPr>
        <xdr:cNvSpPr txBox="1"/>
      </xdr:nvSpPr>
      <xdr:spPr>
        <a:xfrm>
          <a:off x="4673600"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106499</xdr:rowOff>
    </xdr:from>
    <xdr:to>
      <xdr:col>20</xdr:col>
      <xdr:colOff>38100</xdr:colOff>
      <xdr:row>84</xdr:row>
      <xdr:rowOff>36649</xdr:rowOff>
    </xdr:to>
    <xdr:sp macro="" textlink="">
      <xdr:nvSpPr>
        <xdr:cNvPr id="306" name="楕円 305">
          <a:extLst>
            <a:ext uri="{FF2B5EF4-FFF2-40B4-BE49-F238E27FC236}">
              <a16:creationId xmlns:a16="http://schemas.microsoft.com/office/drawing/2014/main" id="{4F652D8B-A392-48BA-BB78-8E88CE6F9C44}"/>
            </a:ext>
          </a:extLst>
        </xdr:cNvPr>
        <xdr:cNvSpPr/>
      </xdr:nvSpPr>
      <xdr:spPr>
        <a:xfrm>
          <a:off x="3746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157299</xdr:rowOff>
    </xdr:from>
    <xdr:to>
      <xdr:col>24</xdr:col>
      <xdr:colOff>63500</xdr:colOff>
      <xdr:row>84</xdr:row>
      <xdr:rowOff>23405</xdr:rowOff>
    </xdr:to>
    <xdr:cxnSp macro="">
      <xdr:nvCxnSpPr>
        <xdr:cNvPr id="307" name="直線コネクタ 306">
          <a:extLst>
            <a:ext uri="{FF2B5EF4-FFF2-40B4-BE49-F238E27FC236}">
              <a16:creationId xmlns:a16="http://schemas.microsoft.com/office/drawing/2014/main" id="{A8766B6F-2933-41F4-80BF-B1D253612B57}"/>
            </a:ext>
          </a:extLst>
        </xdr:cNvPr>
        <xdr:cNvCxnSpPr/>
      </xdr:nvCxnSpPr>
      <xdr:spPr>
        <a:xfrm>
          <a:off x="3797300" y="143876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62412</xdr:rowOff>
    </xdr:from>
    <xdr:to>
      <xdr:col>15</xdr:col>
      <xdr:colOff>101600</xdr:colOff>
      <xdr:row>83</xdr:row>
      <xdr:rowOff>164012</xdr:rowOff>
    </xdr:to>
    <xdr:sp macro="" textlink="">
      <xdr:nvSpPr>
        <xdr:cNvPr id="308" name="楕円 307">
          <a:extLst>
            <a:ext uri="{FF2B5EF4-FFF2-40B4-BE49-F238E27FC236}">
              <a16:creationId xmlns:a16="http://schemas.microsoft.com/office/drawing/2014/main" id="{BB57D0B4-5E98-45F2-9B7E-331A3A6F2C65}"/>
            </a:ext>
          </a:extLst>
        </xdr:cNvPr>
        <xdr:cNvSpPr/>
      </xdr:nvSpPr>
      <xdr:spPr>
        <a:xfrm>
          <a:off x="2857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157299</xdr:rowOff>
    </xdr:to>
    <xdr:cxnSp macro="">
      <xdr:nvCxnSpPr>
        <xdr:cNvPr id="309" name="直線コネクタ 308">
          <a:extLst>
            <a:ext uri="{FF2B5EF4-FFF2-40B4-BE49-F238E27FC236}">
              <a16:creationId xmlns:a16="http://schemas.microsoft.com/office/drawing/2014/main" id="{EF4F53B5-399E-4165-A38D-C3C57027FB12}"/>
            </a:ext>
          </a:extLst>
        </xdr:cNvPr>
        <xdr:cNvCxnSpPr/>
      </xdr:nvCxnSpPr>
      <xdr:spPr>
        <a:xfrm>
          <a:off x="2908300" y="143435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310" name="楕円 309">
          <a:extLst>
            <a:ext uri="{FF2B5EF4-FFF2-40B4-BE49-F238E27FC236}">
              <a16:creationId xmlns:a16="http://schemas.microsoft.com/office/drawing/2014/main" id="{9F70F94D-066C-4E44-A9DA-B8C88599601B}"/>
            </a:ext>
          </a:extLst>
        </xdr:cNvPr>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113212</xdr:rowOff>
    </xdr:to>
    <xdr:cxnSp macro="">
      <xdr:nvCxnSpPr>
        <xdr:cNvPr id="311" name="直線コネクタ 310">
          <a:extLst>
            <a:ext uri="{FF2B5EF4-FFF2-40B4-BE49-F238E27FC236}">
              <a16:creationId xmlns:a16="http://schemas.microsoft.com/office/drawing/2014/main" id="{757797DC-F8E7-45CC-97B8-B75F9FA596B3}"/>
            </a:ext>
          </a:extLst>
        </xdr:cNvPr>
        <xdr:cNvCxnSpPr/>
      </xdr:nvCxnSpPr>
      <xdr:spPr>
        <a:xfrm>
          <a:off x="2019300" y="143043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153851</xdr:rowOff>
    </xdr:from>
    <xdr:to>
      <xdr:col>6</xdr:col>
      <xdr:colOff>38100</xdr:colOff>
      <xdr:row>83</xdr:row>
      <xdr:rowOff>84001</xdr:rowOff>
    </xdr:to>
    <xdr:sp macro="" textlink="">
      <xdr:nvSpPr>
        <xdr:cNvPr id="312" name="楕円 311">
          <a:extLst>
            <a:ext uri="{FF2B5EF4-FFF2-40B4-BE49-F238E27FC236}">
              <a16:creationId xmlns:a16="http://schemas.microsoft.com/office/drawing/2014/main" id="{5E15028E-05EC-4E60-83CB-B2FEC6FE2A6F}"/>
            </a:ext>
          </a:extLst>
        </xdr:cNvPr>
        <xdr:cNvSpPr/>
      </xdr:nvSpPr>
      <xdr:spPr>
        <a:xfrm>
          <a:off x="1079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33201</xdr:rowOff>
    </xdr:from>
    <xdr:to>
      <xdr:col>10</xdr:col>
      <xdr:colOff>114300</xdr:colOff>
      <xdr:row>83</xdr:row>
      <xdr:rowOff>74023</xdr:rowOff>
    </xdr:to>
    <xdr:cxnSp macro="">
      <xdr:nvCxnSpPr>
        <xdr:cNvPr id="313" name="直線コネクタ 312">
          <a:extLst>
            <a:ext uri="{FF2B5EF4-FFF2-40B4-BE49-F238E27FC236}">
              <a16:creationId xmlns:a16="http://schemas.microsoft.com/office/drawing/2014/main" id="{9A66F59F-A4E9-4A7C-964E-F5A517FD3894}"/>
            </a:ext>
          </a:extLst>
        </xdr:cNvPr>
        <xdr:cNvCxnSpPr/>
      </xdr:nvCxnSpPr>
      <xdr:spPr>
        <a:xfrm>
          <a:off x="1130300" y="142635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88E13ED2-3E6E-49B6-B14E-319B10C36786}"/>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AC08643B-0760-40EA-9B98-9425A77716AD}"/>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68E00F15-45CD-42F3-A001-C45DCB0A00A5}"/>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B8D9CD35-129C-4522-89EE-BE962ED780BF}"/>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53176</xdr:rowOff>
    </xdr:from>
    <xdr:ext cx="405111" cy="259045"/>
    <xdr:sp macro="" textlink="">
      <xdr:nvSpPr>
        <xdr:cNvPr id="318" name="n_1mainValue【公営住宅】&#10;有形固定資産減価償却率">
          <a:extLst>
            <a:ext uri="{FF2B5EF4-FFF2-40B4-BE49-F238E27FC236}">
              <a16:creationId xmlns:a16="http://schemas.microsoft.com/office/drawing/2014/main" id="{7EE1D2DE-174F-4E02-B74A-6CE6373907E6}"/>
            </a:ext>
          </a:extLst>
        </xdr:cNvPr>
        <xdr:cNvSpPr txBox="1"/>
      </xdr:nvSpPr>
      <xdr:spPr>
        <a:xfrm>
          <a:off x="3582044" y="1411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9089</xdr:rowOff>
    </xdr:from>
    <xdr:ext cx="405111" cy="259045"/>
    <xdr:sp macro="" textlink="">
      <xdr:nvSpPr>
        <xdr:cNvPr id="319" name="n_2mainValue【公営住宅】&#10;有形固定資産減価償却率">
          <a:extLst>
            <a:ext uri="{FF2B5EF4-FFF2-40B4-BE49-F238E27FC236}">
              <a16:creationId xmlns:a16="http://schemas.microsoft.com/office/drawing/2014/main" id="{07AD6B8D-9DB1-47CA-9F7D-93CF59ED919F}"/>
            </a:ext>
          </a:extLst>
        </xdr:cNvPr>
        <xdr:cNvSpPr txBox="1"/>
      </xdr:nvSpPr>
      <xdr:spPr>
        <a:xfrm>
          <a:off x="2705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141350</xdr:rowOff>
    </xdr:from>
    <xdr:ext cx="405111" cy="259045"/>
    <xdr:sp macro="" textlink="">
      <xdr:nvSpPr>
        <xdr:cNvPr id="320" name="n_3mainValue【公営住宅】&#10;有形固定資産減価償却率">
          <a:extLst>
            <a:ext uri="{FF2B5EF4-FFF2-40B4-BE49-F238E27FC236}">
              <a16:creationId xmlns:a16="http://schemas.microsoft.com/office/drawing/2014/main" id="{91D9C73D-6FB5-4583-A041-6AE65F6AE271}"/>
            </a:ext>
          </a:extLst>
        </xdr:cNvPr>
        <xdr:cNvSpPr txBox="1"/>
      </xdr:nvSpPr>
      <xdr:spPr>
        <a:xfrm>
          <a:off x="1816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100528</xdr:rowOff>
    </xdr:from>
    <xdr:ext cx="405111" cy="259045"/>
    <xdr:sp macro="" textlink="">
      <xdr:nvSpPr>
        <xdr:cNvPr id="321" name="n_4mainValue【公営住宅】&#10;有形固定資産減価償却率">
          <a:extLst>
            <a:ext uri="{FF2B5EF4-FFF2-40B4-BE49-F238E27FC236}">
              <a16:creationId xmlns:a16="http://schemas.microsoft.com/office/drawing/2014/main" id="{C00D5CA3-36CA-4A15-9E4B-14506A3C66C9}"/>
            </a:ext>
          </a:extLst>
        </xdr:cNvPr>
        <xdr:cNvSpPr txBox="1"/>
      </xdr:nvSpPr>
      <xdr:spPr>
        <a:xfrm>
          <a:off x="927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73E645A-36D4-4D82-B449-772F4BB597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C9DD25E-0784-49E2-B159-9EAA3EC0CD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5588D1F-CAF7-4A66-A251-1DF3D59051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9F268D6-AACC-4535-95B6-4CAB2C1BF9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BD6A737-E937-4086-9E3D-3A4DA3F756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8B720F8-E1FC-4104-8752-588B3EEFCF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85A9756-F65E-431F-B2E2-7646887DEF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244EE61-7BC2-4D29-B57F-860DF13128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DA72681-4960-4AB0-A429-D4417AE1AE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00C7404-8BA8-4395-A083-A2EDE2E934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73A73A2F-9ADF-4C11-B03E-D4B94DFAD29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DA3BD3D5-FDA8-4F32-9F0A-E6488C938CC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51B70A6A-1810-4776-8936-DD5F9C41D4A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B455BAC8-B87F-4C2F-83FD-97AA45495C9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2BB3FA0-943D-4582-9EAC-446F68CEEF1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74D9BF72-D5FB-496C-ADC2-A6640F42DBF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1BDB651-0164-4D6E-B9B0-148293A9C9E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1C8BAB7A-92C4-4C77-8F83-D5E325F0E0A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0DA9D03-D60C-4050-893D-B2AA9FE00B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8DF4208-25FA-4D54-A07F-147082B436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248D85C-036A-43AD-8B63-5E0479B6A8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D1BAD202-8D0C-45AF-B216-B1D7B70C2015}"/>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5E4498FF-6143-4964-B817-009FBD90560F}"/>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E8E32FDF-7EE2-4F6A-A08C-98CABE228013}"/>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2232C63F-9DC1-4594-85CC-3354D5D8A1B2}"/>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A1BEEF2E-5D72-4B44-B8FA-C5103DCB568B}"/>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4709F9A3-DDDC-4C39-ACD2-98FB2B12BBD5}"/>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8A9C3CEE-DE80-4435-8D42-676337F2BBF4}"/>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FD38BA54-9B86-4E69-80F1-D1534520529F}"/>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7730E564-755B-47D2-9BAD-B909A86ABB2D}"/>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E8E3A328-A382-45AC-9BEE-48A4DCB005F3}"/>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75B7898-5AF5-4141-81DA-1C7DB56B4964}"/>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C8E36F0-D6C0-4BE7-AA0D-6597072016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4AE2BF-4E66-4A2B-8C32-55FF73EF6A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CF3A27A-59BC-4571-854B-E55F20E6E3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641DB99-B1FA-4C14-BECA-70609C9A36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405F71D-2C22-4C1C-A141-EB447B34D1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38964</xdr:rowOff>
    </xdr:from>
    <xdr:to>
      <xdr:col>55</xdr:col>
      <xdr:colOff>50800</xdr:colOff>
      <xdr:row>84</xdr:row>
      <xdr:rowOff>140564</xdr:rowOff>
    </xdr:to>
    <xdr:sp macro="" textlink="">
      <xdr:nvSpPr>
        <xdr:cNvPr id="359" name="楕円 358">
          <a:extLst>
            <a:ext uri="{FF2B5EF4-FFF2-40B4-BE49-F238E27FC236}">
              <a16:creationId xmlns:a16="http://schemas.microsoft.com/office/drawing/2014/main" id="{F9138856-D762-4DFD-9DDC-1F7AF0C9E30D}"/>
            </a:ext>
          </a:extLst>
        </xdr:cNvPr>
        <xdr:cNvSpPr/>
      </xdr:nvSpPr>
      <xdr:spPr>
        <a:xfrm>
          <a:off x="10426700" y="144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17391</xdr:rowOff>
    </xdr:from>
    <xdr:ext cx="469744" cy="259045"/>
    <xdr:sp macro="" textlink="">
      <xdr:nvSpPr>
        <xdr:cNvPr id="360" name="【公営住宅】&#10;一人当たり面積該当値テキスト">
          <a:extLst>
            <a:ext uri="{FF2B5EF4-FFF2-40B4-BE49-F238E27FC236}">
              <a16:creationId xmlns:a16="http://schemas.microsoft.com/office/drawing/2014/main" id="{5ED5F63E-3B99-4C50-9BD6-ACAE3EDF7BFD}"/>
            </a:ext>
          </a:extLst>
        </xdr:cNvPr>
        <xdr:cNvSpPr txBox="1"/>
      </xdr:nvSpPr>
      <xdr:spPr>
        <a:xfrm>
          <a:off x="10515600" y="1441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43535</xdr:rowOff>
    </xdr:from>
    <xdr:to>
      <xdr:col>50</xdr:col>
      <xdr:colOff>165100</xdr:colOff>
      <xdr:row>84</xdr:row>
      <xdr:rowOff>145135</xdr:rowOff>
    </xdr:to>
    <xdr:sp macro="" textlink="">
      <xdr:nvSpPr>
        <xdr:cNvPr id="361" name="楕円 360">
          <a:extLst>
            <a:ext uri="{FF2B5EF4-FFF2-40B4-BE49-F238E27FC236}">
              <a16:creationId xmlns:a16="http://schemas.microsoft.com/office/drawing/2014/main" id="{0A83E2F8-2241-46D3-AC52-96D6D8B87E17}"/>
            </a:ext>
          </a:extLst>
        </xdr:cNvPr>
        <xdr:cNvSpPr/>
      </xdr:nvSpPr>
      <xdr:spPr>
        <a:xfrm>
          <a:off x="9588500" y="14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89764</xdr:rowOff>
    </xdr:from>
    <xdr:to>
      <xdr:col>55</xdr:col>
      <xdr:colOff>0</xdr:colOff>
      <xdr:row>84</xdr:row>
      <xdr:rowOff>94335</xdr:rowOff>
    </xdr:to>
    <xdr:cxnSp macro="">
      <xdr:nvCxnSpPr>
        <xdr:cNvPr id="362" name="直線コネクタ 361">
          <a:extLst>
            <a:ext uri="{FF2B5EF4-FFF2-40B4-BE49-F238E27FC236}">
              <a16:creationId xmlns:a16="http://schemas.microsoft.com/office/drawing/2014/main" id="{B964C876-5C42-493C-A476-668370DFCE32}"/>
            </a:ext>
          </a:extLst>
        </xdr:cNvPr>
        <xdr:cNvCxnSpPr/>
      </xdr:nvCxnSpPr>
      <xdr:spPr>
        <a:xfrm flipV="1">
          <a:off x="9639300" y="1449156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44907</xdr:rowOff>
    </xdr:from>
    <xdr:to>
      <xdr:col>46</xdr:col>
      <xdr:colOff>38100</xdr:colOff>
      <xdr:row>84</xdr:row>
      <xdr:rowOff>146507</xdr:rowOff>
    </xdr:to>
    <xdr:sp macro="" textlink="">
      <xdr:nvSpPr>
        <xdr:cNvPr id="363" name="楕円 362">
          <a:extLst>
            <a:ext uri="{FF2B5EF4-FFF2-40B4-BE49-F238E27FC236}">
              <a16:creationId xmlns:a16="http://schemas.microsoft.com/office/drawing/2014/main" id="{31CC08BA-6248-499F-A6B0-45392BBFED56}"/>
            </a:ext>
          </a:extLst>
        </xdr:cNvPr>
        <xdr:cNvSpPr/>
      </xdr:nvSpPr>
      <xdr:spPr>
        <a:xfrm>
          <a:off x="8699500" y="144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94335</xdr:rowOff>
    </xdr:from>
    <xdr:to>
      <xdr:col>50</xdr:col>
      <xdr:colOff>114300</xdr:colOff>
      <xdr:row>84</xdr:row>
      <xdr:rowOff>95707</xdr:rowOff>
    </xdr:to>
    <xdr:cxnSp macro="">
      <xdr:nvCxnSpPr>
        <xdr:cNvPr id="364" name="直線コネクタ 363">
          <a:extLst>
            <a:ext uri="{FF2B5EF4-FFF2-40B4-BE49-F238E27FC236}">
              <a16:creationId xmlns:a16="http://schemas.microsoft.com/office/drawing/2014/main" id="{592372F9-75A6-47F2-B10A-3240FCB35644}"/>
            </a:ext>
          </a:extLst>
        </xdr:cNvPr>
        <xdr:cNvCxnSpPr/>
      </xdr:nvCxnSpPr>
      <xdr:spPr>
        <a:xfrm flipV="1">
          <a:off x="8750300" y="1449613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49479</xdr:rowOff>
    </xdr:from>
    <xdr:to>
      <xdr:col>41</xdr:col>
      <xdr:colOff>101600</xdr:colOff>
      <xdr:row>84</xdr:row>
      <xdr:rowOff>151079</xdr:rowOff>
    </xdr:to>
    <xdr:sp macro="" textlink="">
      <xdr:nvSpPr>
        <xdr:cNvPr id="365" name="楕円 364">
          <a:extLst>
            <a:ext uri="{FF2B5EF4-FFF2-40B4-BE49-F238E27FC236}">
              <a16:creationId xmlns:a16="http://schemas.microsoft.com/office/drawing/2014/main" id="{15527F58-0779-4FD4-B235-65E2D0807F69}"/>
            </a:ext>
          </a:extLst>
        </xdr:cNvPr>
        <xdr:cNvSpPr/>
      </xdr:nvSpPr>
      <xdr:spPr>
        <a:xfrm>
          <a:off x="7810500" y="144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95707</xdr:rowOff>
    </xdr:from>
    <xdr:to>
      <xdr:col>45</xdr:col>
      <xdr:colOff>177800</xdr:colOff>
      <xdr:row>84</xdr:row>
      <xdr:rowOff>100279</xdr:rowOff>
    </xdr:to>
    <xdr:cxnSp macro="">
      <xdr:nvCxnSpPr>
        <xdr:cNvPr id="366" name="直線コネクタ 365">
          <a:extLst>
            <a:ext uri="{FF2B5EF4-FFF2-40B4-BE49-F238E27FC236}">
              <a16:creationId xmlns:a16="http://schemas.microsoft.com/office/drawing/2014/main" id="{3E154120-581C-43FC-9954-69EEB3B7ABC8}"/>
            </a:ext>
          </a:extLst>
        </xdr:cNvPr>
        <xdr:cNvCxnSpPr/>
      </xdr:nvCxnSpPr>
      <xdr:spPr>
        <a:xfrm flipV="1">
          <a:off x="7861300" y="144975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53594</xdr:rowOff>
    </xdr:from>
    <xdr:to>
      <xdr:col>36</xdr:col>
      <xdr:colOff>165100</xdr:colOff>
      <xdr:row>84</xdr:row>
      <xdr:rowOff>155194</xdr:rowOff>
    </xdr:to>
    <xdr:sp macro="" textlink="">
      <xdr:nvSpPr>
        <xdr:cNvPr id="367" name="楕円 366">
          <a:extLst>
            <a:ext uri="{FF2B5EF4-FFF2-40B4-BE49-F238E27FC236}">
              <a16:creationId xmlns:a16="http://schemas.microsoft.com/office/drawing/2014/main" id="{3BA6F164-7EB0-4469-B425-069601E011EC}"/>
            </a:ext>
          </a:extLst>
        </xdr:cNvPr>
        <xdr:cNvSpPr/>
      </xdr:nvSpPr>
      <xdr:spPr>
        <a:xfrm>
          <a:off x="6921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100279</xdr:rowOff>
    </xdr:from>
    <xdr:to>
      <xdr:col>41</xdr:col>
      <xdr:colOff>50800</xdr:colOff>
      <xdr:row>84</xdr:row>
      <xdr:rowOff>104394</xdr:rowOff>
    </xdr:to>
    <xdr:cxnSp macro="">
      <xdr:nvCxnSpPr>
        <xdr:cNvPr id="368" name="直線コネクタ 367">
          <a:extLst>
            <a:ext uri="{FF2B5EF4-FFF2-40B4-BE49-F238E27FC236}">
              <a16:creationId xmlns:a16="http://schemas.microsoft.com/office/drawing/2014/main" id="{8D4C0E4D-C1A8-4EB5-B9E2-173416A09C03}"/>
            </a:ext>
          </a:extLst>
        </xdr:cNvPr>
        <xdr:cNvCxnSpPr/>
      </xdr:nvCxnSpPr>
      <xdr:spPr>
        <a:xfrm flipV="1">
          <a:off x="6972300" y="145020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9F90896C-00E2-4E44-80BE-2B4148067579}"/>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19BC6B6D-08D0-458D-A746-274AD50F715F}"/>
            </a:ext>
          </a:extLst>
        </xdr:cNvPr>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94A3F268-6608-41B4-BB85-8B71629A0AB7}"/>
            </a:ext>
          </a:extLst>
        </xdr:cNvPr>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03A2FC61-407E-4A3C-8500-3A3D2FA20687}"/>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136262</xdr:rowOff>
    </xdr:from>
    <xdr:ext cx="469744" cy="259045"/>
    <xdr:sp macro="" textlink="">
      <xdr:nvSpPr>
        <xdr:cNvPr id="373" name="n_1mainValue【公営住宅】&#10;一人当たり面積">
          <a:extLst>
            <a:ext uri="{FF2B5EF4-FFF2-40B4-BE49-F238E27FC236}">
              <a16:creationId xmlns:a16="http://schemas.microsoft.com/office/drawing/2014/main" id="{C32520AF-7016-4403-9746-ACC8FBF0EA9F}"/>
            </a:ext>
          </a:extLst>
        </xdr:cNvPr>
        <xdr:cNvSpPr txBox="1"/>
      </xdr:nvSpPr>
      <xdr:spPr>
        <a:xfrm>
          <a:off x="9391727" y="145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137634</xdr:rowOff>
    </xdr:from>
    <xdr:ext cx="469744" cy="259045"/>
    <xdr:sp macro="" textlink="">
      <xdr:nvSpPr>
        <xdr:cNvPr id="374" name="n_2mainValue【公営住宅】&#10;一人当たり面積">
          <a:extLst>
            <a:ext uri="{FF2B5EF4-FFF2-40B4-BE49-F238E27FC236}">
              <a16:creationId xmlns:a16="http://schemas.microsoft.com/office/drawing/2014/main" id="{5C430F0A-C2F2-4A88-A450-FC946A84820B}"/>
            </a:ext>
          </a:extLst>
        </xdr:cNvPr>
        <xdr:cNvSpPr txBox="1"/>
      </xdr:nvSpPr>
      <xdr:spPr>
        <a:xfrm>
          <a:off x="8515427" y="1453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142206</xdr:rowOff>
    </xdr:from>
    <xdr:ext cx="469744" cy="259045"/>
    <xdr:sp macro="" textlink="">
      <xdr:nvSpPr>
        <xdr:cNvPr id="375" name="n_3mainValue【公営住宅】&#10;一人当たり面積">
          <a:extLst>
            <a:ext uri="{FF2B5EF4-FFF2-40B4-BE49-F238E27FC236}">
              <a16:creationId xmlns:a16="http://schemas.microsoft.com/office/drawing/2014/main" id="{5CA3C1C9-BE17-4724-AFC9-ECE0FBDB69E7}"/>
            </a:ext>
          </a:extLst>
        </xdr:cNvPr>
        <xdr:cNvSpPr txBox="1"/>
      </xdr:nvSpPr>
      <xdr:spPr>
        <a:xfrm>
          <a:off x="7626427" y="1454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146321</xdr:rowOff>
    </xdr:from>
    <xdr:ext cx="469744" cy="259045"/>
    <xdr:sp macro="" textlink="">
      <xdr:nvSpPr>
        <xdr:cNvPr id="376" name="n_4mainValue【公営住宅】&#10;一人当たり面積">
          <a:extLst>
            <a:ext uri="{FF2B5EF4-FFF2-40B4-BE49-F238E27FC236}">
              <a16:creationId xmlns:a16="http://schemas.microsoft.com/office/drawing/2014/main" id="{C89887A3-E86E-4446-9336-395C9C27E670}"/>
            </a:ext>
          </a:extLst>
        </xdr:cNvPr>
        <xdr:cNvSpPr txBox="1"/>
      </xdr:nvSpPr>
      <xdr:spPr>
        <a:xfrm>
          <a:off x="6737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98653BA-EF4A-46C1-BC8A-EA86672E26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CDC9BF7D-A2A9-4CB6-B554-28AB5ADA53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D66EF2B-7FCB-411C-84D5-0BB0EABED5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7C158C4-739C-4E6E-866C-3EADAB25EA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3387E27-42F5-4A3D-B2D3-43F31B41BE6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CDC047D-2019-4788-AF65-F96D86D818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4FCF48D-E946-4696-BD25-0C021C9729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ECB19F3-3D13-44FE-862C-BAD3D64742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6770E982-5AFE-4EB1-B7D6-FC6C68C4A6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D3F9F803-B3B9-4552-8EB4-3C425B1F10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399C960A-9415-4277-A8BA-49087F8470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6970524A-3FCE-4F68-8667-01BC799878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B5F19BF3-9694-43F6-98A3-A55D994D414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AE697EE8-8989-4E66-84E8-C15B9188A1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3B37293D-1BEB-4270-9041-818CD51BC9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BA22A9B-9BED-442E-A776-A4D6ACC5E34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89BE7782-BCFD-4FA7-8AA6-00B6CE9366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D8662398-5E11-4BEB-9936-D2B852D8CF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60C1A08-48B1-4795-B400-7C5D6D971C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720EB93-947F-43AE-9DD4-52B600C4F9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ADA5B26-6AC3-4EE3-A254-0E49F2CAD3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CDAECF7D-DF00-4D1A-9073-599EC44FF9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DB91BB4-0774-45EF-AC1E-274ACEE3EC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184C50C-0142-4703-A33F-5433F0A5FD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014E1A2-10E7-4D50-907F-3F1D94BBC9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C56D3DA-ACC2-4446-AFFE-F4062AEA68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2F8F262-8017-4C94-997D-0F97582849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3E7E73EA-63CA-4A80-A133-DCF8F5E18EB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8171E409-6596-4A36-BB91-D76D6F40749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CDCA5341-93E3-4F89-9A82-1D6DDB10749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08CAF9E7-B831-428B-8DC7-BBCA0F0E354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11B69078-D19D-45D7-91D6-A55BA84B8928}"/>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0455E368-7213-48A3-B5BA-DC6A45C94A37}"/>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8DC4A62C-278B-4272-8727-70D65FD0C0C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E0FAB9AE-7C5B-4E1F-ADD1-1AB1F7FAF83C}"/>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4BA743EB-B061-4DA5-AC39-60D46F66B4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F208DDEB-220E-4DC7-B996-29AE8037069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DC6F650C-990A-4A2D-8B03-54974ED4A3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48A2C76A-D74B-4C01-B6A1-386C191F8C74}"/>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694EFC2E-6BE3-42A3-8888-5D274DAF604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718CCBCE-9EA7-4E8B-9B23-E5DA09AC9E99}"/>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E4C5DAB3-6801-4A4C-BFBA-09507388DB29}"/>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388EDFCD-3238-4719-A3B0-C61854CD1B57}"/>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A9E2F0DC-DA77-4C66-9F86-85199E571301}"/>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4F28DFA1-1458-475C-BA34-FF8A8C81E109}"/>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AC5995BA-301E-474A-BA7D-AA3F3B18A052}"/>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9A6767F9-34AD-4006-8DAE-AB27891989CF}"/>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19BD642F-13DB-4510-BB05-841F0D8EDEFE}"/>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D7B04841-1D37-4CBA-96A9-62B2C1DC48FB}"/>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B828880-3EA6-46CB-9825-E4D3B9CA78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80D0409-6C95-4310-8820-34C02C18EF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70B762A-8DC1-4BFC-9E47-AE741B9B72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65C818C-45A2-43F9-AAFE-2FEA33056D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62E2C6C-7C75-4262-BBA6-45E7C54CD7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155702</xdr:rowOff>
    </xdr:from>
    <xdr:to>
      <xdr:col>85</xdr:col>
      <xdr:colOff>177800</xdr:colOff>
      <xdr:row>35</xdr:row>
      <xdr:rowOff>85852</xdr:rowOff>
    </xdr:to>
    <xdr:sp macro="" textlink="">
      <xdr:nvSpPr>
        <xdr:cNvPr id="431" name="楕円 430">
          <a:extLst>
            <a:ext uri="{FF2B5EF4-FFF2-40B4-BE49-F238E27FC236}">
              <a16:creationId xmlns:a16="http://schemas.microsoft.com/office/drawing/2014/main" id="{192C7204-F823-4D8F-89B1-241706448701}"/>
            </a:ext>
          </a:extLst>
        </xdr:cNvPr>
        <xdr:cNvSpPr/>
      </xdr:nvSpPr>
      <xdr:spPr>
        <a:xfrm>
          <a:off x="16268700" y="5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108729</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8E7B1276-FF0B-41C1-AACB-0EDBDB0D060C}"/>
            </a:ext>
          </a:extLst>
        </xdr:cNvPr>
        <xdr:cNvSpPr txBox="1"/>
      </xdr:nvSpPr>
      <xdr:spPr>
        <a:xfrm>
          <a:off x="16357600" y="5938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64262</xdr:rowOff>
    </xdr:from>
    <xdr:to>
      <xdr:col>81</xdr:col>
      <xdr:colOff>101600</xdr:colOff>
      <xdr:row>34</xdr:row>
      <xdr:rowOff>165862</xdr:rowOff>
    </xdr:to>
    <xdr:sp macro="" textlink="">
      <xdr:nvSpPr>
        <xdr:cNvPr id="433" name="楕円 432">
          <a:extLst>
            <a:ext uri="{FF2B5EF4-FFF2-40B4-BE49-F238E27FC236}">
              <a16:creationId xmlns:a16="http://schemas.microsoft.com/office/drawing/2014/main" id="{C9841255-1C52-47FB-8B4B-097D5F61D638}"/>
            </a:ext>
          </a:extLst>
        </xdr:cNvPr>
        <xdr:cNvSpPr/>
      </xdr:nvSpPr>
      <xdr:spPr>
        <a:xfrm>
          <a:off x="15430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115062</xdr:rowOff>
    </xdr:from>
    <xdr:to>
      <xdr:col>85</xdr:col>
      <xdr:colOff>127000</xdr:colOff>
      <xdr:row>35</xdr:row>
      <xdr:rowOff>35052</xdr:rowOff>
    </xdr:to>
    <xdr:cxnSp macro="">
      <xdr:nvCxnSpPr>
        <xdr:cNvPr id="434" name="直線コネクタ 433">
          <a:extLst>
            <a:ext uri="{FF2B5EF4-FFF2-40B4-BE49-F238E27FC236}">
              <a16:creationId xmlns:a16="http://schemas.microsoft.com/office/drawing/2014/main" id="{3E1CF791-73FE-4332-9782-5F248B7BE28F}"/>
            </a:ext>
          </a:extLst>
        </xdr:cNvPr>
        <xdr:cNvCxnSpPr/>
      </xdr:nvCxnSpPr>
      <xdr:spPr>
        <a:xfrm>
          <a:off x="15481300" y="594436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23114</xdr:rowOff>
    </xdr:from>
    <xdr:to>
      <xdr:col>76</xdr:col>
      <xdr:colOff>165100</xdr:colOff>
      <xdr:row>34</xdr:row>
      <xdr:rowOff>124714</xdr:rowOff>
    </xdr:to>
    <xdr:sp macro="" textlink="">
      <xdr:nvSpPr>
        <xdr:cNvPr id="435" name="楕円 434">
          <a:extLst>
            <a:ext uri="{FF2B5EF4-FFF2-40B4-BE49-F238E27FC236}">
              <a16:creationId xmlns:a16="http://schemas.microsoft.com/office/drawing/2014/main" id="{2B93B552-27E0-4563-9997-F391137C55B7}"/>
            </a:ext>
          </a:extLst>
        </xdr:cNvPr>
        <xdr:cNvSpPr/>
      </xdr:nvSpPr>
      <xdr:spPr>
        <a:xfrm>
          <a:off x="14541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73914</xdr:rowOff>
    </xdr:from>
    <xdr:to>
      <xdr:col>81</xdr:col>
      <xdr:colOff>50800</xdr:colOff>
      <xdr:row>34</xdr:row>
      <xdr:rowOff>115062</xdr:rowOff>
    </xdr:to>
    <xdr:cxnSp macro="">
      <xdr:nvCxnSpPr>
        <xdr:cNvPr id="436" name="直線コネクタ 435">
          <a:extLst>
            <a:ext uri="{FF2B5EF4-FFF2-40B4-BE49-F238E27FC236}">
              <a16:creationId xmlns:a16="http://schemas.microsoft.com/office/drawing/2014/main" id="{B9444D75-7150-4B16-99A8-EDD8C13615E6}"/>
            </a:ext>
          </a:extLst>
        </xdr:cNvPr>
        <xdr:cNvCxnSpPr/>
      </xdr:nvCxnSpPr>
      <xdr:spPr>
        <a:xfrm>
          <a:off x="14592300" y="59032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105410</xdr:rowOff>
    </xdr:from>
    <xdr:to>
      <xdr:col>72</xdr:col>
      <xdr:colOff>38100</xdr:colOff>
      <xdr:row>34</xdr:row>
      <xdr:rowOff>35560</xdr:rowOff>
    </xdr:to>
    <xdr:sp macro="" textlink="">
      <xdr:nvSpPr>
        <xdr:cNvPr id="437" name="楕円 436">
          <a:extLst>
            <a:ext uri="{FF2B5EF4-FFF2-40B4-BE49-F238E27FC236}">
              <a16:creationId xmlns:a16="http://schemas.microsoft.com/office/drawing/2014/main" id="{5769D927-AB7A-4774-86F9-4D9D3DF73612}"/>
            </a:ext>
          </a:extLst>
        </xdr:cNvPr>
        <xdr:cNvSpPr/>
      </xdr:nvSpPr>
      <xdr:spPr>
        <a:xfrm>
          <a:off x="13652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156210</xdr:rowOff>
    </xdr:from>
    <xdr:to>
      <xdr:col>76</xdr:col>
      <xdr:colOff>114300</xdr:colOff>
      <xdr:row>34</xdr:row>
      <xdr:rowOff>73914</xdr:rowOff>
    </xdr:to>
    <xdr:cxnSp macro="">
      <xdr:nvCxnSpPr>
        <xdr:cNvPr id="438" name="直線コネクタ 437">
          <a:extLst>
            <a:ext uri="{FF2B5EF4-FFF2-40B4-BE49-F238E27FC236}">
              <a16:creationId xmlns:a16="http://schemas.microsoft.com/office/drawing/2014/main" id="{A5E4652E-2B16-412D-A3DB-D893527421C3}"/>
            </a:ext>
          </a:extLst>
        </xdr:cNvPr>
        <xdr:cNvCxnSpPr/>
      </xdr:nvCxnSpPr>
      <xdr:spPr>
        <a:xfrm>
          <a:off x="13703300" y="581406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18542</xdr:rowOff>
    </xdr:from>
    <xdr:to>
      <xdr:col>67</xdr:col>
      <xdr:colOff>101600</xdr:colOff>
      <xdr:row>33</xdr:row>
      <xdr:rowOff>120142</xdr:rowOff>
    </xdr:to>
    <xdr:sp macro="" textlink="">
      <xdr:nvSpPr>
        <xdr:cNvPr id="439" name="楕円 438">
          <a:extLst>
            <a:ext uri="{FF2B5EF4-FFF2-40B4-BE49-F238E27FC236}">
              <a16:creationId xmlns:a16="http://schemas.microsoft.com/office/drawing/2014/main" id="{B7235ED4-8F53-446C-9BD1-58E45B09BA96}"/>
            </a:ext>
          </a:extLst>
        </xdr:cNvPr>
        <xdr:cNvSpPr/>
      </xdr:nvSpPr>
      <xdr:spPr>
        <a:xfrm>
          <a:off x="12763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69342</xdr:rowOff>
    </xdr:from>
    <xdr:to>
      <xdr:col>71</xdr:col>
      <xdr:colOff>177800</xdr:colOff>
      <xdr:row>33</xdr:row>
      <xdr:rowOff>156210</xdr:rowOff>
    </xdr:to>
    <xdr:cxnSp macro="">
      <xdr:nvCxnSpPr>
        <xdr:cNvPr id="440" name="直線コネクタ 439">
          <a:extLst>
            <a:ext uri="{FF2B5EF4-FFF2-40B4-BE49-F238E27FC236}">
              <a16:creationId xmlns:a16="http://schemas.microsoft.com/office/drawing/2014/main" id="{C414EBAA-31BC-4F32-AB1F-FAD65901A4BE}"/>
            </a:ext>
          </a:extLst>
        </xdr:cNvPr>
        <xdr:cNvCxnSpPr/>
      </xdr:nvCxnSpPr>
      <xdr:spPr>
        <a:xfrm>
          <a:off x="12814300" y="5727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B8C95379-E066-4959-88E4-F9D1F93E567D}"/>
            </a:ext>
          </a:extLst>
        </xdr:cNvPr>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8F9F68FF-7CE0-444B-9ACD-957280B7CFC5}"/>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8505084-DF65-478E-943A-D72FBFBA5EF4}"/>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2FC6766C-E88C-4432-9B8F-D76CAA73C6AF}"/>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10939</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AFBA5692-2D52-404B-8ED0-48359270A349}"/>
            </a:ext>
          </a:extLst>
        </xdr:cNvPr>
        <xdr:cNvSpPr txBox="1"/>
      </xdr:nvSpPr>
      <xdr:spPr>
        <a:xfrm>
          <a:off x="152660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141241</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79C10861-8FC7-4CA4-AF6F-394ADDBF2C54}"/>
            </a:ext>
          </a:extLst>
        </xdr:cNvPr>
        <xdr:cNvSpPr txBox="1"/>
      </xdr:nvSpPr>
      <xdr:spPr>
        <a:xfrm>
          <a:off x="14389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52087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F38C1638-6F55-4215-81AF-771C35865326}"/>
            </a:ext>
          </a:extLst>
        </xdr:cNvPr>
        <xdr:cNvSpPr txBox="1"/>
      </xdr:nvSpPr>
      <xdr:spPr>
        <a:xfrm>
          <a:off x="135007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136669</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AA7861DF-511E-44B0-848A-8ED52C04DCD7}"/>
            </a:ext>
          </a:extLst>
        </xdr:cNvPr>
        <xdr:cNvSpPr txBox="1"/>
      </xdr:nvSpPr>
      <xdr:spPr>
        <a:xfrm>
          <a:off x="12611744" y="545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303275B-B5F6-4E36-84B1-1AEFEF2379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D732C027-BCAE-4DB0-9DBB-96B2F9F5E5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F2F46AE-9A80-4100-8A5B-C5E769AA47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6F37C653-EBCA-4967-BB7C-D1C8ECC4DF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8B9104A-2A26-4975-BB66-7F1CCCF44EC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11DDF5A-9BE9-4877-9081-0A29ECA4AA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C08C7A9-7242-4C59-9738-F23CDA59C1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84D8CC70-47E7-4560-8341-4C16639AE0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A8E07CC-EAAB-495F-97A9-E1E904F9CA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708984F-85EE-4753-B1C1-1DF1823169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23BEDD7F-E54F-4330-BF19-0120A9AF867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92C2A166-CABD-40A1-ACF3-8AA427B6339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DAE0443D-34B4-4F5A-B863-96F112A1478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39CC823E-9E9B-4DB0-82A6-848CC0D27F0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EFD3DA88-52B4-482B-A60A-3D143546144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225CD323-A18B-4FDD-A0A4-7C9987FB75B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D775EB49-89EC-42CC-B2EB-196852740F7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F4C4209A-6FB1-4643-8547-1821E0C19B3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EAC204E4-175F-479B-A548-FE9BFA44575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94ACDD4D-3F84-47C7-9016-A7CBE750758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7915DF3B-B90B-4820-9FDE-62F0A232AEC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4FAC0D2B-B68F-4205-B19D-7C19B8089BD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618AADA-A66E-488C-BF7F-CE41D128C3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A39DA09-0A74-4BED-8421-E55693F5EC9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5DCD25C-7368-45E3-AE61-3AD00714E7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D85D6F21-F8A5-4C7F-BBD8-ADDE6FA1310A}"/>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AACAE86-5EC8-4458-BC97-63F3B1A0AE4E}"/>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00A26750-9371-470A-AE92-27ACC043E893}"/>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DE65969D-1698-4876-9DC4-CED1B0EBF6CE}"/>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FB571278-7C3D-4367-88C0-6BF92350F111}"/>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54A74BD-D765-499C-8895-78D149D06CC5}"/>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86646A39-C63F-4757-8CA9-4646074CF976}"/>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ACB5148D-1EC0-42BB-BCDE-8D7267A72588}"/>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34F96F7E-9C40-4EAD-BE62-8DA8C738263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456AC8B2-42AE-405F-956E-84E6AB1A7626}"/>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845ED926-9269-47FA-BA85-4FDB11CBB22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6AFC57C-7D22-40A5-A917-4563932F43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35E2A3A-956B-4870-B18D-A56E746426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577B0ED-0468-44A6-8073-E09DEBD1E4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9C85568-B075-458D-BC4D-F017CAFF28C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FA15CF0-4FAF-439E-9634-F33059E189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90" name="楕円 489">
          <a:extLst>
            <a:ext uri="{FF2B5EF4-FFF2-40B4-BE49-F238E27FC236}">
              <a16:creationId xmlns:a16="http://schemas.microsoft.com/office/drawing/2014/main" id="{4F7CBDFE-CEDC-410E-97FE-A133A0BF8E81}"/>
            </a:ext>
          </a:extLst>
        </xdr:cNvPr>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2872110-BA60-4679-8B45-8AC3F4B0E110}"/>
            </a:ext>
          </a:extLst>
        </xdr:cNvPr>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108676</xdr:rowOff>
    </xdr:from>
    <xdr:to>
      <xdr:col>112</xdr:col>
      <xdr:colOff>38100</xdr:colOff>
      <xdr:row>42</xdr:row>
      <xdr:rowOff>38826</xdr:rowOff>
    </xdr:to>
    <xdr:sp macro="" textlink="">
      <xdr:nvSpPr>
        <xdr:cNvPr id="492" name="楕円 491">
          <a:extLst>
            <a:ext uri="{FF2B5EF4-FFF2-40B4-BE49-F238E27FC236}">
              <a16:creationId xmlns:a16="http://schemas.microsoft.com/office/drawing/2014/main" id="{B47E07FC-74F0-4E64-98FB-0168A9752652}"/>
            </a:ext>
          </a:extLst>
        </xdr:cNvPr>
        <xdr:cNvSpPr/>
      </xdr:nvSpPr>
      <xdr:spPr>
        <a:xfrm>
          <a:off x="21272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159476</xdr:rowOff>
    </xdr:to>
    <xdr:cxnSp macro="">
      <xdr:nvCxnSpPr>
        <xdr:cNvPr id="493" name="直線コネクタ 492">
          <a:extLst>
            <a:ext uri="{FF2B5EF4-FFF2-40B4-BE49-F238E27FC236}">
              <a16:creationId xmlns:a16="http://schemas.microsoft.com/office/drawing/2014/main" id="{CCCC0251-47A5-48D8-BD1C-9BB55FA9CB75}"/>
            </a:ext>
          </a:extLst>
        </xdr:cNvPr>
        <xdr:cNvCxnSpPr/>
      </xdr:nvCxnSpPr>
      <xdr:spPr>
        <a:xfrm flipV="1">
          <a:off x="21323300" y="71856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98878</xdr:rowOff>
    </xdr:from>
    <xdr:to>
      <xdr:col>107</xdr:col>
      <xdr:colOff>101600</xdr:colOff>
      <xdr:row>42</xdr:row>
      <xdr:rowOff>29028</xdr:rowOff>
    </xdr:to>
    <xdr:sp macro="" textlink="">
      <xdr:nvSpPr>
        <xdr:cNvPr id="494" name="楕円 493">
          <a:extLst>
            <a:ext uri="{FF2B5EF4-FFF2-40B4-BE49-F238E27FC236}">
              <a16:creationId xmlns:a16="http://schemas.microsoft.com/office/drawing/2014/main" id="{54F4D977-3389-4647-9904-0A32AE38C5DE}"/>
            </a:ext>
          </a:extLst>
        </xdr:cNvPr>
        <xdr:cNvSpPr/>
      </xdr:nvSpPr>
      <xdr:spPr>
        <a:xfrm>
          <a:off x="20383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149678</xdr:rowOff>
    </xdr:from>
    <xdr:to>
      <xdr:col>111</xdr:col>
      <xdr:colOff>177800</xdr:colOff>
      <xdr:row>41</xdr:row>
      <xdr:rowOff>159476</xdr:rowOff>
    </xdr:to>
    <xdr:cxnSp macro="">
      <xdr:nvCxnSpPr>
        <xdr:cNvPr id="495" name="直線コネクタ 494">
          <a:extLst>
            <a:ext uri="{FF2B5EF4-FFF2-40B4-BE49-F238E27FC236}">
              <a16:creationId xmlns:a16="http://schemas.microsoft.com/office/drawing/2014/main" id="{2B8EC7DE-370A-4062-9825-C0FB52463FC1}"/>
            </a:ext>
          </a:extLst>
        </xdr:cNvPr>
        <xdr:cNvCxnSpPr/>
      </xdr:nvCxnSpPr>
      <xdr:spPr>
        <a:xfrm>
          <a:off x="20434300" y="71791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98878</xdr:rowOff>
    </xdr:from>
    <xdr:to>
      <xdr:col>102</xdr:col>
      <xdr:colOff>165100</xdr:colOff>
      <xdr:row>42</xdr:row>
      <xdr:rowOff>29028</xdr:rowOff>
    </xdr:to>
    <xdr:sp macro="" textlink="">
      <xdr:nvSpPr>
        <xdr:cNvPr id="496" name="楕円 495">
          <a:extLst>
            <a:ext uri="{FF2B5EF4-FFF2-40B4-BE49-F238E27FC236}">
              <a16:creationId xmlns:a16="http://schemas.microsoft.com/office/drawing/2014/main" id="{9571B486-5D25-44E2-9018-DFC55CDCB09F}"/>
            </a:ext>
          </a:extLst>
        </xdr:cNvPr>
        <xdr:cNvSpPr/>
      </xdr:nvSpPr>
      <xdr:spPr>
        <a:xfrm>
          <a:off x="19494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149678</xdr:rowOff>
    </xdr:from>
    <xdr:to>
      <xdr:col>107</xdr:col>
      <xdr:colOff>50800</xdr:colOff>
      <xdr:row>41</xdr:row>
      <xdr:rowOff>149678</xdr:rowOff>
    </xdr:to>
    <xdr:cxnSp macro="">
      <xdr:nvCxnSpPr>
        <xdr:cNvPr id="497" name="直線コネクタ 496">
          <a:extLst>
            <a:ext uri="{FF2B5EF4-FFF2-40B4-BE49-F238E27FC236}">
              <a16:creationId xmlns:a16="http://schemas.microsoft.com/office/drawing/2014/main" id="{59A62A8A-FCD9-466C-994B-9E46CA22ADBE}"/>
            </a:ext>
          </a:extLst>
        </xdr:cNvPr>
        <xdr:cNvCxnSpPr/>
      </xdr:nvCxnSpPr>
      <xdr:spPr>
        <a:xfrm>
          <a:off x="19545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498" name="楕円 497">
          <a:extLst>
            <a:ext uri="{FF2B5EF4-FFF2-40B4-BE49-F238E27FC236}">
              <a16:creationId xmlns:a16="http://schemas.microsoft.com/office/drawing/2014/main" id="{EBB537FF-C9E5-4F57-892E-B90D743A91EB}"/>
            </a:ext>
          </a:extLst>
        </xdr:cNvPr>
        <xdr:cNvSpPr/>
      </xdr:nvSpPr>
      <xdr:spPr>
        <a:xfrm>
          <a:off x="18605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149678</xdr:rowOff>
    </xdr:from>
    <xdr:to>
      <xdr:col>102</xdr:col>
      <xdr:colOff>114300</xdr:colOff>
      <xdr:row>41</xdr:row>
      <xdr:rowOff>152944</xdr:rowOff>
    </xdr:to>
    <xdr:cxnSp macro="">
      <xdr:nvCxnSpPr>
        <xdr:cNvPr id="499" name="直線コネクタ 498">
          <a:extLst>
            <a:ext uri="{FF2B5EF4-FFF2-40B4-BE49-F238E27FC236}">
              <a16:creationId xmlns:a16="http://schemas.microsoft.com/office/drawing/2014/main" id="{A17B8C58-389E-457A-8D23-510A3BE650DC}"/>
            </a:ext>
          </a:extLst>
        </xdr:cNvPr>
        <xdr:cNvCxnSpPr/>
      </xdr:nvCxnSpPr>
      <xdr:spPr>
        <a:xfrm flipV="1">
          <a:off x="18656300" y="71791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C6A877C8-A5D8-44D0-9F9D-5E926DB4BD74}"/>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F5AB0D3-6E00-436F-8988-334A026BA89E}"/>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A319EC6-31DF-435D-9E00-E7C5B581D8D1}"/>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E3E478E5-86E6-440D-8E27-3EDD9E3217ED}"/>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29953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F7D43A8-CA77-46BD-B971-CA22A27BC3A3}"/>
            </a:ext>
          </a:extLst>
        </xdr:cNvPr>
        <xdr:cNvSpPr txBox="1"/>
      </xdr:nvSpPr>
      <xdr:spPr>
        <a:xfrm>
          <a:off x="210757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20155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3311102-A1A2-4DDF-BC47-4F7047CCB126}"/>
            </a:ext>
          </a:extLst>
        </xdr:cNvPr>
        <xdr:cNvSpPr txBox="1"/>
      </xdr:nvSpPr>
      <xdr:spPr>
        <a:xfrm>
          <a:off x="20199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20155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53B6C20-A3DB-4294-90E2-EF5BEA91A67F}"/>
            </a:ext>
          </a:extLst>
        </xdr:cNvPr>
        <xdr:cNvSpPr txBox="1"/>
      </xdr:nvSpPr>
      <xdr:spPr>
        <a:xfrm>
          <a:off x="19310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672EC47-EEE9-4EC3-87BB-ABCBA2BCC37E}"/>
            </a:ext>
          </a:extLst>
        </xdr:cNvPr>
        <xdr:cNvSpPr txBox="1"/>
      </xdr:nvSpPr>
      <xdr:spPr>
        <a:xfrm>
          <a:off x="184214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19906F0-78EA-448C-B310-1102C31CB7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3C1073A-2712-4244-8561-40F9B893B7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7AFFB77-F341-4437-BC71-7922A8A722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8BA5207-E18D-4C5A-A023-19D425B063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327ED04-A0D7-4A09-8CE8-E08238A380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F04B6EF-3FF7-45A0-8F3A-78B78B59DF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57BC713-46FC-4E0F-B9B3-40A253A1C5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874BD42-9B10-4FEA-9389-1BF753B96B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C61333E-8873-4497-84EE-BBE6222FF4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B40F62B-ED41-4F4D-951B-ECE6A4193F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D4ECD23-CAAF-4CCF-AC08-4CB1EF94E13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8FE3A3E-5C7F-49D4-A41A-B2E684104D4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9A7E34CF-AD7D-47CE-99B2-4171C1EE71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8F894F93-7B69-40E3-90E3-9A36AF0B4A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3518D1AC-04DB-415C-B3AF-AB9FFC9DB5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5B7837F8-6419-44A8-B8B9-A99C912D5A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8021E2B6-50C3-458B-82FC-FC11DF5FDF1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F815AF2E-4277-41B0-B9D4-219B3D0896C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7C156F4-EF46-4611-A7CB-BA0B28BCCFC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4F6586CA-B969-47E8-A2F6-53928CE299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247E6F78-19E2-404C-BB88-9D7196A8E1B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E13213B6-2C8F-464A-B2C8-4AFFB94C50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FA96EA45-0AF3-466E-815B-6F887A0D15B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8AB153A-6BDD-4C9E-A31D-DB440A6902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9F94E24D-C5C9-4DAF-BC27-DFB16C6946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18F8A54F-2217-457F-9C9B-2D9F58F68425}"/>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AAD3BB44-E29F-4D6E-8904-22690D6F478C}"/>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D3C2958D-E49A-4636-A233-0E1717413BCD}"/>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5AE1A84B-6B08-4E47-9E95-40DA1D46F486}"/>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86EFB18B-E67D-4CFD-B0E8-402062B08F2C}"/>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4E97C48E-A20B-48C3-A336-1FBAB966C838}"/>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5DE77D50-3116-42E8-946D-4685910C09D2}"/>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F35E8A9A-B6EC-4C51-BC6A-2122B1D67548}"/>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0BBB7CCC-127A-476B-BD54-788C8CD6DD82}"/>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8F703920-34CA-4928-8699-1AFDBB3F7FE9}"/>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CE8E03AF-56DD-43E4-A62F-607FACA57B3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CC32502-6390-4603-8CC6-FC51542BFF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DEFDE00-CCED-499C-9C4F-506E14CEF1C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31FD5D8-F9CF-4970-A78D-736AB3CFD1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DC31B74-9426-412E-8E00-00F518DC83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EDABE26-0B84-4517-96A1-F4DFBDE4E8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549" name="楕円 548">
          <a:extLst>
            <a:ext uri="{FF2B5EF4-FFF2-40B4-BE49-F238E27FC236}">
              <a16:creationId xmlns:a16="http://schemas.microsoft.com/office/drawing/2014/main" id="{CD6583CB-9694-4BAE-933B-83B9B8797E0E}"/>
            </a:ext>
          </a:extLst>
        </xdr:cNvPr>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C21C9879-212B-4F8B-9941-D02BBA437D97}"/>
            </a:ext>
          </a:extLst>
        </xdr:cNvPr>
        <xdr:cNvSpPr txBox="1"/>
      </xdr:nvSpPr>
      <xdr:spPr>
        <a:xfrm>
          <a:off x="16357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51" name="楕円 550">
          <a:extLst>
            <a:ext uri="{FF2B5EF4-FFF2-40B4-BE49-F238E27FC236}">
              <a16:creationId xmlns:a16="http://schemas.microsoft.com/office/drawing/2014/main" id="{2A3C80EC-05AF-4616-B83F-8654D01C7237}"/>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61</xdr:row>
      <xdr:rowOff>164919</xdr:rowOff>
    </xdr:to>
    <xdr:cxnSp macro="">
      <xdr:nvCxnSpPr>
        <xdr:cNvPr id="552" name="直線コネクタ 551">
          <a:extLst>
            <a:ext uri="{FF2B5EF4-FFF2-40B4-BE49-F238E27FC236}">
              <a16:creationId xmlns:a16="http://schemas.microsoft.com/office/drawing/2014/main" id="{1B806D47-682C-4AA5-BD13-27A2BAB3ABFA}"/>
            </a:ext>
          </a:extLst>
        </xdr:cNvPr>
        <xdr:cNvCxnSpPr/>
      </xdr:nvCxnSpPr>
      <xdr:spPr>
        <a:xfrm>
          <a:off x="15481300" y="1061357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53" name="楕円 552">
          <a:extLst>
            <a:ext uri="{FF2B5EF4-FFF2-40B4-BE49-F238E27FC236}">
              <a16:creationId xmlns:a16="http://schemas.microsoft.com/office/drawing/2014/main" id="{1A6022C5-B230-4C25-9604-21AC349357E7}"/>
            </a:ext>
          </a:extLst>
        </xdr:cNvPr>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61</xdr:row>
      <xdr:rowOff>155122</xdr:rowOff>
    </xdr:to>
    <xdr:cxnSp macro="">
      <xdr:nvCxnSpPr>
        <xdr:cNvPr id="554" name="直線コネクタ 553">
          <a:extLst>
            <a:ext uri="{FF2B5EF4-FFF2-40B4-BE49-F238E27FC236}">
              <a16:creationId xmlns:a16="http://schemas.microsoft.com/office/drawing/2014/main" id="{96990940-3B04-4FC6-8DE7-ACD24B1A448D}"/>
            </a:ext>
          </a:extLst>
        </xdr:cNvPr>
        <xdr:cNvCxnSpPr/>
      </xdr:nvCxnSpPr>
      <xdr:spPr>
        <a:xfrm>
          <a:off x="14592300" y="1060214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84727</xdr:rowOff>
    </xdr:from>
    <xdr:to>
      <xdr:col>72</xdr:col>
      <xdr:colOff>38100</xdr:colOff>
      <xdr:row>62</xdr:row>
      <xdr:rowOff>14877</xdr:rowOff>
    </xdr:to>
    <xdr:sp macro="" textlink="">
      <xdr:nvSpPr>
        <xdr:cNvPr id="555" name="楕円 554">
          <a:extLst>
            <a:ext uri="{FF2B5EF4-FFF2-40B4-BE49-F238E27FC236}">
              <a16:creationId xmlns:a16="http://schemas.microsoft.com/office/drawing/2014/main" id="{83740C33-0982-47EF-8849-EBA2276142A8}"/>
            </a:ext>
          </a:extLst>
        </xdr:cNvPr>
        <xdr:cNvSpPr/>
      </xdr:nvSpPr>
      <xdr:spPr>
        <a:xfrm>
          <a:off x="13652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61</xdr:row>
      <xdr:rowOff>143691</xdr:rowOff>
    </xdr:to>
    <xdr:cxnSp macro="">
      <xdr:nvCxnSpPr>
        <xdr:cNvPr id="556" name="直線コネクタ 555">
          <a:extLst>
            <a:ext uri="{FF2B5EF4-FFF2-40B4-BE49-F238E27FC236}">
              <a16:creationId xmlns:a16="http://schemas.microsoft.com/office/drawing/2014/main" id="{449DAECB-30E1-4EC0-9521-CE7BB7001F3B}"/>
            </a:ext>
          </a:extLst>
        </xdr:cNvPr>
        <xdr:cNvCxnSpPr/>
      </xdr:nvCxnSpPr>
      <xdr:spPr>
        <a:xfrm>
          <a:off x="13703300" y="1059397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65133</xdr:rowOff>
    </xdr:from>
    <xdr:to>
      <xdr:col>67</xdr:col>
      <xdr:colOff>101600</xdr:colOff>
      <xdr:row>61</xdr:row>
      <xdr:rowOff>166733</xdr:rowOff>
    </xdr:to>
    <xdr:sp macro="" textlink="">
      <xdr:nvSpPr>
        <xdr:cNvPr id="557" name="楕円 556">
          <a:extLst>
            <a:ext uri="{FF2B5EF4-FFF2-40B4-BE49-F238E27FC236}">
              <a16:creationId xmlns:a16="http://schemas.microsoft.com/office/drawing/2014/main" id="{C4402666-B9A0-49CD-BF0B-C1BC53531C9B}"/>
            </a:ext>
          </a:extLst>
        </xdr:cNvPr>
        <xdr:cNvSpPr/>
      </xdr:nvSpPr>
      <xdr:spPr>
        <a:xfrm>
          <a:off x="12763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115933</xdr:rowOff>
    </xdr:from>
    <xdr:to>
      <xdr:col>71</xdr:col>
      <xdr:colOff>177800</xdr:colOff>
      <xdr:row>61</xdr:row>
      <xdr:rowOff>135527</xdr:rowOff>
    </xdr:to>
    <xdr:cxnSp macro="">
      <xdr:nvCxnSpPr>
        <xdr:cNvPr id="558" name="直線コネクタ 557">
          <a:extLst>
            <a:ext uri="{FF2B5EF4-FFF2-40B4-BE49-F238E27FC236}">
              <a16:creationId xmlns:a16="http://schemas.microsoft.com/office/drawing/2014/main" id="{1B1174AB-A83B-42A7-B07F-E10745964887}"/>
            </a:ext>
          </a:extLst>
        </xdr:cNvPr>
        <xdr:cNvCxnSpPr/>
      </xdr:nvCxnSpPr>
      <xdr:spPr>
        <a:xfrm>
          <a:off x="12814300" y="105743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a:extLst>
            <a:ext uri="{FF2B5EF4-FFF2-40B4-BE49-F238E27FC236}">
              <a16:creationId xmlns:a16="http://schemas.microsoft.com/office/drawing/2014/main" id="{244684E9-06FD-435D-BB0F-93CD492DBA32}"/>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a:extLst>
            <a:ext uri="{FF2B5EF4-FFF2-40B4-BE49-F238E27FC236}">
              <a16:creationId xmlns:a16="http://schemas.microsoft.com/office/drawing/2014/main" id="{0CCA29AF-ED42-4749-B4EC-92B31437F419}"/>
            </a:ext>
          </a:extLst>
        </xdr:cNvPr>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a:extLst>
            <a:ext uri="{FF2B5EF4-FFF2-40B4-BE49-F238E27FC236}">
              <a16:creationId xmlns:a16="http://schemas.microsoft.com/office/drawing/2014/main" id="{8139741B-3B20-48E2-8EA2-9BFDAE6E59F8}"/>
            </a:ext>
          </a:extLst>
        </xdr:cNvPr>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a:extLst>
            <a:ext uri="{FF2B5EF4-FFF2-40B4-BE49-F238E27FC236}">
              <a16:creationId xmlns:a16="http://schemas.microsoft.com/office/drawing/2014/main" id="{9B40D8D9-F4D0-489B-A079-119548E10A85}"/>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63" name="n_1mainValue【学校施設】&#10;有形固定資産減価償却率">
          <a:extLst>
            <a:ext uri="{FF2B5EF4-FFF2-40B4-BE49-F238E27FC236}">
              <a16:creationId xmlns:a16="http://schemas.microsoft.com/office/drawing/2014/main" id="{9043C087-DE1F-4BA9-9819-026F1C12AB8E}"/>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64" name="n_2mainValue【学校施設】&#10;有形固定資産減価償却率">
          <a:extLst>
            <a:ext uri="{FF2B5EF4-FFF2-40B4-BE49-F238E27FC236}">
              <a16:creationId xmlns:a16="http://schemas.microsoft.com/office/drawing/2014/main" id="{56AFAFA3-1DAA-4D02-B712-16224C1D9A7C}"/>
            </a:ext>
          </a:extLst>
        </xdr:cNvPr>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6004</xdr:rowOff>
    </xdr:from>
    <xdr:ext cx="405111" cy="259045"/>
    <xdr:sp macro="" textlink="">
      <xdr:nvSpPr>
        <xdr:cNvPr id="565" name="n_3mainValue【学校施設】&#10;有形固定資産減価償却率">
          <a:extLst>
            <a:ext uri="{FF2B5EF4-FFF2-40B4-BE49-F238E27FC236}">
              <a16:creationId xmlns:a16="http://schemas.microsoft.com/office/drawing/2014/main" id="{6A0D5914-8BC4-4B36-B1EC-E81562E34B2C}"/>
            </a:ext>
          </a:extLst>
        </xdr:cNvPr>
        <xdr:cNvSpPr txBox="1"/>
      </xdr:nvSpPr>
      <xdr:spPr>
        <a:xfrm>
          <a:off x="13500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157860</xdr:rowOff>
    </xdr:from>
    <xdr:ext cx="405111" cy="259045"/>
    <xdr:sp macro="" textlink="">
      <xdr:nvSpPr>
        <xdr:cNvPr id="566" name="n_4mainValue【学校施設】&#10;有形固定資産減価償却率">
          <a:extLst>
            <a:ext uri="{FF2B5EF4-FFF2-40B4-BE49-F238E27FC236}">
              <a16:creationId xmlns:a16="http://schemas.microsoft.com/office/drawing/2014/main" id="{4033BEA3-58DC-4FDC-BB9E-623E2EE1B0FA}"/>
            </a:ext>
          </a:extLst>
        </xdr:cNvPr>
        <xdr:cNvSpPr txBox="1"/>
      </xdr:nvSpPr>
      <xdr:spPr>
        <a:xfrm>
          <a:off x="12611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1861A293-827F-48D8-8C35-3D904FDF88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E27892F5-EBA3-4362-96CB-B5B5AB4471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C121D606-9FA3-4458-9587-F327C0460C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DABCFBC1-0262-49F4-BAC1-A9BECD23B2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341B35C-1357-4FD8-9B5C-F5B8540980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97D55452-32C0-4563-8EF4-F0B409F586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6913B168-527A-45C0-ABB3-B62FB32955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E9BB2F1A-11DB-446B-90CF-47E76BA1A7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BF6F1C84-D256-45DC-B2C4-E9BA4CD4C6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1D592757-0BFD-4505-87B7-04B16487887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AF3AEB29-8E38-4B63-A350-C01FFD1A583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575AD6F6-3EDF-479D-B3B4-9F34F30A7FA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1287F60-F463-49FB-BCBE-3EC44DCB181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F5FF89A1-8CCF-40E9-BA88-FACA24C375C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C2CB592A-81F6-4146-A7E7-202B55C1A0C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109A63D8-0B49-4AA0-88AA-47E0B10A972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EAEECF56-8B5F-4F9D-B8C6-25F6CFADAFC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3CF65163-2DC2-48C1-AAE0-043AFA11BAD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1C4EBE1D-6939-4A99-AC03-5B48BDA43AB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502E3BD-C199-4B62-8E43-A402E13BCE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9EB17153-E277-4440-85D3-476629A515C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CD5F349E-11E7-4BA6-865E-2671553DF7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05ADC839-34F3-4A8B-A6F0-C617D66AC0F7}"/>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4062E8FD-3312-4961-80C4-9AD2F249127D}"/>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43EC4707-7AB3-4178-A074-F465EB196A9B}"/>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246DE849-BACE-44DA-B781-C4F0C4402C18}"/>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54E3BF63-35A7-4052-8ABD-B884EA0D83A3}"/>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id="{97976E5C-8216-433B-BCBB-5CA44D713DB3}"/>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D70E3777-1D7E-488F-8DA8-651FC3EB3E88}"/>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3B1A0BE9-ED16-46EF-A4DA-247664352385}"/>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FA7AC251-CC2A-4C25-87EA-782DBFA405B9}"/>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34145B80-D8FD-4EF2-A4F5-E1D153FB6793}"/>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3877F4F8-3DF3-400F-8508-AB30AA8E51A4}"/>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E10B9B9-7000-4A8B-8775-A0D57673E9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92B8AF0-DE1B-4059-AEB6-A429680AD8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6161717-D72B-45D9-AAD2-B7AE760841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944EC13-9E58-4A63-80AB-1526144312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4112771-F7D3-42F5-B2D0-4A8AC096D27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7265</xdr:rowOff>
    </xdr:from>
    <xdr:to>
      <xdr:col>116</xdr:col>
      <xdr:colOff>114300</xdr:colOff>
      <xdr:row>61</xdr:row>
      <xdr:rowOff>108865</xdr:rowOff>
    </xdr:to>
    <xdr:sp macro="" textlink="">
      <xdr:nvSpPr>
        <xdr:cNvPr id="605" name="楕円 604">
          <a:extLst>
            <a:ext uri="{FF2B5EF4-FFF2-40B4-BE49-F238E27FC236}">
              <a16:creationId xmlns:a16="http://schemas.microsoft.com/office/drawing/2014/main" id="{6468AE69-4814-4D57-AE26-24F2EC64CCD4}"/>
            </a:ext>
          </a:extLst>
        </xdr:cNvPr>
        <xdr:cNvSpPr/>
      </xdr:nvSpPr>
      <xdr:spPr>
        <a:xfrm>
          <a:off x="221107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30142</xdr:rowOff>
    </xdr:from>
    <xdr:ext cx="469744" cy="259045"/>
    <xdr:sp macro="" textlink="">
      <xdr:nvSpPr>
        <xdr:cNvPr id="606" name="【学校施設】&#10;一人当たり面積該当値テキスト">
          <a:extLst>
            <a:ext uri="{FF2B5EF4-FFF2-40B4-BE49-F238E27FC236}">
              <a16:creationId xmlns:a16="http://schemas.microsoft.com/office/drawing/2014/main" id="{9C9457B5-FEDB-4B57-931C-2FB4460EFF11}"/>
            </a:ext>
          </a:extLst>
        </xdr:cNvPr>
        <xdr:cNvSpPr txBox="1"/>
      </xdr:nvSpPr>
      <xdr:spPr>
        <a:xfrm>
          <a:off x="22199600" y="103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607" name="楕円 606">
          <a:extLst>
            <a:ext uri="{FF2B5EF4-FFF2-40B4-BE49-F238E27FC236}">
              <a16:creationId xmlns:a16="http://schemas.microsoft.com/office/drawing/2014/main" id="{155F32E9-E56F-49C3-B88A-FEFA84852317}"/>
            </a:ext>
          </a:extLst>
        </xdr:cNvPr>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58065</xdr:rowOff>
    </xdr:to>
    <xdr:cxnSp macro="">
      <xdr:nvCxnSpPr>
        <xdr:cNvPr id="608" name="直線コネクタ 607">
          <a:extLst>
            <a:ext uri="{FF2B5EF4-FFF2-40B4-BE49-F238E27FC236}">
              <a16:creationId xmlns:a16="http://schemas.microsoft.com/office/drawing/2014/main" id="{81C2E433-D65B-4E90-AF51-597E0360B63B}"/>
            </a:ext>
          </a:extLst>
        </xdr:cNvPr>
        <xdr:cNvCxnSpPr/>
      </xdr:nvCxnSpPr>
      <xdr:spPr>
        <a:xfrm>
          <a:off x="21323300" y="10488168"/>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09" name="楕円 608">
          <a:extLst>
            <a:ext uri="{FF2B5EF4-FFF2-40B4-BE49-F238E27FC236}">
              <a16:creationId xmlns:a16="http://schemas.microsoft.com/office/drawing/2014/main" id="{7B11EC13-C608-4B25-8AEA-07CBDF6EB07E}"/>
            </a:ext>
          </a:extLst>
        </xdr:cNvPr>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29718</xdr:rowOff>
    </xdr:from>
    <xdr:to>
      <xdr:col>111</xdr:col>
      <xdr:colOff>177800</xdr:colOff>
      <xdr:row>61</xdr:row>
      <xdr:rowOff>45720</xdr:rowOff>
    </xdr:to>
    <xdr:cxnSp macro="">
      <xdr:nvCxnSpPr>
        <xdr:cNvPr id="610" name="直線コネクタ 609">
          <a:extLst>
            <a:ext uri="{FF2B5EF4-FFF2-40B4-BE49-F238E27FC236}">
              <a16:creationId xmlns:a16="http://schemas.microsoft.com/office/drawing/2014/main" id="{5D3FC61D-8837-4005-86C4-F322D6FA1321}"/>
            </a:ext>
          </a:extLst>
        </xdr:cNvPr>
        <xdr:cNvCxnSpPr/>
      </xdr:nvCxnSpPr>
      <xdr:spPr>
        <a:xfrm flipV="1">
          <a:off x="20434300" y="104881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10464</xdr:rowOff>
    </xdr:from>
    <xdr:to>
      <xdr:col>102</xdr:col>
      <xdr:colOff>165100</xdr:colOff>
      <xdr:row>61</xdr:row>
      <xdr:rowOff>112064</xdr:rowOff>
    </xdr:to>
    <xdr:sp macro="" textlink="">
      <xdr:nvSpPr>
        <xdr:cNvPr id="611" name="楕円 610">
          <a:extLst>
            <a:ext uri="{FF2B5EF4-FFF2-40B4-BE49-F238E27FC236}">
              <a16:creationId xmlns:a16="http://schemas.microsoft.com/office/drawing/2014/main" id="{983B21F5-CC3F-44BC-8C5E-5C99D3B412CB}"/>
            </a:ext>
          </a:extLst>
        </xdr:cNvPr>
        <xdr:cNvSpPr/>
      </xdr:nvSpPr>
      <xdr:spPr>
        <a:xfrm>
          <a:off x="19494500" y="10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61264</xdr:rowOff>
    </xdr:to>
    <xdr:cxnSp macro="">
      <xdr:nvCxnSpPr>
        <xdr:cNvPr id="612" name="直線コネクタ 611">
          <a:extLst>
            <a:ext uri="{FF2B5EF4-FFF2-40B4-BE49-F238E27FC236}">
              <a16:creationId xmlns:a16="http://schemas.microsoft.com/office/drawing/2014/main" id="{C51CA144-22C6-4529-A4D5-6EFB4E990B7D}"/>
            </a:ext>
          </a:extLst>
        </xdr:cNvPr>
        <xdr:cNvCxnSpPr/>
      </xdr:nvCxnSpPr>
      <xdr:spPr>
        <a:xfrm flipV="1">
          <a:off x="19545300" y="1050417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24181</xdr:rowOff>
    </xdr:from>
    <xdr:to>
      <xdr:col>98</xdr:col>
      <xdr:colOff>38100</xdr:colOff>
      <xdr:row>61</xdr:row>
      <xdr:rowOff>125781</xdr:rowOff>
    </xdr:to>
    <xdr:sp macro="" textlink="">
      <xdr:nvSpPr>
        <xdr:cNvPr id="613" name="楕円 612">
          <a:extLst>
            <a:ext uri="{FF2B5EF4-FFF2-40B4-BE49-F238E27FC236}">
              <a16:creationId xmlns:a16="http://schemas.microsoft.com/office/drawing/2014/main" id="{EE5E5F3C-E1BE-42C2-9E6C-77E148782CF0}"/>
            </a:ext>
          </a:extLst>
        </xdr:cNvPr>
        <xdr:cNvSpPr/>
      </xdr:nvSpPr>
      <xdr:spPr>
        <a:xfrm>
          <a:off x="186055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61264</xdr:rowOff>
    </xdr:from>
    <xdr:to>
      <xdr:col>102</xdr:col>
      <xdr:colOff>114300</xdr:colOff>
      <xdr:row>61</xdr:row>
      <xdr:rowOff>74981</xdr:rowOff>
    </xdr:to>
    <xdr:cxnSp macro="">
      <xdr:nvCxnSpPr>
        <xdr:cNvPr id="614" name="直線コネクタ 613">
          <a:extLst>
            <a:ext uri="{FF2B5EF4-FFF2-40B4-BE49-F238E27FC236}">
              <a16:creationId xmlns:a16="http://schemas.microsoft.com/office/drawing/2014/main" id="{110F48AA-5C18-4844-99BF-DBAE68E2FD62}"/>
            </a:ext>
          </a:extLst>
        </xdr:cNvPr>
        <xdr:cNvCxnSpPr/>
      </xdr:nvCxnSpPr>
      <xdr:spPr>
        <a:xfrm flipV="1">
          <a:off x="18656300" y="1051971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a:extLst>
            <a:ext uri="{FF2B5EF4-FFF2-40B4-BE49-F238E27FC236}">
              <a16:creationId xmlns:a16="http://schemas.microsoft.com/office/drawing/2014/main" id="{A71AE556-C79B-4B29-8082-67542611E614}"/>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a:extLst>
            <a:ext uri="{FF2B5EF4-FFF2-40B4-BE49-F238E27FC236}">
              <a16:creationId xmlns:a16="http://schemas.microsoft.com/office/drawing/2014/main" id="{3270140E-EF7C-4F64-9CF0-2BE636CB07A7}"/>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a:extLst>
            <a:ext uri="{FF2B5EF4-FFF2-40B4-BE49-F238E27FC236}">
              <a16:creationId xmlns:a16="http://schemas.microsoft.com/office/drawing/2014/main" id="{903D3AB2-8268-4AEF-9B50-121CB5E92219}"/>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a:extLst>
            <a:ext uri="{FF2B5EF4-FFF2-40B4-BE49-F238E27FC236}">
              <a16:creationId xmlns:a16="http://schemas.microsoft.com/office/drawing/2014/main" id="{E8D2B692-7334-4236-863D-49C6FA263E88}"/>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97045</xdr:rowOff>
    </xdr:from>
    <xdr:ext cx="469744" cy="259045"/>
    <xdr:sp macro="" textlink="">
      <xdr:nvSpPr>
        <xdr:cNvPr id="619" name="n_1mainValue【学校施設】&#10;一人当たり面積">
          <a:extLst>
            <a:ext uri="{FF2B5EF4-FFF2-40B4-BE49-F238E27FC236}">
              <a16:creationId xmlns:a16="http://schemas.microsoft.com/office/drawing/2014/main" id="{954114F8-443B-448B-80E0-F1B342D2B379}"/>
            </a:ext>
          </a:extLst>
        </xdr:cNvPr>
        <xdr:cNvSpPr txBox="1"/>
      </xdr:nvSpPr>
      <xdr:spPr>
        <a:xfrm>
          <a:off x="21075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20" name="n_2mainValue【学校施設】&#10;一人当たり面積">
          <a:extLst>
            <a:ext uri="{FF2B5EF4-FFF2-40B4-BE49-F238E27FC236}">
              <a16:creationId xmlns:a16="http://schemas.microsoft.com/office/drawing/2014/main" id="{915983B9-3495-49DE-9F71-D37222479751}"/>
            </a:ext>
          </a:extLst>
        </xdr:cNvPr>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128591</xdr:rowOff>
    </xdr:from>
    <xdr:ext cx="469744" cy="259045"/>
    <xdr:sp macro="" textlink="">
      <xdr:nvSpPr>
        <xdr:cNvPr id="621" name="n_3mainValue【学校施設】&#10;一人当たり面積">
          <a:extLst>
            <a:ext uri="{FF2B5EF4-FFF2-40B4-BE49-F238E27FC236}">
              <a16:creationId xmlns:a16="http://schemas.microsoft.com/office/drawing/2014/main" id="{833374B8-F4EC-41AD-9ABE-0F3B7E4C3BB8}"/>
            </a:ext>
          </a:extLst>
        </xdr:cNvPr>
        <xdr:cNvSpPr txBox="1"/>
      </xdr:nvSpPr>
      <xdr:spPr>
        <a:xfrm>
          <a:off x="19310427" y="102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142308</xdr:rowOff>
    </xdr:from>
    <xdr:ext cx="469744" cy="259045"/>
    <xdr:sp macro="" textlink="">
      <xdr:nvSpPr>
        <xdr:cNvPr id="622" name="n_4mainValue【学校施設】&#10;一人当たり面積">
          <a:extLst>
            <a:ext uri="{FF2B5EF4-FFF2-40B4-BE49-F238E27FC236}">
              <a16:creationId xmlns:a16="http://schemas.microsoft.com/office/drawing/2014/main" id="{A59AD0E3-D5D5-422A-B119-086BDC90D81D}"/>
            </a:ext>
          </a:extLst>
        </xdr:cNvPr>
        <xdr:cNvSpPr txBox="1"/>
      </xdr:nvSpPr>
      <xdr:spPr>
        <a:xfrm>
          <a:off x="18421427" y="102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4049331-75AC-4EAF-A405-58F1D3BD52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2B2645C1-D754-465B-B758-1CAB3FBDD2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E23C7FD-5CD6-467E-B761-0942B4BEE3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F8EB992-F8E1-44BA-85A1-FED5645679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66302E0C-7146-46AB-82D6-EC3154D05F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B763BAB-3D9F-49C0-BBA7-C91C2C5463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F7C62ED-E9CA-4013-B59B-E80BFC5AA65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2328704D-085E-4224-A9AB-44857B02DD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9EF112E1-6F22-4686-B60F-5749F02151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A182CF0A-8C01-46C7-8B36-7341293D7D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D218138-F099-4C43-91EB-E63617FD72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96FDC5E9-4E31-4165-B46D-1CBF8F03201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34296789-8E88-46A2-8C1E-4A3078AB508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8B4AB566-0AA2-44F5-8415-14BD494631D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F865BAD9-EB97-429A-A9B4-52C40FA6F02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7CD36B30-E642-43CA-874F-3AACDBCA3FD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771E3724-CA73-46C0-955E-0C47BC06E4E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CD7EA66-1D5B-459B-B2C9-F8C346825DD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7AD8FB4-9C7F-4DB7-A0AD-91FB66A78F3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1BD418E2-3A36-4AFE-8C24-0EA10B950A1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D29A59B7-BC07-4820-8CEB-224811E72F7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B5C4026-458C-4A47-8219-0C4BE054186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56709831-8A26-4DCF-9981-2DB7CF171F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9E7B4188-B8AA-4792-B08A-1C32941767C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90F0F43D-BA6A-4B6F-B4A9-8DFFD07F6C7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4340B186-185F-4F62-86E4-5703BAC9DFC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8E95917D-FF79-417C-8D75-925484753CB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D3A54FC6-A3AB-4482-BD5B-9CC0C3DD6D4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a:extLst>
            <a:ext uri="{FF2B5EF4-FFF2-40B4-BE49-F238E27FC236}">
              <a16:creationId xmlns:a16="http://schemas.microsoft.com/office/drawing/2014/main" id="{E014657E-4C51-49E3-828D-F3F7BB8D8FC1}"/>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D9112BB0-4EF8-4DA4-ACEC-C276A53D2C42}"/>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F5090C43-EF01-4812-9238-BE6D84CAA5E8}"/>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A3153282-9DBC-4A96-82F4-178CB81713DB}"/>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87F39743-F20D-47E5-A02E-CAAA8E140BA4}"/>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917D35F3-51DB-4B28-8AD7-CDC2B26EE21A}"/>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F00EA65-6FB7-40B1-9D77-4FB6C171AA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C524376-DF8C-4022-A2D1-DDB04014B5C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586BE34-39D8-4EC0-8439-35EF495472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17D2FEC-3CD8-404D-92A9-0EDC30B159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3C433B0-86BC-41AA-980E-41BFE734AD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86361</xdr:rowOff>
    </xdr:from>
    <xdr:to>
      <xdr:col>85</xdr:col>
      <xdr:colOff>177800</xdr:colOff>
      <xdr:row>85</xdr:row>
      <xdr:rowOff>16511</xdr:rowOff>
    </xdr:to>
    <xdr:sp macro="" textlink="">
      <xdr:nvSpPr>
        <xdr:cNvPr id="662" name="楕円 661">
          <a:extLst>
            <a:ext uri="{FF2B5EF4-FFF2-40B4-BE49-F238E27FC236}">
              <a16:creationId xmlns:a16="http://schemas.microsoft.com/office/drawing/2014/main" id="{E1F68FF8-1010-42A3-94CF-076D981E7DEA}"/>
            </a:ext>
          </a:extLst>
        </xdr:cNvPr>
        <xdr:cNvSpPr/>
      </xdr:nvSpPr>
      <xdr:spPr>
        <a:xfrm>
          <a:off x="16268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1288</xdr:rowOff>
    </xdr:from>
    <xdr:ext cx="405111" cy="259045"/>
    <xdr:sp macro="" textlink="">
      <xdr:nvSpPr>
        <xdr:cNvPr id="663" name="【児童館】&#10;有形固定資産減価償却率該当値テキスト">
          <a:extLst>
            <a:ext uri="{FF2B5EF4-FFF2-40B4-BE49-F238E27FC236}">
              <a16:creationId xmlns:a16="http://schemas.microsoft.com/office/drawing/2014/main" id="{3CEF5FB0-0C7D-48DA-B7AC-C6ACE6E60AE4}"/>
            </a:ext>
          </a:extLst>
        </xdr:cNvPr>
        <xdr:cNvSpPr txBox="1"/>
      </xdr:nvSpPr>
      <xdr:spPr>
        <a:xfrm>
          <a:off x="16357600"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664" name="楕円 663">
          <a:extLst>
            <a:ext uri="{FF2B5EF4-FFF2-40B4-BE49-F238E27FC236}">
              <a16:creationId xmlns:a16="http://schemas.microsoft.com/office/drawing/2014/main" id="{0B2AA91D-D41A-4E8A-8A0F-8884800D2337}"/>
            </a:ext>
          </a:extLst>
        </xdr:cNvPr>
        <xdr:cNvSpPr/>
      </xdr:nvSpPr>
      <xdr:spPr>
        <a:xfrm>
          <a:off x="1543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137161</xdr:rowOff>
    </xdr:to>
    <xdr:cxnSp macro="">
      <xdr:nvCxnSpPr>
        <xdr:cNvPr id="665" name="直線コネクタ 664">
          <a:extLst>
            <a:ext uri="{FF2B5EF4-FFF2-40B4-BE49-F238E27FC236}">
              <a16:creationId xmlns:a16="http://schemas.microsoft.com/office/drawing/2014/main" id="{46CA968C-1735-4671-87D7-1C3A3712B9E5}"/>
            </a:ext>
          </a:extLst>
        </xdr:cNvPr>
        <xdr:cNvCxnSpPr/>
      </xdr:nvCxnSpPr>
      <xdr:spPr>
        <a:xfrm>
          <a:off x="15481300" y="14531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59689</xdr:rowOff>
    </xdr:from>
    <xdr:to>
      <xdr:col>76</xdr:col>
      <xdr:colOff>165100</xdr:colOff>
      <xdr:row>84</xdr:row>
      <xdr:rowOff>161289</xdr:rowOff>
    </xdr:to>
    <xdr:sp macro="" textlink="">
      <xdr:nvSpPr>
        <xdr:cNvPr id="666" name="楕円 665">
          <a:extLst>
            <a:ext uri="{FF2B5EF4-FFF2-40B4-BE49-F238E27FC236}">
              <a16:creationId xmlns:a16="http://schemas.microsoft.com/office/drawing/2014/main" id="{72BD9FD8-3C5F-45EA-A7BC-E97D8F5DFDDC}"/>
            </a:ext>
          </a:extLst>
        </xdr:cNvPr>
        <xdr:cNvSpPr/>
      </xdr:nvSpPr>
      <xdr:spPr>
        <a:xfrm>
          <a:off x="14541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110489</xdr:rowOff>
    </xdr:from>
    <xdr:to>
      <xdr:col>81</xdr:col>
      <xdr:colOff>50800</xdr:colOff>
      <xdr:row>84</xdr:row>
      <xdr:rowOff>129539</xdr:rowOff>
    </xdr:to>
    <xdr:cxnSp macro="">
      <xdr:nvCxnSpPr>
        <xdr:cNvPr id="667" name="直線コネクタ 666">
          <a:extLst>
            <a:ext uri="{FF2B5EF4-FFF2-40B4-BE49-F238E27FC236}">
              <a16:creationId xmlns:a16="http://schemas.microsoft.com/office/drawing/2014/main" id="{D33B1487-487C-4B17-BC30-89A6FC1FC60F}"/>
            </a:ext>
          </a:extLst>
        </xdr:cNvPr>
        <xdr:cNvCxnSpPr/>
      </xdr:nvCxnSpPr>
      <xdr:spPr>
        <a:xfrm>
          <a:off x="14592300" y="14512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45720</xdr:rowOff>
    </xdr:from>
    <xdr:to>
      <xdr:col>72</xdr:col>
      <xdr:colOff>38100</xdr:colOff>
      <xdr:row>84</xdr:row>
      <xdr:rowOff>147320</xdr:rowOff>
    </xdr:to>
    <xdr:sp macro="" textlink="">
      <xdr:nvSpPr>
        <xdr:cNvPr id="668" name="楕円 667">
          <a:extLst>
            <a:ext uri="{FF2B5EF4-FFF2-40B4-BE49-F238E27FC236}">
              <a16:creationId xmlns:a16="http://schemas.microsoft.com/office/drawing/2014/main" id="{7802BE4D-63B6-478E-9760-C1FAF9D2EDDF}"/>
            </a:ext>
          </a:extLst>
        </xdr:cNvPr>
        <xdr:cNvSpPr/>
      </xdr:nvSpPr>
      <xdr:spPr>
        <a:xfrm>
          <a:off x="13652500" y="144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96520</xdr:rowOff>
    </xdr:from>
    <xdr:to>
      <xdr:col>76</xdr:col>
      <xdr:colOff>114300</xdr:colOff>
      <xdr:row>84</xdr:row>
      <xdr:rowOff>110489</xdr:rowOff>
    </xdr:to>
    <xdr:cxnSp macro="">
      <xdr:nvCxnSpPr>
        <xdr:cNvPr id="669" name="直線コネクタ 668">
          <a:extLst>
            <a:ext uri="{FF2B5EF4-FFF2-40B4-BE49-F238E27FC236}">
              <a16:creationId xmlns:a16="http://schemas.microsoft.com/office/drawing/2014/main" id="{8BCD8E2A-12AB-4B8E-8CE9-15DB7D19094C}"/>
            </a:ext>
          </a:extLst>
        </xdr:cNvPr>
        <xdr:cNvCxnSpPr/>
      </xdr:nvCxnSpPr>
      <xdr:spPr>
        <a:xfrm>
          <a:off x="13703300" y="144983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31750</xdr:rowOff>
    </xdr:from>
    <xdr:to>
      <xdr:col>67</xdr:col>
      <xdr:colOff>101600</xdr:colOff>
      <xdr:row>84</xdr:row>
      <xdr:rowOff>133350</xdr:rowOff>
    </xdr:to>
    <xdr:sp macro="" textlink="">
      <xdr:nvSpPr>
        <xdr:cNvPr id="670" name="楕円 669">
          <a:extLst>
            <a:ext uri="{FF2B5EF4-FFF2-40B4-BE49-F238E27FC236}">
              <a16:creationId xmlns:a16="http://schemas.microsoft.com/office/drawing/2014/main" id="{7601D5C2-9DC5-4707-B4B6-FDA4F9C04D99}"/>
            </a:ext>
          </a:extLst>
        </xdr:cNvPr>
        <xdr:cNvSpPr/>
      </xdr:nvSpPr>
      <xdr:spPr>
        <a:xfrm>
          <a:off x="127635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82550</xdr:rowOff>
    </xdr:from>
    <xdr:to>
      <xdr:col>71</xdr:col>
      <xdr:colOff>177800</xdr:colOff>
      <xdr:row>84</xdr:row>
      <xdr:rowOff>96520</xdr:rowOff>
    </xdr:to>
    <xdr:cxnSp macro="">
      <xdr:nvCxnSpPr>
        <xdr:cNvPr id="671" name="直線コネクタ 670">
          <a:extLst>
            <a:ext uri="{FF2B5EF4-FFF2-40B4-BE49-F238E27FC236}">
              <a16:creationId xmlns:a16="http://schemas.microsoft.com/office/drawing/2014/main" id="{72BA392C-6C36-40F8-8323-E1C72A3357AD}"/>
            </a:ext>
          </a:extLst>
        </xdr:cNvPr>
        <xdr:cNvCxnSpPr/>
      </xdr:nvCxnSpPr>
      <xdr:spPr>
        <a:xfrm>
          <a:off x="12814300" y="144843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a:extLst>
            <a:ext uri="{FF2B5EF4-FFF2-40B4-BE49-F238E27FC236}">
              <a16:creationId xmlns:a16="http://schemas.microsoft.com/office/drawing/2014/main" id="{3C9EF501-6513-4BF6-92A4-263C536D102E}"/>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a:extLst>
            <a:ext uri="{FF2B5EF4-FFF2-40B4-BE49-F238E27FC236}">
              <a16:creationId xmlns:a16="http://schemas.microsoft.com/office/drawing/2014/main" id="{26615455-E335-4652-BD33-055C7D8DF9F4}"/>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a:extLst>
            <a:ext uri="{FF2B5EF4-FFF2-40B4-BE49-F238E27FC236}">
              <a16:creationId xmlns:a16="http://schemas.microsoft.com/office/drawing/2014/main" id="{B26BEE63-63C9-4358-910E-9FD8B456965F}"/>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a:extLst>
            <a:ext uri="{FF2B5EF4-FFF2-40B4-BE49-F238E27FC236}">
              <a16:creationId xmlns:a16="http://schemas.microsoft.com/office/drawing/2014/main" id="{A46BD604-E29A-4442-A059-268FE8EA8D77}"/>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676" name="n_1mainValue【児童館】&#10;有形固定資産減価償却率">
          <a:extLst>
            <a:ext uri="{FF2B5EF4-FFF2-40B4-BE49-F238E27FC236}">
              <a16:creationId xmlns:a16="http://schemas.microsoft.com/office/drawing/2014/main" id="{C9B703C5-18DA-4D81-9F76-07FB50CA8B71}"/>
            </a:ext>
          </a:extLst>
        </xdr:cNvPr>
        <xdr:cNvSpPr txBox="1"/>
      </xdr:nvSpPr>
      <xdr:spPr>
        <a:xfrm>
          <a:off x="15266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152416</xdr:rowOff>
    </xdr:from>
    <xdr:ext cx="405111" cy="259045"/>
    <xdr:sp macro="" textlink="">
      <xdr:nvSpPr>
        <xdr:cNvPr id="677" name="n_2mainValue【児童館】&#10;有形固定資産減価償却率">
          <a:extLst>
            <a:ext uri="{FF2B5EF4-FFF2-40B4-BE49-F238E27FC236}">
              <a16:creationId xmlns:a16="http://schemas.microsoft.com/office/drawing/2014/main" id="{F0847A73-A747-47DF-80D6-85DADF2A0363}"/>
            </a:ext>
          </a:extLst>
        </xdr:cNvPr>
        <xdr:cNvSpPr txBox="1"/>
      </xdr:nvSpPr>
      <xdr:spPr>
        <a:xfrm>
          <a:off x="14389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138447</xdr:rowOff>
    </xdr:from>
    <xdr:ext cx="405111" cy="259045"/>
    <xdr:sp macro="" textlink="">
      <xdr:nvSpPr>
        <xdr:cNvPr id="678" name="n_3mainValue【児童館】&#10;有形固定資産減価償却率">
          <a:extLst>
            <a:ext uri="{FF2B5EF4-FFF2-40B4-BE49-F238E27FC236}">
              <a16:creationId xmlns:a16="http://schemas.microsoft.com/office/drawing/2014/main" id="{4CDCB8A1-E591-4D7D-9BA6-051A75813201}"/>
            </a:ext>
          </a:extLst>
        </xdr:cNvPr>
        <xdr:cNvSpPr txBox="1"/>
      </xdr:nvSpPr>
      <xdr:spPr>
        <a:xfrm>
          <a:off x="13500744" y="1454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124477</xdr:rowOff>
    </xdr:from>
    <xdr:ext cx="405111" cy="259045"/>
    <xdr:sp macro="" textlink="">
      <xdr:nvSpPr>
        <xdr:cNvPr id="679" name="n_4mainValue【児童館】&#10;有形固定資産減価償却率">
          <a:extLst>
            <a:ext uri="{FF2B5EF4-FFF2-40B4-BE49-F238E27FC236}">
              <a16:creationId xmlns:a16="http://schemas.microsoft.com/office/drawing/2014/main" id="{ED5A8184-AD6E-492C-B602-AE85DA6CA44B}"/>
            </a:ext>
          </a:extLst>
        </xdr:cNvPr>
        <xdr:cNvSpPr txBox="1"/>
      </xdr:nvSpPr>
      <xdr:spPr>
        <a:xfrm>
          <a:off x="12611744" y="1452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E292779A-ECF2-4371-8A65-A6EF62B251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284D37EE-D1B6-4FC6-BEE8-5083BC3CF4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28D89DE-9B2E-4FDB-9F8E-19E58BD7D9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FC477AAD-F302-49A9-BB5F-1A6AEE6DD0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95337122-68FD-464C-A655-8738D10DD7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254C1F04-F6DB-447C-A8DE-0145C9A272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28B9FBF-0F70-4538-8EAB-05F8B3C3DA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32D98B6F-1ACD-463E-9B40-556BB241F4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6B0E6527-5E70-4A6B-BCB2-403FEC83076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F50CA809-1F43-4C0E-A3DE-13712B3D10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F955CBA-B546-42A5-916C-D07621F668D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2F97C5E2-82BA-4A09-B5BD-73C8C78C619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705E1267-46EC-4F51-BB92-31EFFF4884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210580F8-0C71-413F-BD96-9B5E037DD34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99BA0F14-C4FE-4D23-8D52-CA0C2303C9C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3094E4ED-6626-44E4-905F-30403C0A2A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D13227F5-0494-4C04-BD6B-E22F0006BB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35F56C94-A883-4A5F-A307-BA6D60A7DC2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BF81099D-FE50-4353-B596-93FB8033A94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FAA544B6-6A35-4EC5-A331-6A808283B9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BA7F714-3F0E-4E98-B828-B17B72D5BD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AAF34605-1520-42C9-9687-5DDD51C1237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B6B50725-8F44-4F6A-A95C-26708737C5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7E4677CE-3078-4565-8951-933E3C2DF496}"/>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CDAFB709-120C-4ACB-851F-4F258B5DC8B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6DD363D4-8C6A-4BD0-82C8-4574C15A719A}"/>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802D68EA-EEF8-4A5B-A138-3B31DDD39B88}"/>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0C19D7CC-D6BC-48D7-A9DF-E3331B2211CE}"/>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CDF11344-16AD-4D9F-910D-2FCE6990CFCC}"/>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E34DED38-6497-468C-9E8C-A661F2774C0F}"/>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D48DFFD3-DA88-4460-8FAC-0D145FC9AC84}"/>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2A920EA9-BE3E-4EA2-8417-24D59B354813}"/>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EA4A7C27-AC27-4E83-A2A5-10457CCFFF7B}"/>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A765D00E-CEBB-4176-815D-DD2545D339B8}"/>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AA93558-31C7-48A7-BFC5-F669BA073A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10D2FF8-921F-487D-91FD-E52DEFF95D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00B5344-A38E-4875-A198-48ECCEB175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15EE8D1-FD4C-4140-9388-900B329B73E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753794A-71F6-430E-9EB5-A44A736785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719" name="楕円 718">
          <a:extLst>
            <a:ext uri="{FF2B5EF4-FFF2-40B4-BE49-F238E27FC236}">
              <a16:creationId xmlns:a16="http://schemas.microsoft.com/office/drawing/2014/main" id="{A331EAC0-2D92-414B-BB1F-5AE567D8B9F6}"/>
            </a:ext>
          </a:extLst>
        </xdr:cNvPr>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720" name="【児童館】&#10;一人当たり面積該当値テキスト">
          <a:extLst>
            <a:ext uri="{FF2B5EF4-FFF2-40B4-BE49-F238E27FC236}">
              <a16:creationId xmlns:a16="http://schemas.microsoft.com/office/drawing/2014/main" id="{0B497022-CAB8-4B75-9FFA-5534E49B3CF6}"/>
            </a:ext>
          </a:extLst>
        </xdr:cNvPr>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21" name="楕円 720">
          <a:extLst>
            <a:ext uri="{FF2B5EF4-FFF2-40B4-BE49-F238E27FC236}">
              <a16:creationId xmlns:a16="http://schemas.microsoft.com/office/drawing/2014/main" id="{8B5C2B3B-04BB-42A3-99AE-86E1290C5D8C}"/>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133350</xdr:rowOff>
    </xdr:to>
    <xdr:cxnSp macro="">
      <xdr:nvCxnSpPr>
        <xdr:cNvPr id="722" name="直線コネクタ 721">
          <a:extLst>
            <a:ext uri="{FF2B5EF4-FFF2-40B4-BE49-F238E27FC236}">
              <a16:creationId xmlns:a16="http://schemas.microsoft.com/office/drawing/2014/main" id="{9B49B436-54F2-46DA-949B-B8DC2A340624}"/>
            </a:ext>
          </a:extLst>
        </xdr:cNvPr>
        <xdr:cNvCxnSpPr/>
      </xdr:nvCxnSpPr>
      <xdr:spPr>
        <a:xfrm flipV="1">
          <a:off x="21323300" y="1400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3" name="楕円 722">
          <a:extLst>
            <a:ext uri="{FF2B5EF4-FFF2-40B4-BE49-F238E27FC236}">
              <a16:creationId xmlns:a16="http://schemas.microsoft.com/office/drawing/2014/main" id="{F3208955-0514-497A-A99B-E638EF089681}"/>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82</xdr:row>
      <xdr:rowOff>38100</xdr:rowOff>
    </xdr:to>
    <xdr:cxnSp macro="">
      <xdr:nvCxnSpPr>
        <xdr:cNvPr id="724" name="直線コネクタ 723">
          <a:extLst>
            <a:ext uri="{FF2B5EF4-FFF2-40B4-BE49-F238E27FC236}">
              <a16:creationId xmlns:a16="http://schemas.microsoft.com/office/drawing/2014/main" id="{C1830635-5670-4D16-808E-00852F2FF324}"/>
            </a:ext>
          </a:extLst>
        </xdr:cNvPr>
        <xdr:cNvCxnSpPr/>
      </xdr:nvCxnSpPr>
      <xdr:spPr>
        <a:xfrm flipV="1">
          <a:off x="20434300" y="1402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725" name="楕円 724">
          <a:extLst>
            <a:ext uri="{FF2B5EF4-FFF2-40B4-BE49-F238E27FC236}">
              <a16:creationId xmlns:a16="http://schemas.microsoft.com/office/drawing/2014/main" id="{030996EE-3802-422E-AACF-970EFCC00F9F}"/>
            </a:ext>
          </a:extLst>
        </xdr:cNvPr>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57150</xdr:rowOff>
    </xdr:to>
    <xdr:cxnSp macro="">
      <xdr:nvCxnSpPr>
        <xdr:cNvPr id="726" name="直線コネクタ 725">
          <a:extLst>
            <a:ext uri="{FF2B5EF4-FFF2-40B4-BE49-F238E27FC236}">
              <a16:creationId xmlns:a16="http://schemas.microsoft.com/office/drawing/2014/main" id="{16E8811C-AFEF-4E25-BACD-CA84FAFA92BC}"/>
            </a:ext>
          </a:extLst>
        </xdr:cNvPr>
        <xdr:cNvCxnSpPr/>
      </xdr:nvCxnSpPr>
      <xdr:spPr>
        <a:xfrm flipV="1">
          <a:off x="19545300" y="1409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27" name="楕円 726">
          <a:extLst>
            <a:ext uri="{FF2B5EF4-FFF2-40B4-BE49-F238E27FC236}">
              <a16:creationId xmlns:a16="http://schemas.microsoft.com/office/drawing/2014/main" id="{0D7FE1E1-20C7-4072-BDBC-C912256FA2B9}"/>
            </a:ext>
          </a:extLst>
        </xdr:cNvPr>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57150</xdr:rowOff>
    </xdr:from>
    <xdr:to>
      <xdr:col>102</xdr:col>
      <xdr:colOff>114300</xdr:colOff>
      <xdr:row>82</xdr:row>
      <xdr:rowOff>76200</xdr:rowOff>
    </xdr:to>
    <xdr:cxnSp macro="">
      <xdr:nvCxnSpPr>
        <xdr:cNvPr id="728" name="直線コネクタ 727">
          <a:extLst>
            <a:ext uri="{FF2B5EF4-FFF2-40B4-BE49-F238E27FC236}">
              <a16:creationId xmlns:a16="http://schemas.microsoft.com/office/drawing/2014/main" id="{8234E39F-6651-432F-BC0A-8886EAAEB99F}"/>
            </a:ext>
          </a:extLst>
        </xdr:cNvPr>
        <xdr:cNvCxnSpPr/>
      </xdr:nvCxnSpPr>
      <xdr:spPr>
        <a:xfrm flipV="1">
          <a:off x="18656300" y="1411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E0885524-390A-4E51-98F0-8ED974F52974}"/>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BE1D4AD4-9921-4CD9-B2FC-D68024671957}"/>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FF1CF8C4-7E8D-45EC-B918-F99036C9459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AF2F407A-424B-4DBC-82CA-8CE43357F3D8}"/>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33" name="n_1mainValue【児童館】&#10;一人当たり面積">
          <a:extLst>
            <a:ext uri="{FF2B5EF4-FFF2-40B4-BE49-F238E27FC236}">
              <a16:creationId xmlns:a16="http://schemas.microsoft.com/office/drawing/2014/main" id="{AC0BE190-6DD0-48FE-9C2D-ABB4879E074D}"/>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4" name="n_2mainValue【児童館】&#10;一人当たり面積">
          <a:extLst>
            <a:ext uri="{FF2B5EF4-FFF2-40B4-BE49-F238E27FC236}">
              <a16:creationId xmlns:a16="http://schemas.microsoft.com/office/drawing/2014/main" id="{FEF62B46-CD4C-41F8-904B-A84CE0975BA6}"/>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735" name="n_3mainValue【児童館】&#10;一人当たり面積">
          <a:extLst>
            <a:ext uri="{FF2B5EF4-FFF2-40B4-BE49-F238E27FC236}">
              <a16:creationId xmlns:a16="http://schemas.microsoft.com/office/drawing/2014/main" id="{836922CD-E4E2-470D-840D-07775D6B4FEA}"/>
            </a:ext>
          </a:extLst>
        </xdr:cNvPr>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736" name="n_4mainValue【児童館】&#10;一人当たり面積">
          <a:extLst>
            <a:ext uri="{FF2B5EF4-FFF2-40B4-BE49-F238E27FC236}">
              <a16:creationId xmlns:a16="http://schemas.microsoft.com/office/drawing/2014/main" id="{A6B1F677-AA09-48E2-B3CE-BACD347B8AC2}"/>
            </a:ext>
          </a:extLst>
        </xdr:cNvPr>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16260439-A387-412C-B93E-175703F30C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780C3B73-05BB-4E00-BBF9-00160B323B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69F8C457-3F33-4A8C-9D73-758CFC4F66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D47BAD9C-D223-4534-B5DD-0A8BAE6F5F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538570BC-D47B-45A2-9E7C-FEF5D98EA7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42417F7D-841D-4846-B082-3403F103A6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39281690-3886-46BC-9F65-336DFE31E0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D59A2B6A-0F07-47D6-9D48-F1C80AFBA0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B52C3233-BDAA-402C-80C6-B3315E937B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4923A017-B4BC-4BE8-BFEC-E4D9EC7A94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D977D9DF-0D75-48C5-BD7F-8EE2F8C686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6F40F9ED-9933-4642-8824-DBCAE6953C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B9EA3FAF-0DB7-416D-AC84-2C7A6E84025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E6AC2AFA-F174-4EED-9B5F-100CB6141F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790D479C-D07D-4AF8-B8EE-33013D160B5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863E3D2E-CE42-4B8B-AEE1-824215662D9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C1229F67-F763-49E9-A094-6C04DE170D4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39D9637A-B6E9-42CE-AA8B-A7A500A163E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6D00BA6-FCA5-4DFC-8426-C9BC26E6EDA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B35FA42D-5A12-463B-8918-BDA50BFB0D6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21CEE13B-C491-40B0-BCCB-A307717B87F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491159AE-E74B-467D-BE44-279FBBD0E2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A92A0C89-9B37-4CE7-B44E-FF9ACE6A12D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A943A9FA-4264-4589-817C-E9E7DCA6CE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4219B1D8-A2E2-4926-A6DA-905F2CB78629}"/>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085E3317-31F7-4CEE-9315-6654CC639D99}"/>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C1DE4807-AB54-4C81-8E48-6CF5D7CB6E83}"/>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20FB30A7-9198-4DF3-85A0-88E261C4DFFC}"/>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BC312CC4-C08F-4898-9BA9-E2495B5936F3}"/>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8A0CBD39-F659-4248-8C1D-0642B4C25B78}"/>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A77C7FEF-FC61-4F89-8EC6-B29A2BB3ADC8}"/>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23492ACD-F6C3-4A2E-A429-404BF61D95DF}"/>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1E736469-DD67-4A44-A430-95DCD1FD0C6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a:extLst>
            <a:ext uri="{FF2B5EF4-FFF2-40B4-BE49-F238E27FC236}">
              <a16:creationId xmlns:a16="http://schemas.microsoft.com/office/drawing/2014/main" id="{39451391-5177-43F0-8455-6A4D257C0564}"/>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a:extLst>
            <a:ext uri="{FF2B5EF4-FFF2-40B4-BE49-F238E27FC236}">
              <a16:creationId xmlns:a16="http://schemas.microsoft.com/office/drawing/2014/main" id="{5A3166D5-1A2F-458A-8A51-7DA1ADE4169E}"/>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5CC8519-9067-46F1-AFED-D43E3EF39D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993A0F7-4CF1-4F1C-A4F2-2079E023D2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46A7469-45F3-4444-9161-C92DD6F14F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DE1CEF9-8C81-4FAB-99FA-DD28E6B572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4954DA9-4F72-485E-8C12-ABA6115AA6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77" name="楕円 776">
          <a:extLst>
            <a:ext uri="{FF2B5EF4-FFF2-40B4-BE49-F238E27FC236}">
              <a16:creationId xmlns:a16="http://schemas.microsoft.com/office/drawing/2014/main" id="{D228BEAE-1EEA-4AEB-A3D2-0C2C968183F1}"/>
            </a:ext>
          </a:extLst>
        </xdr:cNvPr>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40022</xdr:rowOff>
    </xdr:from>
    <xdr:ext cx="405111" cy="259045"/>
    <xdr:sp macro="" textlink="">
      <xdr:nvSpPr>
        <xdr:cNvPr id="778" name="【公民館】&#10;有形固定資産減価償却率該当値テキスト">
          <a:extLst>
            <a:ext uri="{FF2B5EF4-FFF2-40B4-BE49-F238E27FC236}">
              <a16:creationId xmlns:a16="http://schemas.microsoft.com/office/drawing/2014/main" id="{8A864F9C-CEE0-4241-9BBF-5D8D91453D1B}"/>
            </a:ext>
          </a:extLst>
        </xdr:cNvPr>
        <xdr:cNvSpPr txBox="1"/>
      </xdr:nvSpPr>
      <xdr:spPr>
        <a:xfrm>
          <a:off x="163576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38736</xdr:rowOff>
    </xdr:from>
    <xdr:to>
      <xdr:col>81</xdr:col>
      <xdr:colOff>101600</xdr:colOff>
      <xdr:row>104</xdr:row>
      <xdr:rowOff>140336</xdr:rowOff>
    </xdr:to>
    <xdr:sp macro="" textlink="">
      <xdr:nvSpPr>
        <xdr:cNvPr id="779" name="楕円 778">
          <a:extLst>
            <a:ext uri="{FF2B5EF4-FFF2-40B4-BE49-F238E27FC236}">
              <a16:creationId xmlns:a16="http://schemas.microsoft.com/office/drawing/2014/main" id="{C621A92A-2365-4F94-9AA4-6B31E144CAD8}"/>
            </a:ext>
          </a:extLst>
        </xdr:cNvPr>
        <xdr:cNvSpPr/>
      </xdr:nvSpPr>
      <xdr:spPr>
        <a:xfrm>
          <a:off x="15430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89536</xdr:rowOff>
    </xdr:from>
    <xdr:to>
      <xdr:col>85</xdr:col>
      <xdr:colOff>127000</xdr:colOff>
      <xdr:row>104</xdr:row>
      <xdr:rowOff>112395</xdr:rowOff>
    </xdr:to>
    <xdr:cxnSp macro="">
      <xdr:nvCxnSpPr>
        <xdr:cNvPr id="780" name="直線コネクタ 779">
          <a:extLst>
            <a:ext uri="{FF2B5EF4-FFF2-40B4-BE49-F238E27FC236}">
              <a16:creationId xmlns:a16="http://schemas.microsoft.com/office/drawing/2014/main" id="{9F6B7750-214C-4236-9B50-9818494BAC21}"/>
            </a:ext>
          </a:extLst>
        </xdr:cNvPr>
        <xdr:cNvCxnSpPr/>
      </xdr:nvCxnSpPr>
      <xdr:spPr>
        <a:xfrm>
          <a:off x="15481300" y="179203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81" name="楕円 780">
          <a:extLst>
            <a:ext uri="{FF2B5EF4-FFF2-40B4-BE49-F238E27FC236}">
              <a16:creationId xmlns:a16="http://schemas.microsoft.com/office/drawing/2014/main" id="{A7EE1A35-EAED-4A85-83BC-EF136EAC6626}"/>
            </a:ext>
          </a:extLst>
        </xdr:cNvPr>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89536</xdr:rowOff>
    </xdr:from>
    <xdr:to>
      <xdr:col>81</xdr:col>
      <xdr:colOff>50800</xdr:colOff>
      <xdr:row>106</xdr:row>
      <xdr:rowOff>9525</xdr:rowOff>
    </xdr:to>
    <xdr:cxnSp macro="">
      <xdr:nvCxnSpPr>
        <xdr:cNvPr id="782" name="直線コネクタ 781">
          <a:extLst>
            <a:ext uri="{FF2B5EF4-FFF2-40B4-BE49-F238E27FC236}">
              <a16:creationId xmlns:a16="http://schemas.microsoft.com/office/drawing/2014/main" id="{0B36F725-2BA4-4811-B216-7FBBDBF424A8}"/>
            </a:ext>
          </a:extLst>
        </xdr:cNvPr>
        <xdr:cNvCxnSpPr/>
      </xdr:nvCxnSpPr>
      <xdr:spPr>
        <a:xfrm flipV="1">
          <a:off x="14592300" y="17920336"/>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74930</xdr:rowOff>
    </xdr:from>
    <xdr:to>
      <xdr:col>72</xdr:col>
      <xdr:colOff>38100</xdr:colOff>
      <xdr:row>106</xdr:row>
      <xdr:rowOff>5080</xdr:rowOff>
    </xdr:to>
    <xdr:sp macro="" textlink="">
      <xdr:nvSpPr>
        <xdr:cNvPr id="783" name="楕円 782">
          <a:extLst>
            <a:ext uri="{FF2B5EF4-FFF2-40B4-BE49-F238E27FC236}">
              <a16:creationId xmlns:a16="http://schemas.microsoft.com/office/drawing/2014/main" id="{3CBA1C7E-C9FE-414F-B017-4FEDE36FE204}"/>
            </a:ext>
          </a:extLst>
        </xdr:cNvPr>
        <xdr:cNvSpPr/>
      </xdr:nvSpPr>
      <xdr:spPr>
        <a:xfrm>
          <a:off x="1365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125730</xdr:rowOff>
    </xdr:from>
    <xdr:to>
      <xdr:col>76</xdr:col>
      <xdr:colOff>114300</xdr:colOff>
      <xdr:row>106</xdr:row>
      <xdr:rowOff>9525</xdr:rowOff>
    </xdr:to>
    <xdr:cxnSp macro="">
      <xdr:nvCxnSpPr>
        <xdr:cNvPr id="784" name="直線コネクタ 783">
          <a:extLst>
            <a:ext uri="{FF2B5EF4-FFF2-40B4-BE49-F238E27FC236}">
              <a16:creationId xmlns:a16="http://schemas.microsoft.com/office/drawing/2014/main" id="{53B0FEB5-0578-4B6C-9C0D-A2518B7C7F65}"/>
            </a:ext>
          </a:extLst>
        </xdr:cNvPr>
        <xdr:cNvCxnSpPr/>
      </xdr:nvCxnSpPr>
      <xdr:spPr>
        <a:xfrm>
          <a:off x="13703300" y="18127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785" name="楕円 784">
          <a:extLst>
            <a:ext uri="{FF2B5EF4-FFF2-40B4-BE49-F238E27FC236}">
              <a16:creationId xmlns:a16="http://schemas.microsoft.com/office/drawing/2014/main" id="{5378CA7D-15DA-415D-A6BF-F431EB5E0883}"/>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107</xdr:row>
      <xdr:rowOff>64770</xdr:rowOff>
    </xdr:to>
    <xdr:cxnSp macro="">
      <xdr:nvCxnSpPr>
        <xdr:cNvPr id="786" name="直線コネクタ 785">
          <a:extLst>
            <a:ext uri="{FF2B5EF4-FFF2-40B4-BE49-F238E27FC236}">
              <a16:creationId xmlns:a16="http://schemas.microsoft.com/office/drawing/2014/main" id="{BCB9ECCC-558F-4B6D-913B-4882DA25125B}"/>
            </a:ext>
          </a:extLst>
        </xdr:cNvPr>
        <xdr:cNvCxnSpPr/>
      </xdr:nvCxnSpPr>
      <xdr:spPr>
        <a:xfrm flipV="1">
          <a:off x="12814300" y="181279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a:extLst>
            <a:ext uri="{FF2B5EF4-FFF2-40B4-BE49-F238E27FC236}">
              <a16:creationId xmlns:a16="http://schemas.microsoft.com/office/drawing/2014/main" id="{041A1D19-A17D-402B-8A9A-0DFC30C5A956}"/>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a:extLst>
            <a:ext uri="{FF2B5EF4-FFF2-40B4-BE49-F238E27FC236}">
              <a16:creationId xmlns:a16="http://schemas.microsoft.com/office/drawing/2014/main" id="{02767CE9-72E2-4B9E-B869-9D6199176755}"/>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a:extLst>
            <a:ext uri="{FF2B5EF4-FFF2-40B4-BE49-F238E27FC236}">
              <a16:creationId xmlns:a16="http://schemas.microsoft.com/office/drawing/2014/main" id="{5303634E-15A0-4810-A3A5-0B8A7B70090B}"/>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a:extLst>
            <a:ext uri="{FF2B5EF4-FFF2-40B4-BE49-F238E27FC236}">
              <a16:creationId xmlns:a16="http://schemas.microsoft.com/office/drawing/2014/main" id="{E218CB9E-4E78-4840-835E-B114E0BB649F}"/>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131463</xdr:rowOff>
    </xdr:from>
    <xdr:ext cx="405111" cy="259045"/>
    <xdr:sp macro="" textlink="">
      <xdr:nvSpPr>
        <xdr:cNvPr id="791" name="n_1mainValue【公民館】&#10;有形固定資産減価償却率">
          <a:extLst>
            <a:ext uri="{FF2B5EF4-FFF2-40B4-BE49-F238E27FC236}">
              <a16:creationId xmlns:a16="http://schemas.microsoft.com/office/drawing/2014/main" id="{54526F7F-4BD9-4B70-A006-970D08C00934}"/>
            </a:ext>
          </a:extLst>
        </xdr:cNvPr>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792" name="n_2mainValue【公民館】&#10;有形固定資産減価償却率">
          <a:extLst>
            <a:ext uri="{FF2B5EF4-FFF2-40B4-BE49-F238E27FC236}">
              <a16:creationId xmlns:a16="http://schemas.microsoft.com/office/drawing/2014/main" id="{7E3322D4-939D-4EC3-8275-1E8AAEC03E18}"/>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167657</xdr:rowOff>
    </xdr:from>
    <xdr:ext cx="405111" cy="259045"/>
    <xdr:sp macro="" textlink="">
      <xdr:nvSpPr>
        <xdr:cNvPr id="793" name="n_3mainValue【公民館】&#10;有形固定資産減価償却率">
          <a:extLst>
            <a:ext uri="{FF2B5EF4-FFF2-40B4-BE49-F238E27FC236}">
              <a16:creationId xmlns:a16="http://schemas.microsoft.com/office/drawing/2014/main" id="{6E323E5D-D52E-4D96-9321-6401B4EC2649}"/>
            </a:ext>
          </a:extLst>
        </xdr:cNvPr>
        <xdr:cNvSpPr txBox="1"/>
      </xdr:nvSpPr>
      <xdr:spPr>
        <a:xfrm>
          <a:off x="13500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794" name="n_4mainValue【公民館】&#10;有形固定資産減価償却率">
          <a:extLst>
            <a:ext uri="{FF2B5EF4-FFF2-40B4-BE49-F238E27FC236}">
              <a16:creationId xmlns:a16="http://schemas.microsoft.com/office/drawing/2014/main" id="{F6F7B0CA-0974-46E4-AC8B-BD6559A72352}"/>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C8BF91E4-C191-4399-ACC4-B563CDC3AC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FF95AF25-F60C-47FA-83B1-16DC6983E2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236A0A95-B690-43EB-9D47-BE0CAB4A4C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C2453E47-CA90-446F-B424-FF1525DB1A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B724E8CB-E2F8-48FC-A585-F61619A1EA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E001C6E-4888-4BFC-88B4-76528C8C4A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1282BBAA-2D11-4005-8A20-D3E7460F7E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9C21DD4B-E1B3-488D-8725-85BBC4D065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BEDCC53C-01E4-4E63-92E9-BA4A50DCDF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970A333A-4825-4D85-A957-9D063339C0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39F39770-1FAA-4370-8A61-2D465F6C22B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47950067-F657-4BF2-A110-FD7F1AA3AE8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1BB951D-35BB-4AD5-8EB1-9299A3E3990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9AA2E12F-E82B-4F71-A15A-20CC4C3CA12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32B5D0C5-577B-42C2-A0A7-E67429774A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DF4445AD-BB69-4988-9CFA-A35065D5B7D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DD2BFA26-6BB1-4C62-9A8C-DF7876FE093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193893AD-9D22-4598-AA98-91403162541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9AE3B637-49AE-4112-B671-9CC49425AF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CB8E798E-8710-4DBF-8C7D-27A4B2773A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1A468EB5-629A-4643-9A1B-3A18610496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F27D8446-70B0-4633-BACA-7B357E61901A}"/>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EC3809B8-22BF-4C93-AC3F-321284018B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BB637F2D-E365-4B1D-8C94-1F19064579FD}"/>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F6A23C30-1983-4A57-9DB2-9197AA6E0E54}"/>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6FE1EA7F-F73F-4620-93DD-4B901E369F22}"/>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a:extLst>
            <a:ext uri="{FF2B5EF4-FFF2-40B4-BE49-F238E27FC236}">
              <a16:creationId xmlns:a16="http://schemas.microsoft.com/office/drawing/2014/main" id="{CEFF695B-C58B-4CDF-9CBA-0094EEBF87A0}"/>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642207BC-EFBA-4506-B37A-71C4319AF526}"/>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a:extLst>
            <a:ext uri="{FF2B5EF4-FFF2-40B4-BE49-F238E27FC236}">
              <a16:creationId xmlns:a16="http://schemas.microsoft.com/office/drawing/2014/main" id="{846F5C3E-F5C7-453D-AA21-C2A807706AC8}"/>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a:extLst>
            <a:ext uri="{FF2B5EF4-FFF2-40B4-BE49-F238E27FC236}">
              <a16:creationId xmlns:a16="http://schemas.microsoft.com/office/drawing/2014/main" id="{740E374E-48A9-4F59-8DD4-013A5FAB17F5}"/>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a:extLst>
            <a:ext uri="{FF2B5EF4-FFF2-40B4-BE49-F238E27FC236}">
              <a16:creationId xmlns:a16="http://schemas.microsoft.com/office/drawing/2014/main" id="{D9CB0CA5-D071-4BDC-A0F9-BB6FE05654EE}"/>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a:extLst>
            <a:ext uri="{FF2B5EF4-FFF2-40B4-BE49-F238E27FC236}">
              <a16:creationId xmlns:a16="http://schemas.microsoft.com/office/drawing/2014/main" id="{174833DD-4E3A-470C-9299-7C230C322BED}"/>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A3B676B-8D7A-4732-AAD9-E5379AF9D6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29FF6BF-360C-4AA1-BAC4-E520B2E5F5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2E2D50E-5CC9-4798-AC8D-CAA04D5D7F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3B99045-3744-490F-A8C0-339FC0FEFF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D5292ED-B640-4A14-A3FA-DC982E3500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164846</xdr:rowOff>
    </xdr:from>
    <xdr:to>
      <xdr:col>116</xdr:col>
      <xdr:colOff>114300</xdr:colOff>
      <xdr:row>104</xdr:row>
      <xdr:rowOff>94996</xdr:rowOff>
    </xdr:to>
    <xdr:sp macro="" textlink="">
      <xdr:nvSpPr>
        <xdr:cNvPr id="832" name="楕円 831">
          <a:extLst>
            <a:ext uri="{FF2B5EF4-FFF2-40B4-BE49-F238E27FC236}">
              <a16:creationId xmlns:a16="http://schemas.microsoft.com/office/drawing/2014/main" id="{0F46F3E0-9E07-4EF1-A1A8-E13B3ECC4348}"/>
            </a:ext>
          </a:extLst>
        </xdr:cNvPr>
        <xdr:cNvSpPr/>
      </xdr:nvSpPr>
      <xdr:spPr>
        <a:xfrm>
          <a:off x="22110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16273</xdr:rowOff>
    </xdr:from>
    <xdr:ext cx="469744" cy="259045"/>
    <xdr:sp macro="" textlink="">
      <xdr:nvSpPr>
        <xdr:cNvPr id="833" name="【公民館】&#10;一人当たり面積該当値テキスト">
          <a:extLst>
            <a:ext uri="{FF2B5EF4-FFF2-40B4-BE49-F238E27FC236}">
              <a16:creationId xmlns:a16="http://schemas.microsoft.com/office/drawing/2014/main" id="{653C0378-BBBA-40B7-8601-E98F111C89BE}"/>
            </a:ext>
          </a:extLst>
        </xdr:cNvPr>
        <xdr:cNvSpPr txBox="1"/>
      </xdr:nvSpPr>
      <xdr:spPr>
        <a:xfrm>
          <a:off x="22199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34" name="楕円 833">
          <a:extLst>
            <a:ext uri="{FF2B5EF4-FFF2-40B4-BE49-F238E27FC236}">
              <a16:creationId xmlns:a16="http://schemas.microsoft.com/office/drawing/2014/main" id="{74735A1B-4AD2-43E0-A032-77D9BAF77553}"/>
            </a:ext>
          </a:extLst>
        </xdr:cNvPr>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44196</xdr:rowOff>
    </xdr:to>
    <xdr:cxnSp macro="">
      <xdr:nvCxnSpPr>
        <xdr:cNvPr id="835" name="直線コネクタ 834">
          <a:extLst>
            <a:ext uri="{FF2B5EF4-FFF2-40B4-BE49-F238E27FC236}">
              <a16:creationId xmlns:a16="http://schemas.microsoft.com/office/drawing/2014/main" id="{9D2E9BE3-ACF2-4755-A7BD-4DCAAEB50563}"/>
            </a:ext>
          </a:extLst>
        </xdr:cNvPr>
        <xdr:cNvCxnSpPr/>
      </xdr:nvCxnSpPr>
      <xdr:spPr>
        <a:xfrm>
          <a:off x="21323300" y="17874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68835</xdr:rowOff>
    </xdr:from>
    <xdr:to>
      <xdr:col>107</xdr:col>
      <xdr:colOff>101600</xdr:colOff>
      <xdr:row>104</xdr:row>
      <xdr:rowOff>170435</xdr:rowOff>
    </xdr:to>
    <xdr:sp macro="" textlink="">
      <xdr:nvSpPr>
        <xdr:cNvPr id="836" name="楕円 835">
          <a:extLst>
            <a:ext uri="{FF2B5EF4-FFF2-40B4-BE49-F238E27FC236}">
              <a16:creationId xmlns:a16="http://schemas.microsoft.com/office/drawing/2014/main" id="{2F8CCB16-737C-44F5-A5CF-FEC8B6F59C34}"/>
            </a:ext>
          </a:extLst>
        </xdr:cNvPr>
        <xdr:cNvSpPr/>
      </xdr:nvSpPr>
      <xdr:spPr>
        <a:xfrm>
          <a:off x="20383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119635</xdr:rowOff>
    </xdr:to>
    <xdr:cxnSp macro="">
      <xdr:nvCxnSpPr>
        <xdr:cNvPr id="837" name="直線コネクタ 836">
          <a:extLst>
            <a:ext uri="{FF2B5EF4-FFF2-40B4-BE49-F238E27FC236}">
              <a16:creationId xmlns:a16="http://schemas.microsoft.com/office/drawing/2014/main" id="{2B160F09-304D-4C7E-B7F1-A8B283448880}"/>
            </a:ext>
          </a:extLst>
        </xdr:cNvPr>
        <xdr:cNvCxnSpPr/>
      </xdr:nvCxnSpPr>
      <xdr:spPr>
        <a:xfrm flipV="1">
          <a:off x="20434300" y="17874996"/>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77978</xdr:rowOff>
    </xdr:from>
    <xdr:to>
      <xdr:col>102</xdr:col>
      <xdr:colOff>165100</xdr:colOff>
      <xdr:row>105</xdr:row>
      <xdr:rowOff>8128</xdr:rowOff>
    </xdr:to>
    <xdr:sp macro="" textlink="">
      <xdr:nvSpPr>
        <xdr:cNvPr id="838" name="楕円 837">
          <a:extLst>
            <a:ext uri="{FF2B5EF4-FFF2-40B4-BE49-F238E27FC236}">
              <a16:creationId xmlns:a16="http://schemas.microsoft.com/office/drawing/2014/main" id="{2C224F6A-CEDE-4BF8-A582-3723E5A52876}"/>
            </a:ext>
          </a:extLst>
        </xdr:cNvPr>
        <xdr:cNvSpPr/>
      </xdr:nvSpPr>
      <xdr:spPr>
        <a:xfrm>
          <a:off x="19494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119635</xdr:rowOff>
    </xdr:from>
    <xdr:to>
      <xdr:col>107</xdr:col>
      <xdr:colOff>50800</xdr:colOff>
      <xdr:row>104</xdr:row>
      <xdr:rowOff>128778</xdr:rowOff>
    </xdr:to>
    <xdr:cxnSp macro="">
      <xdr:nvCxnSpPr>
        <xdr:cNvPr id="839" name="直線コネクタ 838">
          <a:extLst>
            <a:ext uri="{FF2B5EF4-FFF2-40B4-BE49-F238E27FC236}">
              <a16:creationId xmlns:a16="http://schemas.microsoft.com/office/drawing/2014/main" id="{96B49AF3-A935-4AEB-A15F-F79F142A1804}"/>
            </a:ext>
          </a:extLst>
        </xdr:cNvPr>
        <xdr:cNvCxnSpPr/>
      </xdr:nvCxnSpPr>
      <xdr:spPr>
        <a:xfrm flipV="1">
          <a:off x="19545300" y="179504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xdr:rowOff>
    </xdr:from>
    <xdr:to>
      <xdr:col>98</xdr:col>
      <xdr:colOff>38100</xdr:colOff>
      <xdr:row>104</xdr:row>
      <xdr:rowOff>101854</xdr:rowOff>
    </xdr:to>
    <xdr:sp macro="" textlink="">
      <xdr:nvSpPr>
        <xdr:cNvPr id="840" name="楕円 839">
          <a:extLst>
            <a:ext uri="{FF2B5EF4-FFF2-40B4-BE49-F238E27FC236}">
              <a16:creationId xmlns:a16="http://schemas.microsoft.com/office/drawing/2014/main" id="{367C30A0-B2E3-43CE-B3AC-C8FF77C348A2}"/>
            </a:ext>
          </a:extLst>
        </xdr:cNvPr>
        <xdr:cNvSpPr/>
      </xdr:nvSpPr>
      <xdr:spPr>
        <a:xfrm>
          <a:off x="18605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51054</xdr:rowOff>
    </xdr:from>
    <xdr:to>
      <xdr:col>102</xdr:col>
      <xdr:colOff>114300</xdr:colOff>
      <xdr:row>104</xdr:row>
      <xdr:rowOff>128778</xdr:rowOff>
    </xdr:to>
    <xdr:cxnSp macro="">
      <xdr:nvCxnSpPr>
        <xdr:cNvPr id="841" name="直線コネクタ 840">
          <a:extLst>
            <a:ext uri="{FF2B5EF4-FFF2-40B4-BE49-F238E27FC236}">
              <a16:creationId xmlns:a16="http://schemas.microsoft.com/office/drawing/2014/main" id="{64FA68F7-05CB-442E-9E9F-4C80C5362483}"/>
            </a:ext>
          </a:extLst>
        </xdr:cNvPr>
        <xdr:cNvCxnSpPr/>
      </xdr:nvCxnSpPr>
      <xdr:spPr>
        <a:xfrm>
          <a:off x="18656300" y="1788185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a:extLst>
            <a:ext uri="{FF2B5EF4-FFF2-40B4-BE49-F238E27FC236}">
              <a16:creationId xmlns:a16="http://schemas.microsoft.com/office/drawing/2014/main" id="{0A3855C8-BFC1-48D2-85C2-7759FD43CEE4}"/>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a:extLst>
            <a:ext uri="{FF2B5EF4-FFF2-40B4-BE49-F238E27FC236}">
              <a16:creationId xmlns:a16="http://schemas.microsoft.com/office/drawing/2014/main" id="{BEA58356-459C-4831-8243-290A42589D4D}"/>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a:extLst>
            <a:ext uri="{FF2B5EF4-FFF2-40B4-BE49-F238E27FC236}">
              <a16:creationId xmlns:a16="http://schemas.microsoft.com/office/drawing/2014/main" id="{7430B4B1-867E-4D77-9D01-FD175F358D70}"/>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a:extLst>
            <a:ext uri="{FF2B5EF4-FFF2-40B4-BE49-F238E27FC236}">
              <a16:creationId xmlns:a16="http://schemas.microsoft.com/office/drawing/2014/main" id="{68BFE34B-0AB8-4AB8-8722-E9A6932C8CCA}"/>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846" name="n_1mainValue【公民館】&#10;一人当たり面積">
          <a:extLst>
            <a:ext uri="{FF2B5EF4-FFF2-40B4-BE49-F238E27FC236}">
              <a16:creationId xmlns:a16="http://schemas.microsoft.com/office/drawing/2014/main" id="{4C0140B7-D9F8-429D-A7CD-218C433EAF32}"/>
            </a:ext>
          </a:extLst>
        </xdr:cNvPr>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15512</xdr:rowOff>
    </xdr:from>
    <xdr:ext cx="469744" cy="259045"/>
    <xdr:sp macro="" textlink="">
      <xdr:nvSpPr>
        <xdr:cNvPr id="847" name="n_2mainValue【公民館】&#10;一人当たり面積">
          <a:extLst>
            <a:ext uri="{FF2B5EF4-FFF2-40B4-BE49-F238E27FC236}">
              <a16:creationId xmlns:a16="http://schemas.microsoft.com/office/drawing/2014/main" id="{7ED8E269-FFA3-4AC1-BC62-D6952F0A198E}"/>
            </a:ext>
          </a:extLst>
        </xdr:cNvPr>
        <xdr:cNvSpPr txBox="1"/>
      </xdr:nvSpPr>
      <xdr:spPr>
        <a:xfrm>
          <a:off x="201994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24655</xdr:rowOff>
    </xdr:from>
    <xdr:ext cx="469744" cy="259045"/>
    <xdr:sp macro="" textlink="">
      <xdr:nvSpPr>
        <xdr:cNvPr id="848" name="n_3mainValue【公民館】&#10;一人当たり面積">
          <a:extLst>
            <a:ext uri="{FF2B5EF4-FFF2-40B4-BE49-F238E27FC236}">
              <a16:creationId xmlns:a16="http://schemas.microsoft.com/office/drawing/2014/main" id="{7D72135D-5A48-419F-9E90-8E0D9884E616}"/>
            </a:ext>
          </a:extLst>
        </xdr:cNvPr>
        <xdr:cNvSpPr txBox="1"/>
      </xdr:nvSpPr>
      <xdr:spPr>
        <a:xfrm>
          <a:off x="19310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118381</xdr:rowOff>
    </xdr:from>
    <xdr:ext cx="469744" cy="259045"/>
    <xdr:sp macro="" textlink="">
      <xdr:nvSpPr>
        <xdr:cNvPr id="849" name="n_4mainValue【公民館】&#10;一人当たり面積">
          <a:extLst>
            <a:ext uri="{FF2B5EF4-FFF2-40B4-BE49-F238E27FC236}">
              <a16:creationId xmlns:a16="http://schemas.microsoft.com/office/drawing/2014/main" id="{336A66D6-A81F-40FF-A97F-59B3E5FEE74C}"/>
            </a:ext>
          </a:extLst>
        </xdr:cNvPr>
        <xdr:cNvSpPr txBox="1"/>
      </xdr:nvSpPr>
      <xdr:spPr>
        <a:xfrm>
          <a:off x="18421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E64EAAB4-E6BF-4A7D-9219-52791AFC6F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B692A1A3-F00D-400E-9CC6-8C00FC6714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D3906B21-8512-48F7-B6E2-2B03F1196A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有形固定資産減価償却率について、「認定こども園・幼稚園・保育所」（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％）が類似団体平均値（</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％）と比較して大幅に低くなっているのは、駅前再開発事業に伴い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年度に認定こども園が新設されたためである。</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他方で、「児童館」（</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94.8</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％）及び「学校施設」（</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％）は、類似団体平均値と比較して比率が特に高くなっている。「児童館」については、築年数</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年以上を経過している施設が</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施設もあるため、依然として高い水準となっている。今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後も大仙市公共施設等総合管理計画に基づき、引き続き自治会等への譲渡等を進めるとともに、存続していく必要がある施設は改修または建替等の長寿命化対策を講じていく。「学校施設」においては、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年度に東部地域の小学校及び中学校が統合し、小学校が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、中学校が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となったものの、老朽化している学校施設が依然として多いことから、有形固定資産償却率（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類似団体に比べて高い数値となっている。各学校とも児童数の減少が著しい状況にあり、今後も統廃合については既存小学校の教室数等を勘案しながら、具体的に検討していく必要があるほか、学校施設の老朽化により増加している大規模修繕について</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学校施設長寿命化計画を踏まえながら対応していく。</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住民一人当たりの数値が類似団体と比較して特に高いのは、「道路」の一人当たり延長及び「橋りょう・トンネル」の一人当たり有形固定資産額である。当市は中山間地帯であるため集落が広く点在していることから、道路延長が長距離に及んでいるとともに中小規模の橋りょうも多数存在し、橋りょうの資産額は、資産評価前に実施された３つの橋りょう工事の平均単価を用いて算出しているため高い値となっている。今後、「道路」については、定期的な調査や点検を実施し、適正な管理を行うための管理基準を定め、必要に応じた修繕方法を多角的に精査し、維持管理費の低減を図っていく。また、「橋りょう・トンネル」については、整備され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年を超える橋りょうの多くが更新時期を迎えることから、策定済の「橋梁長寿命化修繕計画」を基に長寿命化を推進していき、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年を目処に実施する定期点検の結果により全ての橋梁状況を的確に判断し、今後の整備路線の選択と補修内容について検討を重ねていく。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B70A04-6DE0-4CD9-83BA-C5ED1E260C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C0F980-739E-469E-AF57-14A9E6A01F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4C901E-3B38-4E6D-A046-A0416280ED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4F63CE-D790-4CD7-82B1-12F04FFF24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CFD03A-637F-480D-BF2F-BDEBD4DD7F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8BE9D2-9B2A-43F4-94EC-087AAFBFF5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10FEDB-0586-4B75-B722-5A04C5F4CB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D61AF7-0B9B-4D2E-BB11-4031669C7A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44C4EF-410B-47A4-946C-F014E47D0F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7321C5-EA25-40EA-A13B-6E69C28CB5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8E81EE-A571-4B6A-BC28-EEA6183DE8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AF2446-F1CD-4AA1-A31C-6E3DAF92E7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7BA8F2-BA63-44A8-B765-2D7AC486E7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31B9B9-BCF3-4CEE-8193-8DEFB1A8F02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7638D2-67C6-4DB4-B51F-E498A6666E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5EC6E5-212B-4B56-A0B8-A97BECACC6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7FC303-62AA-48CB-814F-5E8AED24DE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1222A7-45D2-4BC5-96F0-129332F430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5F771E-1CA8-49B2-A7FF-6BD5966B1B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6B8640-D20C-445A-B925-F9ABE64094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5294C2-DAF2-49ED-9D83-46F4620A85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4B7393-1EC3-4E0A-A955-15F711AFDF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B4AB25-FE2F-4C60-B5E2-BC6E0340AB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254C6C-12E5-4B7C-8EBA-6B589B04A6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95175B-8384-477C-A050-FB1640D18E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A7CB45-7146-4B6F-9F57-B8A899016B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2A3C86-B632-49B2-A4DC-999DF53039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64C1B1-2E4F-4EDF-8854-9D3CD07FFB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DAAD6B-6727-48AF-9FF3-E902AC8D64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73D15B-449D-411A-ABD6-C3E9973591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AB3D0E-15D8-4625-BCBD-BADCDA3786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F456E66-2B1F-4FBF-96CA-35F1C74AA2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09A0E5-0B9E-4F19-A447-90F019EC65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7C105A-1E59-4456-A733-A58C34B327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FBAD97-8093-445A-B15F-66EFFEB78D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8C795E-2DA2-4D7E-A877-EE7E35FC3E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958877-E488-49D9-9907-DBD9860087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C514A2-CA0B-4ED8-9267-717C38EE1F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003FC2-2633-4122-AA9A-474C5D5020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56C420-1371-4F8E-A501-A6BBD26CC2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8F2646-C2A2-44BB-BB56-3F29A6FD8D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A2EE4A-BDB3-41F9-9305-C947252951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B9720E8-A886-45C4-B341-89893FF88F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4B4AA30-813A-4E9C-9DBC-81CA6B9496E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B606E3-E991-4E2F-81D3-2C544FEF68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9EBBCA9-3234-432B-B614-0C958B5C35D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AE6B9F5-5BF7-430C-9B5E-FDC8257675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7F318AD-B6D9-421E-909B-DFED31B756E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C84F1B-76DD-4DAA-AE7C-46338E5D586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BE1A8E-9CC7-4136-BC3F-9B91FBA842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11927D-EC5F-40BD-8142-6809BA330E0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9A1C9C5-BBEC-4D89-A814-76B65503EAC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C5C0ADA-D647-44DF-82B2-6C05BAF80EB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CB5D0B-6CC5-4ADD-A5CC-E3EC6A29CE2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72F3544-2B4E-4457-A359-3823E23D64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F8BFBBF-DCB6-4197-80FA-176E42CD1B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EC9660F-F0A5-4ECD-BC9A-B7FA9577B24D}"/>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5023B79-F64C-4A61-8867-F1CA8A95D08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6A4B9B8-189B-4B43-830D-CA92B97F2DD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B312C35C-D35E-4A70-BB28-6D7CA52678DB}"/>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8D77E47A-84E4-47C3-A9AD-03AEB9A9C56F}"/>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F05173C2-3349-485B-9053-7700B7C1E7F4}"/>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4669D015-A4E0-4FAA-B73E-5DA3E9AB91E7}"/>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B0B7AB38-6806-4156-A0B5-527897891FBA}"/>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A8E08CF4-284A-4BF9-B72F-EC11D7B29F18}"/>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F23478ED-EB4D-4210-A80F-A21A1095B832}"/>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F328F10B-4BAA-424B-990A-2807107BFA9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CD3347-59A9-4726-9CB8-1D14C81419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0277CA-F644-4E0C-92ED-1AD86DF0FC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17D82A-1CBD-4322-83FC-568842A912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A24EB9-D30C-47E6-B6F7-C0D638C135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6C49768-7F37-484E-A5B6-A561590095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a:extLst>
            <a:ext uri="{FF2B5EF4-FFF2-40B4-BE49-F238E27FC236}">
              <a16:creationId xmlns:a16="http://schemas.microsoft.com/office/drawing/2014/main" id="{5D3D7982-0970-4FE0-A148-7E28DCFBE0AA}"/>
            </a:ext>
          </a:extLst>
        </xdr:cNvPr>
        <xdr:cNvSpPr/>
      </xdr:nvSpPr>
      <xdr:spPr>
        <a:xfrm>
          <a:off x="4584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123026</xdr:rowOff>
    </xdr:from>
    <xdr:ext cx="405111" cy="259045"/>
    <xdr:sp macro="" textlink="">
      <xdr:nvSpPr>
        <xdr:cNvPr id="75" name="【図書館】&#10;有形固定資産減価償却率該当値テキスト">
          <a:extLst>
            <a:ext uri="{FF2B5EF4-FFF2-40B4-BE49-F238E27FC236}">
              <a16:creationId xmlns:a16="http://schemas.microsoft.com/office/drawing/2014/main" id="{202F9398-87FA-4A68-BEC7-BF645C3834FA}"/>
            </a:ext>
          </a:extLst>
        </xdr:cNvPr>
        <xdr:cNvSpPr txBox="1"/>
      </xdr:nvSpPr>
      <xdr:spPr>
        <a:xfrm>
          <a:off x="4673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AD0BC697-756E-49A8-87CA-AD9C2FF35740}"/>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23949</xdr:rowOff>
    </xdr:to>
    <xdr:cxnSp macro="">
      <xdr:nvCxnSpPr>
        <xdr:cNvPr id="77" name="直線コネクタ 76">
          <a:extLst>
            <a:ext uri="{FF2B5EF4-FFF2-40B4-BE49-F238E27FC236}">
              <a16:creationId xmlns:a16="http://schemas.microsoft.com/office/drawing/2014/main" id="{C08F8AFF-CDCE-4F6E-896B-25BE10B7387C}"/>
            </a:ext>
          </a:extLst>
        </xdr:cNvPr>
        <xdr:cNvCxnSpPr/>
      </xdr:nvCxnSpPr>
      <xdr:spPr>
        <a:xfrm>
          <a:off x="3797300" y="66892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D2C9FFEC-3C54-46AA-B751-9AC2B7AA86FE}"/>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39D1B9E1-E531-48D2-B317-9F1259E261AD}"/>
            </a:ext>
          </a:extLst>
        </xdr:cNvPr>
        <xdr:cNvCxnSpPr/>
      </xdr:nvCxnSpPr>
      <xdr:spPr>
        <a:xfrm>
          <a:off x="2908300" y="6676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a:extLst>
            <a:ext uri="{FF2B5EF4-FFF2-40B4-BE49-F238E27FC236}">
              <a16:creationId xmlns:a16="http://schemas.microsoft.com/office/drawing/2014/main" id="{5B5C3599-42B3-4932-A42E-A83ED1145974}"/>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864FF2F8-CD63-4EEF-8FE2-635AF8B8C9C7}"/>
            </a:ext>
          </a:extLst>
        </xdr:cNvPr>
        <xdr:cNvCxnSpPr/>
      </xdr:nvCxnSpPr>
      <xdr:spPr>
        <a:xfrm>
          <a:off x="2019300" y="66419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id="{0BD702FC-23B7-4474-9692-C852783DCCEF}"/>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126819</xdr:rowOff>
    </xdr:to>
    <xdr:cxnSp macro="">
      <xdr:nvCxnSpPr>
        <xdr:cNvPr id="83" name="直線コネクタ 82">
          <a:extLst>
            <a:ext uri="{FF2B5EF4-FFF2-40B4-BE49-F238E27FC236}">
              <a16:creationId xmlns:a16="http://schemas.microsoft.com/office/drawing/2014/main" id="{E3530EEB-E22A-400D-BF75-3F789D5A80F0}"/>
            </a:ext>
          </a:extLst>
        </xdr:cNvPr>
        <xdr:cNvCxnSpPr/>
      </xdr:nvCxnSpPr>
      <xdr:spPr>
        <a:xfrm>
          <a:off x="1130300" y="66076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57AE9895-C525-49B0-8D6E-4C63E9E31D0C}"/>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57F22C6D-4AFE-49FC-9440-44DA63B790F3}"/>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51BE1404-F289-4AB9-B8B6-80041186849D}"/>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9A0EE03E-3A7F-498E-8D52-1101D3923EAD}"/>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BCB4AECE-2576-4739-9695-A518D457DAA2}"/>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図書館】&#10;有形固定資産減価償却率">
          <a:extLst>
            <a:ext uri="{FF2B5EF4-FFF2-40B4-BE49-F238E27FC236}">
              <a16:creationId xmlns:a16="http://schemas.microsoft.com/office/drawing/2014/main" id="{0A3730F8-F869-4103-9E45-5938A6F4A6B7}"/>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A74BD854-5D12-4626-A0BB-B8A46E10FED7}"/>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98DFA0F8-0019-4766-86E8-94CFF48C8234}"/>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4F7572-171E-4264-B0C9-275357C905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C3C784E-C4CE-4E9F-8F6F-124A3AF9D2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209893A-91B1-4A5A-A764-FED9138D3B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04FD0D6-F7BE-4920-95B7-B664F41A07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86F720C-2ADB-48A3-8A4E-2FD8BB5558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07F213-4A7F-4D59-AA8D-3A55E7F2EF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7F1E8BE-B315-447E-9C27-4D9E3BD2D5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25F24E0-8CA0-46BA-8EE1-A9701C28F04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53ABE57-18A8-4A5B-9A8D-972282144CC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E36DC38-7AC5-4CA1-A129-561714CFBA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2474E9D6-DF87-42EE-9594-6F2C7C01CA1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770BAF5C-5609-4C69-AA79-71083BF09ED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4D31839C-D6E5-42EF-B6B0-0FF818F4C96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CC140B94-889A-40CA-A123-11012D44F52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522AE771-2DA6-47DE-8E9C-DE2336C058E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266BD3A9-B9D0-4DC7-8202-9FBC27C0CDE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9FA5B25A-92DA-4A04-A998-B893877A41D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41AC4C4C-5EF0-4B26-8C59-42C2C1F2CEC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5979A82C-3D52-4286-ABBE-5C5622378D3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9358E55-2A54-4DC7-B728-6E789F1F40A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4762A137-0199-4806-9A94-3A0266CBD64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23DB6F43-0CC5-4B47-9920-B67A3E6CF92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268745EE-4722-49FF-9A60-F50C6A7A2107}"/>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18BD8720-4CEF-417C-A5CF-5DCC89671F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25A57CA6-C0D9-44B2-8315-CEA0E0C77DA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A2863058-B4C3-408D-9951-20C9EBD4D2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6C8AB1E-7A9B-436F-999D-8F5DE14B01CA}"/>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92805944-00BD-4C64-BD9F-852D70663781}"/>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AE444FC9-B73B-4252-9ACB-FCDCB8EE40D6}"/>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6C8C464-EFC7-4178-A5A8-3FD32A5F40BC}"/>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A5300B2B-C913-4F1E-B5A3-24D54A38929F}"/>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22F2FD4E-7462-43BF-814E-2FA208200BD2}"/>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69B6FCC2-AAE4-4E65-9744-B780B919AE9A}"/>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1D5E3991-107F-447C-83DF-7ABB76717908}"/>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47CBE344-CCD5-4747-B830-0F8343102BE6}"/>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A1C896FC-C1E2-40B5-98DE-ABC78B1B9706}"/>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7153D1A4-08B8-4D3D-91BD-F0C8FBAB6723}"/>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565F265-7263-4B88-969D-7324A77AC3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FF18A91-6E8A-46E3-9032-CF7611C34C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AFEABB9-8372-417B-BFD6-BB31D2357D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BDF374E-5B22-41D1-9B17-B203AAB774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3AC6886F-B3B7-4DBD-B667-45752A9381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49893</xdr:rowOff>
    </xdr:from>
    <xdr:to>
      <xdr:col>55</xdr:col>
      <xdr:colOff>50800</xdr:colOff>
      <xdr:row>39</xdr:row>
      <xdr:rowOff>151493</xdr:rowOff>
    </xdr:to>
    <xdr:sp macro="" textlink="">
      <xdr:nvSpPr>
        <xdr:cNvPr id="134" name="楕円 133">
          <a:extLst>
            <a:ext uri="{FF2B5EF4-FFF2-40B4-BE49-F238E27FC236}">
              <a16:creationId xmlns:a16="http://schemas.microsoft.com/office/drawing/2014/main" id="{9BBE6DF1-0318-460D-9D25-3D7A490E18C1}"/>
            </a:ext>
          </a:extLst>
        </xdr:cNvPr>
        <xdr:cNvSpPr/>
      </xdr:nvSpPr>
      <xdr:spPr>
        <a:xfrm>
          <a:off x="10426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72770</xdr:rowOff>
    </xdr:from>
    <xdr:ext cx="469744" cy="259045"/>
    <xdr:sp macro="" textlink="">
      <xdr:nvSpPr>
        <xdr:cNvPr id="135" name="【図書館】&#10;一人当たり面積該当値テキスト">
          <a:extLst>
            <a:ext uri="{FF2B5EF4-FFF2-40B4-BE49-F238E27FC236}">
              <a16:creationId xmlns:a16="http://schemas.microsoft.com/office/drawing/2014/main" id="{E231F517-6D29-4E3E-918E-E8718C7BF121}"/>
            </a:ext>
          </a:extLst>
        </xdr:cNvPr>
        <xdr:cNvSpPr txBox="1"/>
      </xdr:nvSpPr>
      <xdr:spPr>
        <a:xfrm>
          <a:off x="10515600"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6" name="楕円 135">
          <a:extLst>
            <a:ext uri="{FF2B5EF4-FFF2-40B4-BE49-F238E27FC236}">
              <a16:creationId xmlns:a16="http://schemas.microsoft.com/office/drawing/2014/main" id="{41D8E5A7-C778-4193-9AE7-3E75F5C7C47C}"/>
            </a:ext>
          </a:extLst>
        </xdr:cNvPr>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100693</xdr:rowOff>
    </xdr:from>
    <xdr:to>
      <xdr:col>55</xdr:col>
      <xdr:colOff>0</xdr:colOff>
      <xdr:row>39</xdr:row>
      <xdr:rowOff>117022</xdr:rowOff>
    </xdr:to>
    <xdr:cxnSp macro="">
      <xdr:nvCxnSpPr>
        <xdr:cNvPr id="137" name="直線コネクタ 136">
          <a:extLst>
            <a:ext uri="{FF2B5EF4-FFF2-40B4-BE49-F238E27FC236}">
              <a16:creationId xmlns:a16="http://schemas.microsoft.com/office/drawing/2014/main" id="{597B4779-2F1B-4EEF-A1F1-2C5229E633CE}"/>
            </a:ext>
          </a:extLst>
        </xdr:cNvPr>
        <xdr:cNvCxnSpPr/>
      </xdr:nvCxnSpPr>
      <xdr:spPr>
        <a:xfrm flipV="1">
          <a:off x="9639300" y="6787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8" name="楕円 137">
          <a:extLst>
            <a:ext uri="{FF2B5EF4-FFF2-40B4-BE49-F238E27FC236}">
              <a16:creationId xmlns:a16="http://schemas.microsoft.com/office/drawing/2014/main" id="{5045E01F-1DB1-4D23-A345-CB9DEBCF153A}"/>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133350</xdr:rowOff>
    </xdr:to>
    <xdr:cxnSp macro="">
      <xdr:nvCxnSpPr>
        <xdr:cNvPr id="139" name="直線コネクタ 138">
          <a:extLst>
            <a:ext uri="{FF2B5EF4-FFF2-40B4-BE49-F238E27FC236}">
              <a16:creationId xmlns:a16="http://schemas.microsoft.com/office/drawing/2014/main" id="{64AC5E57-9A05-4A72-927F-B91DED01CCB7}"/>
            </a:ext>
          </a:extLst>
        </xdr:cNvPr>
        <xdr:cNvCxnSpPr/>
      </xdr:nvCxnSpPr>
      <xdr:spPr>
        <a:xfrm flipV="1">
          <a:off x="8750300" y="6803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40" name="楕円 139">
          <a:extLst>
            <a:ext uri="{FF2B5EF4-FFF2-40B4-BE49-F238E27FC236}">
              <a16:creationId xmlns:a16="http://schemas.microsoft.com/office/drawing/2014/main" id="{2F09EF21-62BF-4E6F-915A-3CC784A15795}"/>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149678</xdr:rowOff>
    </xdr:to>
    <xdr:cxnSp macro="">
      <xdr:nvCxnSpPr>
        <xdr:cNvPr id="141" name="直線コネクタ 140">
          <a:extLst>
            <a:ext uri="{FF2B5EF4-FFF2-40B4-BE49-F238E27FC236}">
              <a16:creationId xmlns:a16="http://schemas.microsoft.com/office/drawing/2014/main" id="{C9220A92-0729-42BD-B3A2-4F1222E854BB}"/>
            </a:ext>
          </a:extLst>
        </xdr:cNvPr>
        <xdr:cNvCxnSpPr/>
      </xdr:nvCxnSpPr>
      <xdr:spPr>
        <a:xfrm flipV="1">
          <a:off x="7861300" y="6819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42" name="楕円 141">
          <a:extLst>
            <a:ext uri="{FF2B5EF4-FFF2-40B4-BE49-F238E27FC236}">
              <a16:creationId xmlns:a16="http://schemas.microsoft.com/office/drawing/2014/main" id="{B84DDA23-EA55-4B0E-99BE-1833378289A7}"/>
            </a:ext>
          </a:extLst>
        </xdr:cNvPr>
        <xdr:cNvSpPr/>
      </xdr:nvSpPr>
      <xdr:spPr>
        <a:xfrm>
          <a:off x="692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166007</xdr:rowOff>
    </xdr:to>
    <xdr:cxnSp macro="">
      <xdr:nvCxnSpPr>
        <xdr:cNvPr id="143" name="直線コネクタ 142">
          <a:extLst>
            <a:ext uri="{FF2B5EF4-FFF2-40B4-BE49-F238E27FC236}">
              <a16:creationId xmlns:a16="http://schemas.microsoft.com/office/drawing/2014/main" id="{766C84E0-5286-4A96-9414-1F98F616A498}"/>
            </a:ext>
          </a:extLst>
        </xdr:cNvPr>
        <xdr:cNvCxnSpPr/>
      </xdr:nvCxnSpPr>
      <xdr:spPr>
        <a:xfrm flipV="1">
          <a:off x="6972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19B355A1-E09B-400A-BC0D-D6D8BBBEB331}"/>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286B2108-DE45-4332-9314-8576B4992349}"/>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105F61BE-C5E7-4BA8-AC92-24830554A251}"/>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4DA13526-611C-4349-B189-0A621783C711}"/>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12899</xdr:rowOff>
    </xdr:from>
    <xdr:ext cx="469744" cy="259045"/>
    <xdr:sp macro="" textlink="">
      <xdr:nvSpPr>
        <xdr:cNvPr id="148" name="n_1mainValue【図書館】&#10;一人当たり面積">
          <a:extLst>
            <a:ext uri="{FF2B5EF4-FFF2-40B4-BE49-F238E27FC236}">
              <a16:creationId xmlns:a16="http://schemas.microsoft.com/office/drawing/2014/main" id="{1CB3412E-D806-49CA-B55E-377632B8DF7A}"/>
            </a:ext>
          </a:extLst>
        </xdr:cNvPr>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9" name="n_2mainValue【図書館】&#10;一人当たり面積">
          <a:extLst>
            <a:ext uri="{FF2B5EF4-FFF2-40B4-BE49-F238E27FC236}">
              <a16:creationId xmlns:a16="http://schemas.microsoft.com/office/drawing/2014/main" id="{CD0115F2-6E3C-4E90-A9B6-11AF46BFC0C3}"/>
            </a:ext>
          </a:extLst>
        </xdr:cNvPr>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50" name="n_3mainValue【図書館】&#10;一人当たり面積">
          <a:extLst>
            <a:ext uri="{FF2B5EF4-FFF2-40B4-BE49-F238E27FC236}">
              <a16:creationId xmlns:a16="http://schemas.microsoft.com/office/drawing/2014/main" id="{51F7A7A9-818F-481E-B1C2-F60F2A20BD5B}"/>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61884</xdr:rowOff>
    </xdr:from>
    <xdr:ext cx="469744" cy="259045"/>
    <xdr:sp macro="" textlink="">
      <xdr:nvSpPr>
        <xdr:cNvPr id="151" name="n_4mainValue【図書館】&#10;一人当たり面積">
          <a:extLst>
            <a:ext uri="{FF2B5EF4-FFF2-40B4-BE49-F238E27FC236}">
              <a16:creationId xmlns:a16="http://schemas.microsoft.com/office/drawing/2014/main" id="{E77CE6DF-30A4-4313-9C0F-404B3E3EA6E1}"/>
            </a:ext>
          </a:extLst>
        </xdr:cNvPr>
        <xdr:cNvSpPr txBox="1"/>
      </xdr:nvSpPr>
      <xdr:spPr>
        <a:xfrm>
          <a:off x="6737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C23E1BAB-C481-4A98-A88A-61905A4508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460C896E-AFB6-490F-98C7-AADD229A6F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3B6A5546-686E-4E8B-8B16-6B46374F47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AD9AD530-1760-47A4-B227-BC518F41DB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2E8DEF3C-33B2-45AD-A3BB-51A20EC159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50920E8F-7EB5-4FB3-922C-706A86C824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555438D0-951F-415D-9442-A9EDF41D33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8E5B1C56-BC53-4826-BB93-9A765E2A97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D385F33C-7834-43CA-9497-7A76D251B4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A6279449-F655-43BB-803E-26B3E2DEB3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B151757D-29B3-4E44-AA05-6DD9D6FB38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BFD8F91-F84C-4C59-9C12-EC1E4212DF4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7258D2-4229-4973-95A3-46C0EDC70BA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1A008B2F-E8F4-4718-AB6A-546349532D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3AD47D6A-8458-4EDB-8C5F-6E5B640479C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E997323-F6C8-49EB-812C-28FB65D0F09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42B28186-4F48-43F8-82F8-641C9894750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DBDD3BCE-1C40-463B-B078-9F0E9C08B9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F6CDD0B3-A507-46FD-8934-D4530A867E4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85BAEEA1-990F-49F3-8C67-DE99CC272B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CE05BB65-A808-493E-993F-59DDFDC40FA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D267E38-0807-48DD-90A0-862D81BF45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1D5BE315-1CFF-4436-BE13-A50ACF76016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8508B347-1EB4-4AFB-815D-A6EB41BE0E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CCBDFD59-3E92-4671-B542-E0B7E577A0D7}"/>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6CB04B10-1B35-4580-93EC-30AA72FC3F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DFF98881-EF58-48C0-9254-C31312721241}"/>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100DFF09-4D93-49D5-919B-2A8A8505A044}"/>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5D7AAAA5-0BEF-41D0-8421-BC880D52D56E}"/>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F55B6514-3E3B-4FF7-85D5-A62C057BBA38}"/>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E132413B-6A52-442C-8A2F-AA6C8AD38879}"/>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F46C4D4C-B204-41A4-848E-AB5AD3DFA499}"/>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2D58F4A1-7A6E-4C65-9298-D6415A3ABFEC}"/>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5F3F39A6-B5C8-4143-AE01-01BD367470E1}"/>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AAE3D93C-F429-448C-B6AD-67DF2DD3BEE1}"/>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E35658-27CB-4B1F-9046-1C1409324F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6F0356C-3378-4E02-8939-796510FD35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C9B8973-C162-4AEE-9EB0-3F898FD870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AD90BC4-01F5-443C-9DAF-8933599F47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8D2EABC-5517-4A2C-8E7C-BD8E4914BD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92" name="楕円 191">
          <a:extLst>
            <a:ext uri="{FF2B5EF4-FFF2-40B4-BE49-F238E27FC236}">
              <a16:creationId xmlns:a16="http://schemas.microsoft.com/office/drawing/2014/main" id="{E288C89E-1F18-4A62-8FD3-3AF2D30B580E}"/>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BFFB315E-FB12-422D-9ADE-A0AD5BA26345}"/>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194" name="楕円 193">
          <a:extLst>
            <a:ext uri="{FF2B5EF4-FFF2-40B4-BE49-F238E27FC236}">
              <a16:creationId xmlns:a16="http://schemas.microsoft.com/office/drawing/2014/main" id="{02FB55B4-4422-4342-B37C-0B88E9FA4F0E}"/>
            </a:ext>
          </a:extLst>
        </xdr:cNvPr>
        <xdr:cNvSpPr/>
      </xdr:nvSpPr>
      <xdr:spPr>
        <a:xfrm>
          <a:off x="3746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108585</xdr:rowOff>
    </xdr:to>
    <xdr:cxnSp macro="">
      <xdr:nvCxnSpPr>
        <xdr:cNvPr id="195" name="直線コネクタ 194">
          <a:extLst>
            <a:ext uri="{FF2B5EF4-FFF2-40B4-BE49-F238E27FC236}">
              <a16:creationId xmlns:a16="http://schemas.microsoft.com/office/drawing/2014/main" id="{BF5139D0-F131-469C-A689-F6AB45619C8F}"/>
            </a:ext>
          </a:extLst>
        </xdr:cNvPr>
        <xdr:cNvCxnSpPr/>
      </xdr:nvCxnSpPr>
      <xdr:spPr>
        <a:xfrm>
          <a:off x="3797300" y="10528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6" name="楕円 195">
          <a:extLst>
            <a:ext uri="{FF2B5EF4-FFF2-40B4-BE49-F238E27FC236}">
              <a16:creationId xmlns:a16="http://schemas.microsoft.com/office/drawing/2014/main" id="{93CE760C-5A53-4587-83D9-77A0FAB4E5D1}"/>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70485</xdr:rowOff>
    </xdr:to>
    <xdr:cxnSp macro="">
      <xdr:nvCxnSpPr>
        <xdr:cNvPr id="197" name="直線コネクタ 196">
          <a:extLst>
            <a:ext uri="{FF2B5EF4-FFF2-40B4-BE49-F238E27FC236}">
              <a16:creationId xmlns:a16="http://schemas.microsoft.com/office/drawing/2014/main" id="{B936B422-2CFB-4C6F-ADFD-02CF307766F1}"/>
            </a:ext>
          </a:extLst>
        </xdr:cNvPr>
        <xdr:cNvCxnSpPr/>
      </xdr:nvCxnSpPr>
      <xdr:spPr>
        <a:xfrm>
          <a:off x="2908300" y="1048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macro="" textlink="">
      <xdr:nvSpPr>
        <xdr:cNvPr id="198" name="楕円 197">
          <a:extLst>
            <a:ext uri="{FF2B5EF4-FFF2-40B4-BE49-F238E27FC236}">
              <a16:creationId xmlns:a16="http://schemas.microsoft.com/office/drawing/2014/main" id="{562CE6AE-E4C3-4C06-86EE-794832FA2AA1}"/>
            </a:ext>
          </a:extLst>
        </xdr:cNvPr>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22860</xdr:rowOff>
    </xdr:to>
    <xdr:cxnSp macro="">
      <xdr:nvCxnSpPr>
        <xdr:cNvPr id="199" name="直線コネクタ 198">
          <a:extLst>
            <a:ext uri="{FF2B5EF4-FFF2-40B4-BE49-F238E27FC236}">
              <a16:creationId xmlns:a16="http://schemas.microsoft.com/office/drawing/2014/main" id="{A76E6463-6204-4D56-AA79-0E1DFDC394B1}"/>
            </a:ext>
          </a:extLst>
        </xdr:cNvPr>
        <xdr:cNvCxnSpPr/>
      </xdr:nvCxnSpPr>
      <xdr:spPr>
        <a:xfrm>
          <a:off x="2019300" y="104374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200" name="楕円 199">
          <a:extLst>
            <a:ext uri="{FF2B5EF4-FFF2-40B4-BE49-F238E27FC236}">
              <a16:creationId xmlns:a16="http://schemas.microsoft.com/office/drawing/2014/main" id="{705CBAB1-D01B-4097-BEB8-ABA38362FB6A}"/>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150495</xdr:rowOff>
    </xdr:to>
    <xdr:cxnSp macro="">
      <xdr:nvCxnSpPr>
        <xdr:cNvPr id="201" name="直線コネクタ 200">
          <a:extLst>
            <a:ext uri="{FF2B5EF4-FFF2-40B4-BE49-F238E27FC236}">
              <a16:creationId xmlns:a16="http://schemas.microsoft.com/office/drawing/2014/main" id="{6606494C-07DF-41D9-B69C-6956B13A6ED3}"/>
            </a:ext>
          </a:extLst>
        </xdr:cNvPr>
        <xdr:cNvCxnSpPr/>
      </xdr:nvCxnSpPr>
      <xdr:spPr>
        <a:xfrm>
          <a:off x="1130300" y="103936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A865DC88-5A2A-4C9D-9709-37952467A45A}"/>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148353C8-C663-410E-81A0-D33CDCAB8E07}"/>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F4039966-3D31-414A-93A2-97DDEBC03988}"/>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BC673CDC-891F-4D5E-AA52-36EDE820FC6B}"/>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112412</xdr:rowOff>
    </xdr:from>
    <xdr:ext cx="405111" cy="259045"/>
    <xdr:sp macro="" textlink="">
      <xdr:nvSpPr>
        <xdr:cNvPr id="206" name="n_1mainValue【体育館・プール】&#10;有形固定資産減価償却率">
          <a:extLst>
            <a:ext uri="{FF2B5EF4-FFF2-40B4-BE49-F238E27FC236}">
              <a16:creationId xmlns:a16="http://schemas.microsoft.com/office/drawing/2014/main" id="{97834951-5AB9-486B-8230-FCC678D16C81}"/>
            </a:ext>
          </a:extLst>
        </xdr:cNvPr>
        <xdr:cNvSpPr txBox="1"/>
      </xdr:nvSpPr>
      <xdr:spPr>
        <a:xfrm>
          <a:off x="3582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7" name="n_2mainValue【体育館・プール】&#10;有形固定資産減価償却率">
          <a:extLst>
            <a:ext uri="{FF2B5EF4-FFF2-40B4-BE49-F238E27FC236}">
              <a16:creationId xmlns:a16="http://schemas.microsoft.com/office/drawing/2014/main" id="{48C87D41-B103-4C90-B6C6-647379D76C75}"/>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208" name="n_3mainValue【体育館・プール】&#10;有形固定資産減価償却率">
          <a:extLst>
            <a:ext uri="{FF2B5EF4-FFF2-40B4-BE49-F238E27FC236}">
              <a16:creationId xmlns:a16="http://schemas.microsoft.com/office/drawing/2014/main" id="{E83AD02F-F99D-4E3C-891D-E307B8E56E9D}"/>
            </a:ext>
          </a:extLst>
        </xdr:cNvPr>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209" name="n_4mainValue【体育館・プール】&#10;有形固定資産減価償却率">
          <a:extLst>
            <a:ext uri="{FF2B5EF4-FFF2-40B4-BE49-F238E27FC236}">
              <a16:creationId xmlns:a16="http://schemas.microsoft.com/office/drawing/2014/main" id="{C93F36E0-0318-45E9-A884-0E71E1D114C2}"/>
            </a:ext>
          </a:extLst>
        </xdr:cNvPr>
        <xdr:cNvSpPr txBox="1"/>
      </xdr:nvSpPr>
      <xdr:spPr>
        <a:xfrm>
          <a:off x="927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D4086C-AED0-4FD4-8F2C-C83C9C96AB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8EA189EC-9396-41F0-9255-91FE5BF55C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6D863155-602C-424D-A1A2-8144913E14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CB9AB26F-AF63-4E8F-BA19-20F4622A06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A98C134B-27C3-4645-B34A-7C9F1CCC26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DFA718EE-21A4-4334-A9FF-D167DCC59B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F29DD53C-DBA6-47F6-9A46-405F328CAD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D9D8EE31-A551-45E7-BBD3-9DFF682EA9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BAF2EE48-D38B-42B0-BC55-5DE31DA779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275FC2CD-0A80-4E8A-9D38-2E80002466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E0A6E161-3AE5-43D5-AE88-52D4CF7908C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7ED337F7-89C5-4059-B45E-DC1A0B8DDA3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33E2911F-46A3-425D-BD76-56932315C48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EDBEDC9F-97B1-4299-983B-162EE0D81C6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54EE41A9-A103-4436-A587-51CA75C6FF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2F4EA7E6-FD3F-4AA8-9513-E29DBC4B165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1C0EBD52-0DCD-4D1F-B416-BDB99ACBB0C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8080C718-5987-47DC-A80D-C10FBCEBB6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34F2D6FB-51B2-4A7D-B005-B2007F80549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94504FC4-8043-4E64-BE23-453744E9782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C15EFFE1-4500-45E7-AF05-EEBB474610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18073CFC-1A57-42D7-9678-9B187311DD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4D3FC33E-287D-4D73-8635-92547D2BA6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3E779477-6097-49E1-B259-521C336663FC}"/>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3517ECA6-B1E3-4509-9F55-8AE20E782DF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AD6812EF-F9C4-4779-8733-5E4713289026}"/>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D13F168E-2B1A-456B-9FF3-7F3115F7F65B}"/>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149109D2-9EE1-414B-B88F-5A1E2CF7296B}"/>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1CB51228-B752-4817-90DA-0629C2AB02D5}"/>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4B1E7412-B17C-4D38-9814-C06DF774F055}"/>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2C794E2A-7BD9-433D-A82B-9ADAEF77EFD4}"/>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35364439-A800-488D-B14E-0ED789ECB03A}"/>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F3874573-FA56-479C-96F3-26F85A5DF138}"/>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7D27C403-8A68-4B09-8D3F-BBD05D6769C3}"/>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029BAC-6E69-410B-9C09-90373F981A3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ACDB12C-CB62-45F3-9A5A-D1AD41E876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7853924-7380-4ADD-8925-6919A022AA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05C5CCA-91BD-4A6D-AA82-A06B12AE92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BC47F54-0D5D-49E5-A747-66DE8B6C27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249" name="楕円 248">
          <a:extLst>
            <a:ext uri="{FF2B5EF4-FFF2-40B4-BE49-F238E27FC236}">
              <a16:creationId xmlns:a16="http://schemas.microsoft.com/office/drawing/2014/main" id="{8F43E049-74BF-46E5-9B4F-8B80DD2403E5}"/>
            </a:ext>
          </a:extLst>
        </xdr:cNvPr>
        <xdr:cNvSpPr/>
      </xdr:nvSpPr>
      <xdr:spPr>
        <a:xfrm>
          <a:off x="104267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125747</xdr:rowOff>
    </xdr:from>
    <xdr:ext cx="469744" cy="259045"/>
    <xdr:sp macro="" textlink="">
      <xdr:nvSpPr>
        <xdr:cNvPr id="250" name="【体育館・プール】&#10;一人当たり面積該当値テキスト">
          <a:extLst>
            <a:ext uri="{FF2B5EF4-FFF2-40B4-BE49-F238E27FC236}">
              <a16:creationId xmlns:a16="http://schemas.microsoft.com/office/drawing/2014/main" id="{C5A6A488-3791-4A74-81BA-E12D1A866FD5}"/>
            </a:ext>
          </a:extLst>
        </xdr:cNvPr>
        <xdr:cNvSpPr txBox="1"/>
      </xdr:nvSpPr>
      <xdr:spPr>
        <a:xfrm>
          <a:off x="10515600"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110490</xdr:rowOff>
    </xdr:from>
    <xdr:to>
      <xdr:col>50</xdr:col>
      <xdr:colOff>165100</xdr:colOff>
      <xdr:row>62</xdr:row>
      <xdr:rowOff>40640</xdr:rowOff>
    </xdr:to>
    <xdr:sp macro="" textlink="">
      <xdr:nvSpPr>
        <xdr:cNvPr id="251" name="楕円 250">
          <a:extLst>
            <a:ext uri="{FF2B5EF4-FFF2-40B4-BE49-F238E27FC236}">
              <a16:creationId xmlns:a16="http://schemas.microsoft.com/office/drawing/2014/main" id="{B5335229-B517-4AAE-96F5-97E84EC8CC76}"/>
            </a:ext>
          </a:extLst>
        </xdr:cNvPr>
        <xdr:cNvSpPr/>
      </xdr:nvSpPr>
      <xdr:spPr>
        <a:xfrm>
          <a:off x="95885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153670</xdr:rowOff>
    </xdr:from>
    <xdr:to>
      <xdr:col>55</xdr:col>
      <xdr:colOff>0</xdr:colOff>
      <xdr:row>61</xdr:row>
      <xdr:rowOff>161290</xdr:rowOff>
    </xdr:to>
    <xdr:cxnSp macro="">
      <xdr:nvCxnSpPr>
        <xdr:cNvPr id="252" name="直線コネクタ 251">
          <a:extLst>
            <a:ext uri="{FF2B5EF4-FFF2-40B4-BE49-F238E27FC236}">
              <a16:creationId xmlns:a16="http://schemas.microsoft.com/office/drawing/2014/main" id="{03D55265-05E5-4002-85E2-AD80768CFB23}"/>
            </a:ext>
          </a:extLst>
        </xdr:cNvPr>
        <xdr:cNvCxnSpPr/>
      </xdr:nvCxnSpPr>
      <xdr:spPr>
        <a:xfrm flipV="1">
          <a:off x="9639300" y="10612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129540</xdr:rowOff>
    </xdr:from>
    <xdr:to>
      <xdr:col>46</xdr:col>
      <xdr:colOff>38100</xdr:colOff>
      <xdr:row>62</xdr:row>
      <xdr:rowOff>59690</xdr:rowOff>
    </xdr:to>
    <xdr:sp macro="" textlink="">
      <xdr:nvSpPr>
        <xdr:cNvPr id="253" name="楕円 252">
          <a:extLst>
            <a:ext uri="{FF2B5EF4-FFF2-40B4-BE49-F238E27FC236}">
              <a16:creationId xmlns:a16="http://schemas.microsoft.com/office/drawing/2014/main" id="{59C76E16-F0BA-4287-B416-060632442179}"/>
            </a:ext>
          </a:extLst>
        </xdr:cNvPr>
        <xdr:cNvSpPr/>
      </xdr:nvSpPr>
      <xdr:spPr>
        <a:xfrm>
          <a:off x="8699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161290</xdr:rowOff>
    </xdr:from>
    <xdr:to>
      <xdr:col>50</xdr:col>
      <xdr:colOff>114300</xdr:colOff>
      <xdr:row>62</xdr:row>
      <xdr:rowOff>8890</xdr:rowOff>
    </xdr:to>
    <xdr:cxnSp macro="">
      <xdr:nvCxnSpPr>
        <xdr:cNvPr id="254" name="直線コネクタ 253">
          <a:extLst>
            <a:ext uri="{FF2B5EF4-FFF2-40B4-BE49-F238E27FC236}">
              <a16:creationId xmlns:a16="http://schemas.microsoft.com/office/drawing/2014/main" id="{9A43C54C-58CF-407C-A5CB-831EC418ED5C}"/>
            </a:ext>
          </a:extLst>
        </xdr:cNvPr>
        <xdr:cNvCxnSpPr/>
      </xdr:nvCxnSpPr>
      <xdr:spPr>
        <a:xfrm flipV="1">
          <a:off x="8750300" y="10619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55" name="楕円 254">
          <a:extLst>
            <a:ext uri="{FF2B5EF4-FFF2-40B4-BE49-F238E27FC236}">
              <a16:creationId xmlns:a16="http://schemas.microsoft.com/office/drawing/2014/main" id="{0F46386B-5346-477B-8F48-F9DB2CCAC2A1}"/>
            </a:ext>
          </a:extLst>
        </xdr:cNvPr>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xdr:rowOff>
    </xdr:from>
    <xdr:to>
      <xdr:col>45</xdr:col>
      <xdr:colOff>177800</xdr:colOff>
      <xdr:row>62</xdr:row>
      <xdr:rowOff>15240</xdr:rowOff>
    </xdr:to>
    <xdr:cxnSp macro="">
      <xdr:nvCxnSpPr>
        <xdr:cNvPr id="256" name="直線コネクタ 255">
          <a:extLst>
            <a:ext uri="{FF2B5EF4-FFF2-40B4-BE49-F238E27FC236}">
              <a16:creationId xmlns:a16="http://schemas.microsoft.com/office/drawing/2014/main" id="{32AB7334-157F-4B34-AAC2-960101A030DE}"/>
            </a:ext>
          </a:extLst>
        </xdr:cNvPr>
        <xdr:cNvCxnSpPr/>
      </xdr:nvCxnSpPr>
      <xdr:spPr>
        <a:xfrm flipV="1">
          <a:off x="7861300" y="106387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142240</xdr:rowOff>
    </xdr:from>
    <xdr:to>
      <xdr:col>36</xdr:col>
      <xdr:colOff>165100</xdr:colOff>
      <xdr:row>62</xdr:row>
      <xdr:rowOff>72390</xdr:rowOff>
    </xdr:to>
    <xdr:sp macro="" textlink="">
      <xdr:nvSpPr>
        <xdr:cNvPr id="257" name="楕円 256">
          <a:extLst>
            <a:ext uri="{FF2B5EF4-FFF2-40B4-BE49-F238E27FC236}">
              <a16:creationId xmlns:a16="http://schemas.microsoft.com/office/drawing/2014/main" id="{FC4D7F17-EAA6-4E87-B341-C637C44598AC}"/>
            </a:ext>
          </a:extLst>
        </xdr:cNvPr>
        <xdr:cNvSpPr/>
      </xdr:nvSpPr>
      <xdr:spPr>
        <a:xfrm>
          <a:off x="6921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21590</xdr:rowOff>
    </xdr:to>
    <xdr:cxnSp macro="">
      <xdr:nvCxnSpPr>
        <xdr:cNvPr id="258" name="直線コネクタ 257">
          <a:extLst>
            <a:ext uri="{FF2B5EF4-FFF2-40B4-BE49-F238E27FC236}">
              <a16:creationId xmlns:a16="http://schemas.microsoft.com/office/drawing/2014/main" id="{B8C9EE46-2220-4EF4-AC5A-F7775E296D3F}"/>
            </a:ext>
          </a:extLst>
        </xdr:cNvPr>
        <xdr:cNvCxnSpPr/>
      </xdr:nvCxnSpPr>
      <xdr:spPr>
        <a:xfrm flipV="1">
          <a:off x="6972300" y="106451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7C7D3B78-CDA8-41EA-BF98-1388D794D277}"/>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48AC56B0-3BE1-4E2E-8D26-4C6D727CE8F6}"/>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96B7095B-C0BB-47F1-A43B-F085F137760B}"/>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B8BE5E25-E932-4221-AFD3-0F824EF36CD2}"/>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57167</xdr:rowOff>
    </xdr:from>
    <xdr:ext cx="469744" cy="259045"/>
    <xdr:sp macro="" textlink="">
      <xdr:nvSpPr>
        <xdr:cNvPr id="263" name="n_1mainValue【体育館・プール】&#10;一人当たり面積">
          <a:extLst>
            <a:ext uri="{FF2B5EF4-FFF2-40B4-BE49-F238E27FC236}">
              <a16:creationId xmlns:a16="http://schemas.microsoft.com/office/drawing/2014/main" id="{86256233-B14B-4BA0-8220-AEC079697BED}"/>
            </a:ext>
          </a:extLst>
        </xdr:cNvPr>
        <xdr:cNvSpPr txBox="1"/>
      </xdr:nvSpPr>
      <xdr:spPr>
        <a:xfrm>
          <a:off x="93917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76217</xdr:rowOff>
    </xdr:from>
    <xdr:ext cx="469744" cy="259045"/>
    <xdr:sp macro="" textlink="">
      <xdr:nvSpPr>
        <xdr:cNvPr id="264" name="n_2mainValue【体育館・プール】&#10;一人当たり面積">
          <a:extLst>
            <a:ext uri="{FF2B5EF4-FFF2-40B4-BE49-F238E27FC236}">
              <a16:creationId xmlns:a16="http://schemas.microsoft.com/office/drawing/2014/main" id="{5C48AECD-EB72-477D-AB44-EB43F057FE66}"/>
            </a:ext>
          </a:extLst>
        </xdr:cNvPr>
        <xdr:cNvSpPr txBox="1"/>
      </xdr:nvSpPr>
      <xdr:spPr>
        <a:xfrm>
          <a:off x="8515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82567</xdr:rowOff>
    </xdr:from>
    <xdr:ext cx="469744" cy="259045"/>
    <xdr:sp macro="" textlink="">
      <xdr:nvSpPr>
        <xdr:cNvPr id="265" name="n_3mainValue【体育館・プール】&#10;一人当たり面積">
          <a:extLst>
            <a:ext uri="{FF2B5EF4-FFF2-40B4-BE49-F238E27FC236}">
              <a16:creationId xmlns:a16="http://schemas.microsoft.com/office/drawing/2014/main" id="{8DE08A6C-3BBA-4716-AFB1-3AB65A74749A}"/>
            </a:ext>
          </a:extLst>
        </xdr:cNvPr>
        <xdr:cNvSpPr txBox="1"/>
      </xdr:nvSpPr>
      <xdr:spPr>
        <a:xfrm>
          <a:off x="7626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88917</xdr:rowOff>
    </xdr:from>
    <xdr:ext cx="469744" cy="259045"/>
    <xdr:sp macro="" textlink="">
      <xdr:nvSpPr>
        <xdr:cNvPr id="266" name="n_4mainValue【体育館・プール】&#10;一人当たり面積">
          <a:extLst>
            <a:ext uri="{FF2B5EF4-FFF2-40B4-BE49-F238E27FC236}">
              <a16:creationId xmlns:a16="http://schemas.microsoft.com/office/drawing/2014/main" id="{B252DB8C-51E3-407A-A1B8-8FC7826FBA5F}"/>
            </a:ext>
          </a:extLst>
        </xdr:cNvPr>
        <xdr:cNvSpPr txBox="1"/>
      </xdr:nvSpPr>
      <xdr:spPr>
        <a:xfrm>
          <a:off x="67374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1D9524D7-3EEE-496E-9106-CC711EF2FA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CBDFD2D2-1077-45F9-A06E-BC827F5DD3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51F7EF12-B455-488B-8E33-22B93D3FE9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7FE84A9-47A0-49BC-8C78-B2450F09F5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EEF8B919-11D1-4604-80FB-391476F9F9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A5F3EE84-4EBF-4BA5-9E2C-73615EB168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2B1B17A-3A3F-42F7-B311-7841E561A7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32071149-0DD6-41AC-B957-D86B2A4BBF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39E64F6-7E47-4ABD-A066-4D064A8F4F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7D7C0C3D-A1A7-4CAE-890F-FD50827A7B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F27D10D-9DEB-434B-9543-91893B78F5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B0A0187C-8C71-4F6A-A77A-C88D4C47A0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79B385EB-9B72-4435-B4C5-E9BC41E636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510EB237-7D48-4912-B45F-9C1104CC100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4C4C002-40B2-4C8F-9F69-28962059638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FF396972-4A84-463F-8915-10DFE92419E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A6CBF98-CCA4-4E8A-B5CB-FF7068EB25E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5AA8F7F-3D23-4C00-8698-FF229FC04EE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FCE40659-D35E-4ED7-B915-864522EAA46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DB10ECCB-FD88-452F-A81F-4F1EE2869A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3C9A93CB-58CC-4C4C-B61C-3B6F9633BEA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DB92C3CA-DD01-41D7-871E-F56ACF38DCD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16DF9CF5-9660-4276-867B-082017D14D0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25D9935C-5B53-4B50-88DF-7EE14360A2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7931D046-216B-4630-BDE8-8438B0FBEE4D}"/>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2FDF7D9E-B0FE-4731-A8D4-F877FBB1F19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CF407A9C-0E0C-4540-A464-6B10C263962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5D134C06-13C7-4A4C-AC0B-06339D2D7AD5}"/>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E750CBAC-CE59-4E53-9B7F-D74DC251C353}"/>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80EF883F-2BE8-434E-BA2D-60A28ACE11F6}"/>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97A482A-1853-4AD8-9199-8222AD3DE6CB}"/>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2FF2781E-EB2E-4967-8583-9402BE572915}"/>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448DDE76-6FA4-432B-B208-500536FB4FA6}"/>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7E2A7CAD-7400-4B2D-B386-7A5AA692C44E}"/>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9E29BCAA-B6B9-442C-8EE7-93AF857E6BD9}"/>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D73562B-6896-43D8-8DF6-046D039530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29E41A-A6FB-4612-9AFB-0F2EFCE193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533A0FA-9C99-48FB-A881-004E1BC1AB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7DFA61F-D063-4DD8-8C93-87612E6B47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BB66910-1436-4BC2-89DE-CF5F5C0A61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7" name="楕円 306">
          <a:extLst>
            <a:ext uri="{FF2B5EF4-FFF2-40B4-BE49-F238E27FC236}">
              <a16:creationId xmlns:a16="http://schemas.microsoft.com/office/drawing/2014/main" id="{CB708B85-12D3-45D7-9218-4A2DF7E35A69}"/>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49957245-72F3-4ED1-B4A4-26EABF702783}"/>
            </a:ext>
          </a:extLst>
        </xdr:cNvPr>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9" name="楕円 308">
          <a:extLst>
            <a:ext uri="{FF2B5EF4-FFF2-40B4-BE49-F238E27FC236}">
              <a16:creationId xmlns:a16="http://schemas.microsoft.com/office/drawing/2014/main" id="{3238E721-A459-429D-BC3C-DB04E2D3AD15}"/>
            </a:ext>
          </a:extLst>
        </xdr:cNvPr>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110489</xdr:rowOff>
    </xdr:to>
    <xdr:cxnSp macro="">
      <xdr:nvCxnSpPr>
        <xdr:cNvPr id="310" name="直線コネクタ 309">
          <a:extLst>
            <a:ext uri="{FF2B5EF4-FFF2-40B4-BE49-F238E27FC236}">
              <a16:creationId xmlns:a16="http://schemas.microsoft.com/office/drawing/2014/main" id="{1CBB6911-C7D5-485D-95FB-BBE47C3343D3}"/>
            </a:ext>
          </a:extLst>
        </xdr:cNvPr>
        <xdr:cNvCxnSpPr/>
      </xdr:nvCxnSpPr>
      <xdr:spPr>
        <a:xfrm>
          <a:off x="3797300" y="141351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11" name="楕円 310">
          <a:extLst>
            <a:ext uri="{FF2B5EF4-FFF2-40B4-BE49-F238E27FC236}">
              <a16:creationId xmlns:a16="http://schemas.microsoft.com/office/drawing/2014/main" id="{37A072FD-C431-457E-A058-878946639F70}"/>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76200</xdr:rowOff>
    </xdr:to>
    <xdr:cxnSp macro="">
      <xdr:nvCxnSpPr>
        <xdr:cNvPr id="312" name="直線コネクタ 311">
          <a:extLst>
            <a:ext uri="{FF2B5EF4-FFF2-40B4-BE49-F238E27FC236}">
              <a16:creationId xmlns:a16="http://schemas.microsoft.com/office/drawing/2014/main" id="{A24C8F3A-4A31-4A25-8371-C77AF20A0BEC}"/>
            </a:ext>
          </a:extLst>
        </xdr:cNvPr>
        <xdr:cNvCxnSpPr/>
      </xdr:nvCxnSpPr>
      <xdr:spPr>
        <a:xfrm>
          <a:off x="2908300" y="14081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13" name="楕円 312">
          <a:extLst>
            <a:ext uri="{FF2B5EF4-FFF2-40B4-BE49-F238E27FC236}">
              <a16:creationId xmlns:a16="http://schemas.microsoft.com/office/drawing/2014/main" id="{ADD8BC36-8E12-4A7D-90AD-88CE134F8B26}"/>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82</xdr:row>
      <xdr:rowOff>22861</xdr:rowOff>
    </xdr:to>
    <xdr:cxnSp macro="">
      <xdr:nvCxnSpPr>
        <xdr:cNvPr id="314" name="直線コネクタ 313">
          <a:extLst>
            <a:ext uri="{FF2B5EF4-FFF2-40B4-BE49-F238E27FC236}">
              <a16:creationId xmlns:a16="http://schemas.microsoft.com/office/drawing/2014/main" id="{1E29C9BD-7CDA-4729-8B9F-B20533CD3940}"/>
            </a:ext>
          </a:extLst>
        </xdr:cNvPr>
        <xdr:cNvCxnSpPr/>
      </xdr:nvCxnSpPr>
      <xdr:spPr>
        <a:xfrm>
          <a:off x="2019300" y="140169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12064</xdr:rowOff>
    </xdr:from>
    <xdr:to>
      <xdr:col>6</xdr:col>
      <xdr:colOff>38100</xdr:colOff>
      <xdr:row>81</xdr:row>
      <xdr:rowOff>113664</xdr:rowOff>
    </xdr:to>
    <xdr:sp macro="" textlink="">
      <xdr:nvSpPr>
        <xdr:cNvPr id="315" name="楕円 314">
          <a:extLst>
            <a:ext uri="{FF2B5EF4-FFF2-40B4-BE49-F238E27FC236}">
              <a16:creationId xmlns:a16="http://schemas.microsoft.com/office/drawing/2014/main" id="{F8ED8CA0-990C-4131-9020-1528660966D6}"/>
            </a:ext>
          </a:extLst>
        </xdr:cNvPr>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129539</xdr:rowOff>
    </xdr:to>
    <xdr:cxnSp macro="">
      <xdr:nvCxnSpPr>
        <xdr:cNvPr id="316" name="直線コネクタ 315">
          <a:extLst>
            <a:ext uri="{FF2B5EF4-FFF2-40B4-BE49-F238E27FC236}">
              <a16:creationId xmlns:a16="http://schemas.microsoft.com/office/drawing/2014/main" id="{F5E1859F-54FF-4E15-AFD7-045685385B9E}"/>
            </a:ext>
          </a:extLst>
        </xdr:cNvPr>
        <xdr:cNvCxnSpPr/>
      </xdr:nvCxnSpPr>
      <xdr:spPr>
        <a:xfrm>
          <a:off x="1130300" y="139503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0894C8E3-D4A4-4A73-9414-AFE2CA8D5E27}"/>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91AB60BA-5C05-4150-A21E-69F708E46ACC}"/>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A94A0E06-BF91-48E9-BAA6-A206C1E9737F}"/>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04AAB62-1A16-461A-997E-0098BD03D510}"/>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321" name="n_1mainValue【福祉施設】&#10;有形固定資産減価償却率">
          <a:extLst>
            <a:ext uri="{FF2B5EF4-FFF2-40B4-BE49-F238E27FC236}">
              <a16:creationId xmlns:a16="http://schemas.microsoft.com/office/drawing/2014/main" id="{43E28A5B-8C83-4F75-BFC8-312BD4B32ED8}"/>
            </a:ext>
          </a:extLst>
        </xdr:cNvPr>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322" name="n_2mainValue【福祉施設】&#10;有形固定資産減価償却率">
          <a:extLst>
            <a:ext uri="{FF2B5EF4-FFF2-40B4-BE49-F238E27FC236}">
              <a16:creationId xmlns:a16="http://schemas.microsoft.com/office/drawing/2014/main" id="{688BD8DD-3585-488F-80AC-B94F196C709B}"/>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23" name="n_3mainValue【福祉施設】&#10;有形固定資産減価償却率">
          <a:extLst>
            <a:ext uri="{FF2B5EF4-FFF2-40B4-BE49-F238E27FC236}">
              <a16:creationId xmlns:a16="http://schemas.microsoft.com/office/drawing/2014/main" id="{630BB3DA-41C0-432A-BBB8-3EE1ADE5BECD}"/>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24" name="n_4mainValue【福祉施設】&#10;有形固定資産減価償却率">
          <a:extLst>
            <a:ext uri="{FF2B5EF4-FFF2-40B4-BE49-F238E27FC236}">
              <a16:creationId xmlns:a16="http://schemas.microsoft.com/office/drawing/2014/main" id="{9E7FF5AA-3000-41C6-8F9F-C7933DF14E6F}"/>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32A832C-AE4F-4986-83A5-5C2A7A5C66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43EA3EF-EBA9-4ADF-A860-CE98C248FF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B089B5FE-E4B7-4933-8C86-129F559C1F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200FC5A4-BEF9-4F13-A4C8-481800A328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22C2C5B-F623-41F6-B30A-EF581404FC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8578CF6-DE41-4164-92F1-F6F26C4768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ED69794-241F-4042-92FE-B856C6B873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D24BD00A-5E9F-4EAB-9066-2C115147A0F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82B72D1D-A3C4-4325-9903-79A235B70A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3C71DCD-0A56-4CED-8B90-94E26EF0BE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B6997621-6497-4B6E-A381-EA29601B6F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C1B737A8-3700-43EB-A11C-A1730560868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30AAF88-A638-40EE-8E90-58FE06E229C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F6B690E4-3AED-484E-99D8-BE286BF57C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A7218955-221C-4D86-B4CD-A9B80E51D5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5D22DF7E-9D3B-4352-826D-4BCC70A3116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F9B86462-986E-4EBA-98A7-E6E259DCC94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7498EEDE-44E6-442D-A4A9-2C7AAA26F84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EEB2C530-DC76-4BB0-92C7-13E2224E097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6D6AC94C-C3A1-4327-AB68-B52EEB19AA0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E17927C-F02C-4BC1-9819-D269F439DF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CE864A12-6230-4F17-A4E0-B4E1F69A62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43CBFBB4-4532-48E9-A876-7ABE3BC5E4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3883DE0E-BF31-4D54-A110-3450A777F0F7}"/>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DAF43817-2EC6-43A7-9F1A-F405676E3919}"/>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30FDB572-477D-4B3B-94E0-B505F51E4751}"/>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4A7FC613-22F5-4879-A3A5-6E11351A1827}"/>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980DEE48-6DB9-48D9-AF91-E992D3D1B23D}"/>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790DFBAB-CE1F-4115-A78C-EB3AFCAF03DD}"/>
            </a:ext>
          </a:extLst>
        </xdr:cNvPr>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A14A7F1E-389D-4C50-BABD-4E75F632E98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38B7A0D9-2DEE-4A04-8D72-FEEA3F5B34F1}"/>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B440E3F1-F12B-4018-8C79-23A76BC0A183}"/>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E82F65EF-5892-4D51-9113-899CDD72EE8B}"/>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A905E71C-F022-4975-A5E4-20048315CEA8}"/>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A38ADEC-6FD9-4C60-B2AB-CB3F955181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AF91923-AA2A-43D7-8865-4AD2BFB12C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A93DB27-CB73-4EE3-A41B-2839C53433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97865F0-5B8F-43CF-9D57-121E7961E9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EFDA914-593C-4720-9BA0-F67D3AF7B0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17780</xdr:rowOff>
    </xdr:from>
    <xdr:to>
      <xdr:col>55</xdr:col>
      <xdr:colOff>50800</xdr:colOff>
      <xdr:row>84</xdr:row>
      <xdr:rowOff>119380</xdr:rowOff>
    </xdr:to>
    <xdr:sp macro="" textlink="">
      <xdr:nvSpPr>
        <xdr:cNvPr id="364" name="楕円 363">
          <a:extLst>
            <a:ext uri="{FF2B5EF4-FFF2-40B4-BE49-F238E27FC236}">
              <a16:creationId xmlns:a16="http://schemas.microsoft.com/office/drawing/2014/main" id="{BA8F8C4F-EDC7-4EA8-9B00-42A9337DA875}"/>
            </a:ext>
          </a:extLst>
        </xdr:cNvPr>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365" name="【福祉施設】&#10;一人当たり面積該当値テキスト">
          <a:extLst>
            <a:ext uri="{FF2B5EF4-FFF2-40B4-BE49-F238E27FC236}">
              <a16:creationId xmlns:a16="http://schemas.microsoft.com/office/drawing/2014/main" id="{27498873-0134-4523-B5C2-02FD3354AE13}"/>
            </a:ext>
          </a:extLst>
        </xdr:cNvPr>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66" name="楕円 365">
          <a:extLst>
            <a:ext uri="{FF2B5EF4-FFF2-40B4-BE49-F238E27FC236}">
              <a16:creationId xmlns:a16="http://schemas.microsoft.com/office/drawing/2014/main" id="{01492384-08CD-42CE-B2C6-627A3FA59AA9}"/>
            </a:ext>
          </a:extLst>
        </xdr:cNvPr>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68580</xdr:rowOff>
    </xdr:to>
    <xdr:cxnSp macro="">
      <xdr:nvCxnSpPr>
        <xdr:cNvPr id="367" name="直線コネクタ 366">
          <a:extLst>
            <a:ext uri="{FF2B5EF4-FFF2-40B4-BE49-F238E27FC236}">
              <a16:creationId xmlns:a16="http://schemas.microsoft.com/office/drawing/2014/main" id="{ADA21DA7-3B3F-41F3-BED3-721BAB464470}"/>
            </a:ext>
          </a:extLst>
        </xdr:cNvPr>
        <xdr:cNvCxnSpPr/>
      </xdr:nvCxnSpPr>
      <xdr:spPr>
        <a:xfrm>
          <a:off x="9639300" y="14451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68" name="楕円 367">
          <a:extLst>
            <a:ext uri="{FF2B5EF4-FFF2-40B4-BE49-F238E27FC236}">
              <a16:creationId xmlns:a16="http://schemas.microsoft.com/office/drawing/2014/main" id="{11333A10-B7A2-40E8-9F98-F71E8A3957BE}"/>
            </a:ext>
          </a:extLst>
        </xdr:cNvPr>
        <xdr:cNvSpPr/>
      </xdr:nvSpPr>
      <xdr:spPr>
        <a:xfrm>
          <a:off x="869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68580</xdr:rowOff>
    </xdr:to>
    <xdr:cxnSp macro="">
      <xdr:nvCxnSpPr>
        <xdr:cNvPr id="369" name="直線コネクタ 368">
          <a:extLst>
            <a:ext uri="{FF2B5EF4-FFF2-40B4-BE49-F238E27FC236}">
              <a16:creationId xmlns:a16="http://schemas.microsoft.com/office/drawing/2014/main" id="{30F293F8-F18E-4213-83F0-19DAE94E503C}"/>
            </a:ext>
          </a:extLst>
        </xdr:cNvPr>
        <xdr:cNvCxnSpPr/>
      </xdr:nvCxnSpPr>
      <xdr:spPr>
        <a:xfrm flipV="1">
          <a:off x="8750300" y="14451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21589</xdr:rowOff>
    </xdr:from>
    <xdr:to>
      <xdr:col>41</xdr:col>
      <xdr:colOff>101600</xdr:colOff>
      <xdr:row>84</xdr:row>
      <xdr:rowOff>123189</xdr:rowOff>
    </xdr:to>
    <xdr:sp macro="" textlink="">
      <xdr:nvSpPr>
        <xdr:cNvPr id="370" name="楕円 369">
          <a:extLst>
            <a:ext uri="{FF2B5EF4-FFF2-40B4-BE49-F238E27FC236}">
              <a16:creationId xmlns:a16="http://schemas.microsoft.com/office/drawing/2014/main" id="{D02F79A9-DAD7-4DE5-93DE-1FE67CCBF41F}"/>
            </a:ext>
          </a:extLst>
        </xdr:cNvPr>
        <xdr:cNvSpPr/>
      </xdr:nvSpPr>
      <xdr:spPr>
        <a:xfrm>
          <a:off x="781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68580</xdr:rowOff>
    </xdr:from>
    <xdr:to>
      <xdr:col>45</xdr:col>
      <xdr:colOff>177800</xdr:colOff>
      <xdr:row>84</xdr:row>
      <xdr:rowOff>72389</xdr:rowOff>
    </xdr:to>
    <xdr:cxnSp macro="">
      <xdr:nvCxnSpPr>
        <xdr:cNvPr id="371" name="直線コネクタ 370">
          <a:extLst>
            <a:ext uri="{FF2B5EF4-FFF2-40B4-BE49-F238E27FC236}">
              <a16:creationId xmlns:a16="http://schemas.microsoft.com/office/drawing/2014/main" id="{CE632C24-53DC-43CA-A2A2-6BF7ECE9F9A2}"/>
            </a:ext>
          </a:extLst>
        </xdr:cNvPr>
        <xdr:cNvCxnSpPr/>
      </xdr:nvCxnSpPr>
      <xdr:spPr>
        <a:xfrm flipV="1">
          <a:off x="7861300" y="14470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21589</xdr:rowOff>
    </xdr:from>
    <xdr:to>
      <xdr:col>36</xdr:col>
      <xdr:colOff>165100</xdr:colOff>
      <xdr:row>84</xdr:row>
      <xdr:rowOff>123189</xdr:rowOff>
    </xdr:to>
    <xdr:sp macro="" textlink="">
      <xdr:nvSpPr>
        <xdr:cNvPr id="372" name="楕円 371">
          <a:extLst>
            <a:ext uri="{FF2B5EF4-FFF2-40B4-BE49-F238E27FC236}">
              <a16:creationId xmlns:a16="http://schemas.microsoft.com/office/drawing/2014/main" id="{3FFA0481-EB27-4BC9-B89B-CD99FCC936AC}"/>
            </a:ext>
          </a:extLst>
        </xdr:cNvPr>
        <xdr:cNvSpPr/>
      </xdr:nvSpPr>
      <xdr:spPr>
        <a:xfrm>
          <a:off x="692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72389</xdr:rowOff>
    </xdr:from>
    <xdr:to>
      <xdr:col>41</xdr:col>
      <xdr:colOff>50800</xdr:colOff>
      <xdr:row>84</xdr:row>
      <xdr:rowOff>72389</xdr:rowOff>
    </xdr:to>
    <xdr:cxnSp macro="">
      <xdr:nvCxnSpPr>
        <xdr:cNvPr id="373" name="直線コネクタ 372">
          <a:extLst>
            <a:ext uri="{FF2B5EF4-FFF2-40B4-BE49-F238E27FC236}">
              <a16:creationId xmlns:a16="http://schemas.microsoft.com/office/drawing/2014/main" id="{8F0CC051-3E3E-4AEC-B771-3C3441759733}"/>
            </a:ext>
          </a:extLst>
        </xdr:cNvPr>
        <xdr:cNvCxnSpPr/>
      </xdr:nvCxnSpPr>
      <xdr:spPr>
        <a:xfrm>
          <a:off x="6972300" y="1447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8AF64247-49EE-4D0D-944B-B6AA2007524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BB6A88F7-DA1A-4905-9CFA-35F99F3DEB0E}"/>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99389E86-0C3A-4C0D-8C0D-D0A37BC2A578}"/>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52E2D829-3196-420D-A86D-053DA3AEEBD2}"/>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78" name="n_1mainValue【福祉施設】&#10;一人当たり面積">
          <a:extLst>
            <a:ext uri="{FF2B5EF4-FFF2-40B4-BE49-F238E27FC236}">
              <a16:creationId xmlns:a16="http://schemas.microsoft.com/office/drawing/2014/main" id="{A5D18694-E868-46AA-AA61-57A9847DE3CD}"/>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110507</xdr:rowOff>
    </xdr:from>
    <xdr:ext cx="469744" cy="259045"/>
    <xdr:sp macro="" textlink="">
      <xdr:nvSpPr>
        <xdr:cNvPr id="379" name="n_2mainValue【福祉施設】&#10;一人当たり面積">
          <a:extLst>
            <a:ext uri="{FF2B5EF4-FFF2-40B4-BE49-F238E27FC236}">
              <a16:creationId xmlns:a16="http://schemas.microsoft.com/office/drawing/2014/main" id="{A0C55347-1875-4791-A82C-A84ABA99E426}"/>
            </a:ext>
          </a:extLst>
        </xdr:cNvPr>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114316</xdr:rowOff>
    </xdr:from>
    <xdr:ext cx="469744" cy="259045"/>
    <xdr:sp macro="" textlink="">
      <xdr:nvSpPr>
        <xdr:cNvPr id="380" name="n_3mainValue【福祉施設】&#10;一人当たり面積">
          <a:extLst>
            <a:ext uri="{FF2B5EF4-FFF2-40B4-BE49-F238E27FC236}">
              <a16:creationId xmlns:a16="http://schemas.microsoft.com/office/drawing/2014/main" id="{075F3FBB-4448-45A0-AF00-16100C1B0D42}"/>
            </a:ext>
          </a:extLst>
        </xdr:cNvPr>
        <xdr:cNvSpPr txBox="1"/>
      </xdr:nvSpPr>
      <xdr:spPr>
        <a:xfrm>
          <a:off x="7626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114316</xdr:rowOff>
    </xdr:from>
    <xdr:ext cx="469744" cy="259045"/>
    <xdr:sp macro="" textlink="">
      <xdr:nvSpPr>
        <xdr:cNvPr id="381" name="n_4mainValue【福祉施設】&#10;一人当たり面積">
          <a:extLst>
            <a:ext uri="{FF2B5EF4-FFF2-40B4-BE49-F238E27FC236}">
              <a16:creationId xmlns:a16="http://schemas.microsoft.com/office/drawing/2014/main" id="{1562011F-936A-4E95-8A83-A3999FF1CBEB}"/>
            </a:ext>
          </a:extLst>
        </xdr:cNvPr>
        <xdr:cNvSpPr txBox="1"/>
      </xdr:nvSpPr>
      <xdr:spPr>
        <a:xfrm>
          <a:off x="6737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5DF06205-5638-4009-A0CB-E57FD9E9E4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B08B981B-152A-40C7-9048-5ECFF3060C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9F5C387-E54B-42A7-975E-2738E4AC92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71A6F5BF-BB36-49DC-B471-BBEBE44234F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B2155F10-E7EB-4BDE-9EDD-A67EFDF207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67AD0157-2796-4725-989B-4DDBDF889A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9F3A0957-52DB-41AB-A807-149CECECA7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E153B041-1BBB-4940-8292-988ABC43991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42C2880D-7B1D-418C-9DC9-8168B620118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79BD5ED-A723-4A86-B7FB-528D29A3E27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94DF4E-4EDB-4C7F-9208-A8FACFC80DF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766FEDD-8C9D-4B4D-8DF6-3907BE7B7B2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BADC02E8-9E35-480E-9B7E-7829CA281CE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A2A5FA33-3754-4F1E-ACA6-C0115FD084F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ED84A4BE-0ABE-48E7-A049-574DE9D86D7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A95AE87-4064-4348-B467-9E011E04BFF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ED22A6F-4AF5-43BF-84E0-FA72C13B068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AF422F54-05C1-490A-A99E-9F16FE13FCB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4012041A-9E1D-479A-978B-2F68506C3F7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CF79BB2D-024B-41DF-9EA3-A80158368DE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C0F1EFE1-C75E-432B-8C97-2789C1F9CF8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D7C8131-46C2-49E9-97A9-754D6C757D2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2091E59-2C63-4957-B44F-A0F30BCA884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92BEA2D-8816-4195-B22F-1D61541BAC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F38DE1A7-30CC-45F6-A5CE-B30B9D55ACED}"/>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26558D40-01F3-414D-B013-0BEDFA0DC12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7EF59B42-0801-4430-A8BC-481695C5ACD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1A677BAF-D753-4C0E-9491-02BC2F258AB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122FFC19-F902-4298-83E0-C521203EE0A7}"/>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621D4DB-B369-4AA5-BC04-046E2CCB149B}"/>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27F747E8-1582-4E21-97C5-995F82DE235A}"/>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D20B4744-D152-4EEE-8181-16DE7C7BF14C}"/>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231E6E85-ACB8-41C7-AAC7-9465DF96DBAB}"/>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5F21245A-F1FF-4141-BFF2-D54EC31989C5}"/>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7E1FBBDC-A1F9-4C45-9902-B7F8127558CA}"/>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3E68F64-CDCB-4B43-ABDB-EAEEE71D31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8254D90-6F57-4F33-A86B-F958AE3D8A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9656E20-7E73-4947-A4AE-9742745DE9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52273D5-5374-491C-8CCE-4AFC5A68C74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E00FF79-7009-45EB-9E9A-1285124FE6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113030</xdr:rowOff>
    </xdr:from>
    <xdr:to>
      <xdr:col>24</xdr:col>
      <xdr:colOff>114300</xdr:colOff>
      <xdr:row>104</xdr:row>
      <xdr:rowOff>43180</xdr:rowOff>
    </xdr:to>
    <xdr:sp macro="" textlink="">
      <xdr:nvSpPr>
        <xdr:cNvPr id="422" name="楕円 421">
          <a:extLst>
            <a:ext uri="{FF2B5EF4-FFF2-40B4-BE49-F238E27FC236}">
              <a16:creationId xmlns:a16="http://schemas.microsoft.com/office/drawing/2014/main" id="{BF8010C4-0BA0-4A09-90EF-867433931DBA}"/>
            </a:ext>
          </a:extLst>
        </xdr:cNvPr>
        <xdr:cNvSpPr/>
      </xdr:nvSpPr>
      <xdr:spPr>
        <a:xfrm>
          <a:off x="4584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91457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56A2DD37-D8E4-4F1C-A7AE-D4E4102497A5}"/>
            </a:ext>
          </a:extLst>
        </xdr:cNvPr>
        <xdr:cNvSpPr txBox="1"/>
      </xdr:nvSpPr>
      <xdr:spPr>
        <a:xfrm>
          <a:off x="4673600"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88264</xdr:rowOff>
    </xdr:from>
    <xdr:to>
      <xdr:col>20</xdr:col>
      <xdr:colOff>38100</xdr:colOff>
      <xdr:row>104</xdr:row>
      <xdr:rowOff>18414</xdr:rowOff>
    </xdr:to>
    <xdr:sp macro="" textlink="">
      <xdr:nvSpPr>
        <xdr:cNvPr id="424" name="楕円 423">
          <a:extLst>
            <a:ext uri="{FF2B5EF4-FFF2-40B4-BE49-F238E27FC236}">
              <a16:creationId xmlns:a16="http://schemas.microsoft.com/office/drawing/2014/main" id="{579EB1D3-A6AA-45EE-96D2-CC96D31787C6}"/>
            </a:ext>
          </a:extLst>
        </xdr:cNvPr>
        <xdr:cNvSpPr/>
      </xdr:nvSpPr>
      <xdr:spPr>
        <a:xfrm>
          <a:off x="3746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139064</xdr:rowOff>
    </xdr:from>
    <xdr:to>
      <xdr:col>24</xdr:col>
      <xdr:colOff>63500</xdr:colOff>
      <xdr:row>103</xdr:row>
      <xdr:rowOff>163830</xdr:rowOff>
    </xdr:to>
    <xdr:cxnSp macro="">
      <xdr:nvCxnSpPr>
        <xdr:cNvPr id="425" name="直線コネクタ 424">
          <a:extLst>
            <a:ext uri="{FF2B5EF4-FFF2-40B4-BE49-F238E27FC236}">
              <a16:creationId xmlns:a16="http://schemas.microsoft.com/office/drawing/2014/main" id="{20E0882C-E67F-4715-9E1D-4AF9DED590C7}"/>
            </a:ext>
          </a:extLst>
        </xdr:cNvPr>
        <xdr:cNvCxnSpPr/>
      </xdr:nvCxnSpPr>
      <xdr:spPr>
        <a:xfrm>
          <a:off x="3797300" y="177984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46355</xdr:rowOff>
    </xdr:from>
    <xdr:to>
      <xdr:col>15</xdr:col>
      <xdr:colOff>101600</xdr:colOff>
      <xdr:row>103</xdr:row>
      <xdr:rowOff>147955</xdr:rowOff>
    </xdr:to>
    <xdr:sp macro="" textlink="">
      <xdr:nvSpPr>
        <xdr:cNvPr id="426" name="楕円 425">
          <a:extLst>
            <a:ext uri="{FF2B5EF4-FFF2-40B4-BE49-F238E27FC236}">
              <a16:creationId xmlns:a16="http://schemas.microsoft.com/office/drawing/2014/main" id="{848BECA0-52DD-4745-92EA-68D91452B0FC}"/>
            </a:ext>
          </a:extLst>
        </xdr:cNvPr>
        <xdr:cNvSpPr/>
      </xdr:nvSpPr>
      <xdr:spPr>
        <a:xfrm>
          <a:off x="2857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97155</xdr:rowOff>
    </xdr:from>
    <xdr:to>
      <xdr:col>19</xdr:col>
      <xdr:colOff>177800</xdr:colOff>
      <xdr:row>103</xdr:row>
      <xdr:rowOff>139064</xdr:rowOff>
    </xdr:to>
    <xdr:cxnSp macro="">
      <xdr:nvCxnSpPr>
        <xdr:cNvPr id="427" name="直線コネクタ 426">
          <a:extLst>
            <a:ext uri="{FF2B5EF4-FFF2-40B4-BE49-F238E27FC236}">
              <a16:creationId xmlns:a16="http://schemas.microsoft.com/office/drawing/2014/main" id="{E1138F9C-0D6A-4D9B-98A9-7FC515C758FD}"/>
            </a:ext>
          </a:extLst>
        </xdr:cNvPr>
        <xdr:cNvCxnSpPr/>
      </xdr:nvCxnSpPr>
      <xdr:spPr>
        <a:xfrm>
          <a:off x="2908300" y="17756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28" name="楕円 427">
          <a:extLst>
            <a:ext uri="{FF2B5EF4-FFF2-40B4-BE49-F238E27FC236}">
              <a16:creationId xmlns:a16="http://schemas.microsoft.com/office/drawing/2014/main" id="{0E04DC5E-FCFB-48E4-8E38-92A91174366E}"/>
            </a:ext>
          </a:extLst>
        </xdr:cNvPr>
        <xdr:cNvSpPr/>
      </xdr:nvSpPr>
      <xdr:spPr>
        <a:xfrm>
          <a:off x="1968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59055</xdr:rowOff>
    </xdr:from>
    <xdr:to>
      <xdr:col>15</xdr:col>
      <xdr:colOff>50800</xdr:colOff>
      <xdr:row>103</xdr:row>
      <xdr:rowOff>97155</xdr:rowOff>
    </xdr:to>
    <xdr:cxnSp macro="">
      <xdr:nvCxnSpPr>
        <xdr:cNvPr id="429" name="直線コネクタ 428">
          <a:extLst>
            <a:ext uri="{FF2B5EF4-FFF2-40B4-BE49-F238E27FC236}">
              <a16:creationId xmlns:a16="http://schemas.microsoft.com/office/drawing/2014/main" id="{98750F6F-7083-4225-819D-F9FF7EE859FD}"/>
            </a:ext>
          </a:extLst>
        </xdr:cNvPr>
        <xdr:cNvCxnSpPr/>
      </xdr:nvCxnSpPr>
      <xdr:spPr>
        <a:xfrm>
          <a:off x="2019300" y="1771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30" name="楕円 429">
          <a:extLst>
            <a:ext uri="{FF2B5EF4-FFF2-40B4-BE49-F238E27FC236}">
              <a16:creationId xmlns:a16="http://schemas.microsoft.com/office/drawing/2014/main" id="{01CD5B5C-622F-4BAE-B8BD-61CF7EF3EC6D}"/>
            </a:ext>
          </a:extLst>
        </xdr:cNvPr>
        <xdr:cNvSpPr/>
      </xdr:nvSpPr>
      <xdr:spPr>
        <a:xfrm>
          <a:off x="107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15239</xdr:rowOff>
    </xdr:from>
    <xdr:to>
      <xdr:col>10</xdr:col>
      <xdr:colOff>114300</xdr:colOff>
      <xdr:row>103</xdr:row>
      <xdr:rowOff>59055</xdr:rowOff>
    </xdr:to>
    <xdr:cxnSp macro="">
      <xdr:nvCxnSpPr>
        <xdr:cNvPr id="431" name="直線コネクタ 430">
          <a:extLst>
            <a:ext uri="{FF2B5EF4-FFF2-40B4-BE49-F238E27FC236}">
              <a16:creationId xmlns:a16="http://schemas.microsoft.com/office/drawing/2014/main" id="{D39029AD-1FB3-4BA6-BFF7-E2871A96C8E4}"/>
            </a:ext>
          </a:extLst>
        </xdr:cNvPr>
        <xdr:cNvCxnSpPr/>
      </xdr:nvCxnSpPr>
      <xdr:spPr>
        <a:xfrm>
          <a:off x="1130300" y="176745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185E1E0D-6444-4052-BB4C-F446A36F1A7E}"/>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a:extLst>
            <a:ext uri="{FF2B5EF4-FFF2-40B4-BE49-F238E27FC236}">
              <a16:creationId xmlns:a16="http://schemas.microsoft.com/office/drawing/2014/main" id="{32E0312F-78A2-4A7F-A62B-5FECBCBED7A1}"/>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a:extLst>
            <a:ext uri="{FF2B5EF4-FFF2-40B4-BE49-F238E27FC236}">
              <a16:creationId xmlns:a16="http://schemas.microsoft.com/office/drawing/2014/main" id="{C101E8E4-F796-4DFB-B2F3-DE0FFBB74E45}"/>
            </a:ext>
          </a:extLst>
        </xdr:cNvPr>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a:extLst>
            <a:ext uri="{FF2B5EF4-FFF2-40B4-BE49-F238E27FC236}">
              <a16:creationId xmlns:a16="http://schemas.microsoft.com/office/drawing/2014/main" id="{8C28D228-D4AB-4FDC-8674-A074BFF298D6}"/>
            </a:ext>
          </a:extLst>
        </xdr:cNvPr>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9541</xdr:rowOff>
    </xdr:from>
    <xdr:ext cx="405111" cy="259045"/>
    <xdr:sp macro="" textlink="">
      <xdr:nvSpPr>
        <xdr:cNvPr id="436" name="n_1mainValue【市民会館】&#10;有形固定資産減価償却率">
          <a:extLst>
            <a:ext uri="{FF2B5EF4-FFF2-40B4-BE49-F238E27FC236}">
              <a16:creationId xmlns:a16="http://schemas.microsoft.com/office/drawing/2014/main" id="{7552E820-2A5B-41F0-B668-F112BA7A36CA}"/>
            </a:ext>
          </a:extLst>
        </xdr:cNvPr>
        <xdr:cNvSpPr txBox="1"/>
      </xdr:nvSpPr>
      <xdr:spPr>
        <a:xfrm>
          <a:off x="35820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164482</xdr:rowOff>
    </xdr:from>
    <xdr:ext cx="405111" cy="259045"/>
    <xdr:sp macro="" textlink="">
      <xdr:nvSpPr>
        <xdr:cNvPr id="437" name="n_2mainValue【市民会館】&#10;有形固定資産減価償却率">
          <a:extLst>
            <a:ext uri="{FF2B5EF4-FFF2-40B4-BE49-F238E27FC236}">
              <a16:creationId xmlns:a16="http://schemas.microsoft.com/office/drawing/2014/main" id="{1DFFF1EE-4F15-4658-B1AF-73E7A9AF6EAC}"/>
            </a:ext>
          </a:extLst>
        </xdr:cNvPr>
        <xdr:cNvSpPr txBox="1"/>
      </xdr:nvSpPr>
      <xdr:spPr>
        <a:xfrm>
          <a:off x="2705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8" name="n_3mainValue【市民会館】&#10;有形固定資産減価償却率">
          <a:extLst>
            <a:ext uri="{FF2B5EF4-FFF2-40B4-BE49-F238E27FC236}">
              <a16:creationId xmlns:a16="http://schemas.microsoft.com/office/drawing/2014/main" id="{825F9D9D-C6E9-4C59-ABF9-5B6481248EEF}"/>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439" name="n_4mainValue【市民会館】&#10;有形固定資産減価償却率">
          <a:extLst>
            <a:ext uri="{FF2B5EF4-FFF2-40B4-BE49-F238E27FC236}">
              <a16:creationId xmlns:a16="http://schemas.microsoft.com/office/drawing/2014/main" id="{67558411-01EC-439F-875D-9D81FB9EB653}"/>
            </a:ext>
          </a:extLst>
        </xdr:cNvPr>
        <xdr:cNvSpPr txBox="1"/>
      </xdr:nvSpPr>
      <xdr:spPr>
        <a:xfrm>
          <a:off x="927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D68F3B9A-D782-4D63-A209-519835B35F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D7D8D50C-6B6D-488D-90FA-4FB0AC478D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7F69E9C-8BAB-4080-8B03-C7BFAEF775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F4BD74CB-2172-4780-84B3-6DD7F8807E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A9EBBC7-7003-406F-8A2B-CE53A0BE34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6F438D5F-5929-411F-8270-F9B6F7525E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9951E71-AC61-43E9-B42E-60F2787039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45E3B799-4BAB-43DB-AE09-49CA14329D9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EBC52AB-C4DC-4DF1-9659-263ED83ACF7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D17E6ADF-9E05-4E69-A42C-DD9E3FA4F8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F95440C-1E88-4FAA-BF76-AF5AF092056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9E18196E-0174-45D2-96D2-09963634119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5710AACD-1198-4A94-9409-5E23391F6F1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4DFBE417-153C-4D97-8461-3F81BBA9A67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3FB635E5-6B02-4F5C-BE5D-78692A760F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1946775-4C34-431A-90FA-8D70417BE12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DB9424CE-E8BF-46F4-88E2-819C3406CD6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EBF6FCB8-C77B-4616-B30A-3BB24DECC3E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309E10A3-1D87-4C9E-87F9-1E5BC1D0BCC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FDA75D56-0461-4EFE-AE0E-758CC895A49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DC736B9F-4AA1-4A4C-BF83-FCD997B1692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9F04A8E9-2B4B-4E1B-B1E1-EDCCA4C9C9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A8AEDD3-4A6A-4D87-BD9B-7B9F70F5981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875D0B86-2F9B-4389-9061-8CD5441636E2}"/>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8CF7F632-38BA-4AD7-BB44-3ADE3896E3E8}"/>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30E9414C-FFB2-4D23-85BD-2FC367D72BC1}"/>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41DA9343-A69B-4EB7-BF81-606720872301}"/>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3AFA02EB-AEAA-401D-B570-8648C2B669DF}"/>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id="{C7E12926-19CC-4FE5-AE82-A8AFF0ECD2DF}"/>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3B39F2EF-DC9C-4B54-96FE-213226659559}"/>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4D418523-C2AE-46F0-AF96-0997A4CC7FA1}"/>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97757D4B-4A0B-428C-8FB5-3A6EB93A667C}"/>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F66AEF48-1CD3-4529-A39F-98DA102557D2}"/>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FE9B696A-6858-410E-A694-D635DF67ACD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232C86E-8E5F-4F75-8D7D-530AB51BD8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F05EBA7-79A5-44CE-8B47-BDA5B66194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4E2BA87-C230-4C37-A6D5-413C375C06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424E9EA-27BC-4818-9533-1DD87E78F0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E51BC4D-BD5C-4808-A5C9-551D3313AC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116839</xdr:rowOff>
    </xdr:from>
    <xdr:to>
      <xdr:col>55</xdr:col>
      <xdr:colOff>50800</xdr:colOff>
      <xdr:row>104</xdr:row>
      <xdr:rowOff>46989</xdr:rowOff>
    </xdr:to>
    <xdr:sp macro="" textlink="">
      <xdr:nvSpPr>
        <xdr:cNvPr id="479" name="楕円 478">
          <a:extLst>
            <a:ext uri="{FF2B5EF4-FFF2-40B4-BE49-F238E27FC236}">
              <a16:creationId xmlns:a16="http://schemas.microsoft.com/office/drawing/2014/main" id="{3CEA1230-24D7-4D68-A03A-FC0391784F4B}"/>
            </a:ext>
          </a:extLst>
        </xdr:cNvPr>
        <xdr:cNvSpPr/>
      </xdr:nvSpPr>
      <xdr:spPr>
        <a:xfrm>
          <a:off x="10426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139716</xdr:rowOff>
    </xdr:from>
    <xdr:ext cx="469744" cy="259045"/>
    <xdr:sp macro="" textlink="">
      <xdr:nvSpPr>
        <xdr:cNvPr id="480" name="【市民会館】&#10;一人当たり面積該当値テキスト">
          <a:extLst>
            <a:ext uri="{FF2B5EF4-FFF2-40B4-BE49-F238E27FC236}">
              <a16:creationId xmlns:a16="http://schemas.microsoft.com/office/drawing/2014/main" id="{89F28E72-2118-4B0E-82C3-E35BAFBBD0B4}"/>
            </a:ext>
          </a:extLst>
        </xdr:cNvPr>
        <xdr:cNvSpPr txBox="1"/>
      </xdr:nvSpPr>
      <xdr:spPr>
        <a:xfrm>
          <a:off x="10515600"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128270</xdr:rowOff>
    </xdr:from>
    <xdr:to>
      <xdr:col>50</xdr:col>
      <xdr:colOff>165100</xdr:colOff>
      <xdr:row>104</xdr:row>
      <xdr:rowOff>58420</xdr:rowOff>
    </xdr:to>
    <xdr:sp macro="" textlink="">
      <xdr:nvSpPr>
        <xdr:cNvPr id="481" name="楕円 480">
          <a:extLst>
            <a:ext uri="{FF2B5EF4-FFF2-40B4-BE49-F238E27FC236}">
              <a16:creationId xmlns:a16="http://schemas.microsoft.com/office/drawing/2014/main" id="{D4907C43-8FCC-4A20-9E29-716EF673A83C}"/>
            </a:ext>
          </a:extLst>
        </xdr:cNvPr>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167639</xdr:rowOff>
    </xdr:from>
    <xdr:to>
      <xdr:col>55</xdr:col>
      <xdr:colOff>0</xdr:colOff>
      <xdr:row>104</xdr:row>
      <xdr:rowOff>7620</xdr:rowOff>
    </xdr:to>
    <xdr:cxnSp macro="">
      <xdr:nvCxnSpPr>
        <xdr:cNvPr id="482" name="直線コネクタ 481">
          <a:extLst>
            <a:ext uri="{FF2B5EF4-FFF2-40B4-BE49-F238E27FC236}">
              <a16:creationId xmlns:a16="http://schemas.microsoft.com/office/drawing/2014/main" id="{8F67E53D-4F9B-4110-B1E2-2A0C11FF7747}"/>
            </a:ext>
          </a:extLst>
        </xdr:cNvPr>
        <xdr:cNvCxnSpPr/>
      </xdr:nvCxnSpPr>
      <xdr:spPr>
        <a:xfrm flipV="1">
          <a:off x="9639300" y="178269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143511</xdr:rowOff>
    </xdr:from>
    <xdr:to>
      <xdr:col>46</xdr:col>
      <xdr:colOff>38100</xdr:colOff>
      <xdr:row>104</xdr:row>
      <xdr:rowOff>73661</xdr:rowOff>
    </xdr:to>
    <xdr:sp macro="" textlink="">
      <xdr:nvSpPr>
        <xdr:cNvPr id="483" name="楕円 482">
          <a:extLst>
            <a:ext uri="{FF2B5EF4-FFF2-40B4-BE49-F238E27FC236}">
              <a16:creationId xmlns:a16="http://schemas.microsoft.com/office/drawing/2014/main" id="{43567856-F3CC-44C3-936E-67C8C0BEF4A6}"/>
            </a:ext>
          </a:extLst>
        </xdr:cNvPr>
        <xdr:cNvSpPr/>
      </xdr:nvSpPr>
      <xdr:spPr>
        <a:xfrm>
          <a:off x="8699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xdr:rowOff>
    </xdr:from>
    <xdr:to>
      <xdr:col>50</xdr:col>
      <xdr:colOff>114300</xdr:colOff>
      <xdr:row>104</xdr:row>
      <xdr:rowOff>22861</xdr:rowOff>
    </xdr:to>
    <xdr:cxnSp macro="">
      <xdr:nvCxnSpPr>
        <xdr:cNvPr id="484" name="直線コネクタ 483">
          <a:extLst>
            <a:ext uri="{FF2B5EF4-FFF2-40B4-BE49-F238E27FC236}">
              <a16:creationId xmlns:a16="http://schemas.microsoft.com/office/drawing/2014/main" id="{43B3E1B6-DC6C-4548-BE9D-34A96F767BF7}"/>
            </a:ext>
          </a:extLst>
        </xdr:cNvPr>
        <xdr:cNvCxnSpPr/>
      </xdr:nvCxnSpPr>
      <xdr:spPr>
        <a:xfrm flipV="1">
          <a:off x="8750300" y="17838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154939</xdr:rowOff>
    </xdr:from>
    <xdr:to>
      <xdr:col>41</xdr:col>
      <xdr:colOff>101600</xdr:colOff>
      <xdr:row>104</xdr:row>
      <xdr:rowOff>85089</xdr:rowOff>
    </xdr:to>
    <xdr:sp macro="" textlink="">
      <xdr:nvSpPr>
        <xdr:cNvPr id="485" name="楕円 484">
          <a:extLst>
            <a:ext uri="{FF2B5EF4-FFF2-40B4-BE49-F238E27FC236}">
              <a16:creationId xmlns:a16="http://schemas.microsoft.com/office/drawing/2014/main" id="{B79172C8-5A84-40E3-83FC-91EBE317EDF5}"/>
            </a:ext>
          </a:extLst>
        </xdr:cNvPr>
        <xdr:cNvSpPr/>
      </xdr:nvSpPr>
      <xdr:spPr>
        <a:xfrm>
          <a:off x="781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22861</xdr:rowOff>
    </xdr:from>
    <xdr:to>
      <xdr:col>45</xdr:col>
      <xdr:colOff>177800</xdr:colOff>
      <xdr:row>104</xdr:row>
      <xdr:rowOff>34289</xdr:rowOff>
    </xdr:to>
    <xdr:cxnSp macro="">
      <xdr:nvCxnSpPr>
        <xdr:cNvPr id="486" name="直線コネクタ 485">
          <a:extLst>
            <a:ext uri="{FF2B5EF4-FFF2-40B4-BE49-F238E27FC236}">
              <a16:creationId xmlns:a16="http://schemas.microsoft.com/office/drawing/2014/main" id="{BDA07411-0A7B-4FD9-877A-023FD23E4665}"/>
            </a:ext>
          </a:extLst>
        </xdr:cNvPr>
        <xdr:cNvCxnSpPr/>
      </xdr:nvCxnSpPr>
      <xdr:spPr>
        <a:xfrm flipV="1">
          <a:off x="7861300" y="17853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166370</xdr:rowOff>
    </xdr:from>
    <xdr:to>
      <xdr:col>36</xdr:col>
      <xdr:colOff>165100</xdr:colOff>
      <xdr:row>104</xdr:row>
      <xdr:rowOff>96520</xdr:rowOff>
    </xdr:to>
    <xdr:sp macro="" textlink="">
      <xdr:nvSpPr>
        <xdr:cNvPr id="487" name="楕円 486">
          <a:extLst>
            <a:ext uri="{FF2B5EF4-FFF2-40B4-BE49-F238E27FC236}">
              <a16:creationId xmlns:a16="http://schemas.microsoft.com/office/drawing/2014/main" id="{D200B2BA-6763-487D-B6DC-555B76C1F8D9}"/>
            </a:ext>
          </a:extLst>
        </xdr:cNvPr>
        <xdr:cNvSpPr/>
      </xdr:nvSpPr>
      <xdr:spPr>
        <a:xfrm>
          <a:off x="692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34289</xdr:rowOff>
    </xdr:from>
    <xdr:to>
      <xdr:col>41</xdr:col>
      <xdr:colOff>50800</xdr:colOff>
      <xdr:row>104</xdr:row>
      <xdr:rowOff>45720</xdr:rowOff>
    </xdr:to>
    <xdr:cxnSp macro="">
      <xdr:nvCxnSpPr>
        <xdr:cNvPr id="488" name="直線コネクタ 487">
          <a:extLst>
            <a:ext uri="{FF2B5EF4-FFF2-40B4-BE49-F238E27FC236}">
              <a16:creationId xmlns:a16="http://schemas.microsoft.com/office/drawing/2014/main" id="{630A46A1-0619-4DB5-960F-E651C9DC7359}"/>
            </a:ext>
          </a:extLst>
        </xdr:cNvPr>
        <xdr:cNvCxnSpPr/>
      </xdr:nvCxnSpPr>
      <xdr:spPr>
        <a:xfrm flipV="1">
          <a:off x="6972300" y="17865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32966D7A-2AC6-4FCE-B401-43209F603726}"/>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1F601D28-5736-44EC-B3C2-087DFF87C733}"/>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86E1A911-B18F-4E8F-9243-66519C2E3EEB}"/>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E988DDE9-44F3-411B-9ECC-881D4BAF71B7}"/>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74947</xdr:rowOff>
    </xdr:from>
    <xdr:ext cx="469744" cy="259045"/>
    <xdr:sp macro="" textlink="">
      <xdr:nvSpPr>
        <xdr:cNvPr id="493" name="n_1mainValue【市民会館】&#10;一人当たり面積">
          <a:extLst>
            <a:ext uri="{FF2B5EF4-FFF2-40B4-BE49-F238E27FC236}">
              <a16:creationId xmlns:a16="http://schemas.microsoft.com/office/drawing/2014/main" id="{DA7445AE-5C22-4D24-ACD0-FFBF1101DA5A}"/>
            </a:ext>
          </a:extLst>
        </xdr:cNvPr>
        <xdr:cNvSpPr txBox="1"/>
      </xdr:nvSpPr>
      <xdr:spPr>
        <a:xfrm>
          <a:off x="9391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90188</xdr:rowOff>
    </xdr:from>
    <xdr:ext cx="469744" cy="259045"/>
    <xdr:sp macro="" textlink="">
      <xdr:nvSpPr>
        <xdr:cNvPr id="494" name="n_2mainValue【市民会館】&#10;一人当たり面積">
          <a:extLst>
            <a:ext uri="{FF2B5EF4-FFF2-40B4-BE49-F238E27FC236}">
              <a16:creationId xmlns:a16="http://schemas.microsoft.com/office/drawing/2014/main" id="{619A4B40-FF53-4FAD-8784-40513115C25E}"/>
            </a:ext>
          </a:extLst>
        </xdr:cNvPr>
        <xdr:cNvSpPr txBox="1"/>
      </xdr:nvSpPr>
      <xdr:spPr>
        <a:xfrm>
          <a:off x="8515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101616</xdr:rowOff>
    </xdr:from>
    <xdr:ext cx="469744" cy="259045"/>
    <xdr:sp macro="" textlink="">
      <xdr:nvSpPr>
        <xdr:cNvPr id="495" name="n_3mainValue【市民会館】&#10;一人当たり面積">
          <a:extLst>
            <a:ext uri="{FF2B5EF4-FFF2-40B4-BE49-F238E27FC236}">
              <a16:creationId xmlns:a16="http://schemas.microsoft.com/office/drawing/2014/main" id="{2253D2FE-D416-434F-B190-707E14EDD924}"/>
            </a:ext>
          </a:extLst>
        </xdr:cNvPr>
        <xdr:cNvSpPr txBox="1"/>
      </xdr:nvSpPr>
      <xdr:spPr>
        <a:xfrm>
          <a:off x="7626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113047</xdr:rowOff>
    </xdr:from>
    <xdr:ext cx="469744" cy="259045"/>
    <xdr:sp macro="" textlink="">
      <xdr:nvSpPr>
        <xdr:cNvPr id="496" name="n_4mainValue【市民会館】&#10;一人当たり面積">
          <a:extLst>
            <a:ext uri="{FF2B5EF4-FFF2-40B4-BE49-F238E27FC236}">
              <a16:creationId xmlns:a16="http://schemas.microsoft.com/office/drawing/2014/main" id="{7E6F2A47-ECC0-4062-A764-55891897A8EC}"/>
            </a:ext>
          </a:extLst>
        </xdr:cNvPr>
        <xdr:cNvSpPr txBox="1"/>
      </xdr:nvSpPr>
      <xdr:spPr>
        <a:xfrm>
          <a:off x="6737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BAD0DA93-B883-4364-B22E-089EC1CAD1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4AFE302E-AD9B-4011-8756-B6EB50402E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31E7447-C3E3-41AD-BB1F-ADE06D8D5F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DC953FFD-385A-4664-9FA6-15678EB424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D3FBD0A9-4DDB-4499-B60F-E0B42C57C3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7D3B89A0-E144-46C5-8798-8AEF45572F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F2E0B596-2B5F-4AE3-9AB0-AB7DC9584F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E7028820-D41E-48C7-A9D3-1CB3E20AF0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30A0382F-9086-4BA4-8C9D-FDC7EACC08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872A877E-D739-4C0A-B3CF-DDD750DE35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4742D1C8-C555-45ED-9AB3-F31968BE39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CBBE36C3-36BB-49FC-AF58-0CE6F4DA3B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EE16F8CE-C79A-432D-A3F5-FEA09044D8B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50BD60A4-4500-40E6-B747-C64D7D48336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1B765403-7EEA-4CF4-BCBB-55E18759AE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F568566A-DF9D-4ED1-8871-FEB1DDE9704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5D961A19-AC2B-4B90-B747-3D80E70062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CC114F21-25CE-4B79-9C1F-B82DBFF68B3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2A59AF31-6E1E-4361-84CB-F8E1CC4BACB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613EABE8-EE5D-4B9B-8897-18F10918D04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B48085A4-8A62-4B2E-857B-BD5583CB14E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73F08230-852F-4820-AE01-B35048C8B56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C912C72E-CD09-4D7A-BB65-4F106CDA0A2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73EAE421-3A41-484A-B87D-5DB64A9D44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76D76DD0-8E9A-44AA-8B75-00746F38B4A2}"/>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2044EB66-9E8C-4DC4-BC3B-8B8EC5781CFE}"/>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3B816DE6-B60C-4998-AA8E-D501D1DD0E4B}"/>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EE413846-9847-41FF-9418-8AD2AA877D14}"/>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5147580D-5552-48EE-9A93-75890D78A0B6}"/>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F945D486-9D2B-4F35-B0ED-962ABA623F7F}"/>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F07709AE-7AD5-408E-885B-92F11B5B7E78}"/>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F35CF01D-A1C4-4E42-949D-202957123528}"/>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9EE14086-9449-4286-859A-BBEA600935C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F2EAB950-6789-4C05-A3B5-500CE7BEA07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90E237BF-5851-48B3-A48A-A9F3C81BF60D}"/>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93F534C-5A42-4D01-AB84-626BE8A80C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9928696-40E8-4CB4-B9C7-80A93C5A2E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F1C5922-4706-490A-B369-1E69864411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3BE7C38-CF04-412E-8C7A-30719B7B13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DD7C414-F4D7-463B-B14F-F256C117EE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537" name="楕円 536">
          <a:extLst>
            <a:ext uri="{FF2B5EF4-FFF2-40B4-BE49-F238E27FC236}">
              <a16:creationId xmlns:a16="http://schemas.microsoft.com/office/drawing/2014/main" id="{DA046624-FD62-4149-B6A9-0D795293E070}"/>
            </a:ext>
          </a:extLst>
        </xdr:cNvPr>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9F86F8EB-432B-4931-A7BA-AB71DAE73441}"/>
            </a:ext>
          </a:extLst>
        </xdr:cNvPr>
        <xdr:cNvSpPr txBox="1"/>
      </xdr:nvSpPr>
      <xdr:spPr>
        <a:xfrm>
          <a:off x="16357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168275</xdr:rowOff>
    </xdr:from>
    <xdr:to>
      <xdr:col>81</xdr:col>
      <xdr:colOff>101600</xdr:colOff>
      <xdr:row>36</xdr:row>
      <xdr:rowOff>98425</xdr:rowOff>
    </xdr:to>
    <xdr:sp macro="" textlink="">
      <xdr:nvSpPr>
        <xdr:cNvPr id="539" name="楕円 538">
          <a:extLst>
            <a:ext uri="{FF2B5EF4-FFF2-40B4-BE49-F238E27FC236}">
              <a16:creationId xmlns:a16="http://schemas.microsoft.com/office/drawing/2014/main" id="{58F2B063-AC61-4EFE-990F-23B2680CECEA}"/>
            </a:ext>
          </a:extLst>
        </xdr:cNvPr>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47625</xdr:rowOff>
    </xdr:to>
    <xdr:cxnSp macro="">
      <xdr:nvCxnSpPr>
        <xdr:cNvPr id="540" name="直線コネクタ 539">
          <a:extLst>
            <a:ext uri="{FF2B5EF4-FFF2-40B4-BE49-F238E27FC236}">
              <a16:creationId xmlns:a16="http://schemas.microsoft.com/office/drawing/2014/main" id="{421788E5-9E70-408E-BE05-3B6D007C9C35}"/>
            </a:ext>
          </a:extLst>
        </xdr:cNvPr>
        <xdr:cNvCxnSpPr/>
      </xdr:nvCxnSpPr>
      <xdr:spPr>
        <a:xfrm flipV="1">
          <a:off x="15481300" y="61874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41" name="楕円 540">
          <a:extLst>
            <a:ext uri="{FF2B5EF4-FFF2-40B4-BE49-F238E27FC236}">
              <a16:creationId xmlns:a16="http://schemas.microsoft.com/office/drawing/2014/main" id="{E36569C7-BD25-4038-837F-71CA39EF6EF0}"/>
            </a:ext>
          </a:extLst>
        </xdr:cNvPr>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47625</xdr:rowOff>
    </xdr:from>
    <xdr:to>
      <xdr:col>81</xdr:col>
      <xdr:colOff>50800</xdr:colOff>
      <xdr:row>37</xdr:row>
      <xdr:rowOff>70485</xdr:rowOff>
    </xdr:to>
    <xdr:cxnSp macro="">
      <xdr:nvCxnSpPr>
        <xdr:cNvPr id="542" name="直線コネクタ 541">
          <a:extLst>
            <a:ext uri="{FF2B5EF4-FFF2-40B4-BE49-F238E27FC236}">
              <a16:creationId xmlns:a16="http://schemas.microsoft.com/office/drawing/2014/main" id="{54793268-5EB4-42FD-A54B-E6A803E64FC9}"/>
            </a:ext>
          </a:extLst>
        </xdr:cNvPr>
        <xdr:cNvCxnSpPr/>
      </xdr:nvCxnSpPr>
      <xdr:spPr>
        <a:xfrm flipV="1">
          <a:off x="14592300" y="621982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9BA1013E-BD76-49B9-B619-72F9AFDB12E5}"/>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7EC8BF97-EB67-4545-AAFB-506AF1E74B64}"/>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58B02CAB-E979-417A-97C2-FE4285387D2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41423942-7C70-46E2-B81D-8C6A796FFA01}"/>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114952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F40C64F-802E-4E3C-B9A7-EB6970D62147}"/>
            </a:ext>
          </a:extLst>
        </xdr:cNvPr>
        <xdr:cNvSpPr txBox="1"/>
      </xdr:nvSpPr>
      <xdr:spPr>
        <a:xfrm>
          <a:off x="15266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8DA93656-C797-4B46-AC99-501973EC5E75}"/>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36737AA6-D2E8-43F5-9357-9ECAF724FF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ACF52B18-E4A6-4734-BFA8-48926FB150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5C72092A-EDC3-4613-8426-3AD3DA0C11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B9C9A0AA-5A84-456F-896C-5834F43ABF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53067DA8-C5D5-4492-AA89-7F74A51372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950556D6-7B4C-4C0B-B640-DA988CFE2A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A611259E-CB5B-4933-A015-C451BCFE54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235B91A6-9877-4C38-A917-2B7F98FA85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F1149656-50CE-4F72-9407-F756C83E3D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1B963589-D8C5-4DB7-9E33-114A017958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BB427A5B-19DE-4A5F-8123-0F23312AD50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379B642C-648C-4F17-8B27-09964FAB9DC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9E42F44C-1316-4086-B477-9909609CCEA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a:extLst>
            <a:ext uri="{FF2B5EF4-FFF2-40B4-BE49-F238E27FC236}">
              <a16:creationId xmlns:a16="http://schemas.microsoft.com/office/drawing/2014/main" id="{28DA5FDA-4E64-4130-9B9F-906C63AE6AF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A602F9B5-C337-457F-BD6B-2A379DF47E9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3A603B65-2B1B-499E-8673-94B2F972158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A5DB1F1F-85BA-46D3-AA1C-627B6EEF5B5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D22355B1-2BD2-4214-BD0A-89400450D31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BE5901D7-0E01-498B-9E04-9D99422B94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8C633306-2779-406B-B861-624103F7C47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9511D1DD-D280-49F3-94F4-4B4F416BBC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0" name="直線コネクタ 569">
          <a:extLst>
            <a:ext uri="{FF2B5EF4-FFF2-40B4-BE49-F238E27FC236}">
              <a16:creationId xmlns:a16="http://schemas.microsoft.com/office/drawing/2014/main" id="{F0A0DE5B-7699-4A61-8F23-A6D1044D647F}"/>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E3A44516-D33B-4866-A475-545F795D7ED9}"/>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2" name="直線コネクタ 571">
          <a:extLst>
            <a:ext uri="{FF2B5EF4-FFF2-40B4-BE49-F238E27FC236}">
              <a16:creationId xmlns:a16="http://schemas.microsoft.com/office/drawing/2014/main" id="{0D7109E4-BD75-4153-880F-FF7D1C9BAA22}"/>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4682D4C3-E78D-4500-AF8D-B9C0BE5687CD}"/>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74" name="直線コネクタ 573">
          <a:extLst>
            <a:ext uri="{FF2B5EF4-FFF2-40B4-BE49-F238E27FC236}">
              <a16:creationId xmlns:a16="http://schemas.microsoft.com/office/drawing/2014/main" id="{19FCCECB-00A9-4741-9FAD-5CBF99E0C10C}"/>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85B1D9AE-68A7-41FC-B878-2FC79A1D35A2}"/>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76" name="フローチャート: 判断 575">
          <a:extLst>
            <a:ext uri="{FF2B5EF4-FFF2-40B4-BE49-F238E27FC236}">
              <a16:creationId xmlns:a16="http://schemas.microsoft.com/office/drawing/2014/main" id="{2738BC4D-F669-4B33-A461-5F451A69C655}"/>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77" name="フローチャート: 判断 576">
          <a:extLst>
            <a:ext uri="{FF2B5EF4-FFF2-40B4-BE49-F238E27FC236}">
              <a16:creationId xmlns:a16="http://schemas.microsoft.com/office/drawing/2014/main" id="{37D4915F-5477-4FB4-B894-3A8234CC4E12}"/>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78" name="フローチャート: 判断 577">
          <a:extLst>
            <a:ext uri="{FF2B5EF4-FFF2-40B4-BE49-F238E27FC236}">
              <a16:creationId xmlns:a16="http://schemas.microsoft.com/office/drawing/2014/main" id="{685D827F-B7D9-4BC4-A13A-221FF103D0EC}"/>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79" name="フローチャート: 判断 578">
          <a:extLst>
            <a:ext uri="{FF2B5EF4-FFF2-40B4-BE49-F238E27FC236}">
              <a16:creationId xmlns:a16="http://schemas.microsoft.com/office/drawing/2014/main" id="{90A27308-6C16-44CA-BE32-810375BE9775}"/>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0" name="フローチャート: 判断 579">
          <a:extLst>
            <a:ext uri="{FF2B5EF4-FFF2-40B4-BE49-F238E27FC236}">
              <a16:creationId xmlns:a16="http://schemas.microsoft.com/office/drawing/2014/main" id="{8AD1BAF3-632B-4D42-9D24-9846C2176226}"/>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918745B-AEC2-401C-B0AD-008C013B23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30E786A-3511-4530-8988-E4BD81FA8B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A2B625B-6805-460A-BE3B-BAA176EE47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9C3720B-134A-4F96-8811-6FE83BB317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5AFFD9B-F6F2-4A6A-B2F6-A657B612BE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34133</xdr:rowOff>
    </xdr:from>
    <xdr:to>
      <xdr:col>116</xdr:col>
      <xdr:colOff>114300</xdr:colOff>
      <xdr:row>39</xdr:row>
      <xdr:rowOff>135733</xdr:rowOff>
    </xdr:to>
    <xdr:sp macro="" textlink="">
      <xdr:nvSpPr>
        <xdr:cNvPr id="586" name="楕円 585">
          <a:extLst>
            <a:ext uri="{FF2B5EF4-FFF2-40B4-BE49-F238E27FC236}">
              <a16:creationId xmlns:a16="http://schemas.microsoft.com/office/drawing/2014/main" id="{23972A02-0989-44FC-9826-8CABDBCAF0FF}"/>
            </a:ext>
          </a:extLst>
        </xdr:cNvPr>
        <xdr:cNvSpPr/>
      </xdr:nvSpPr>
      <xdr:spPr>
        <a:xfrm>
          <a:off x="22110700" y="67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12560</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20F0EC8C-C7EB-4566-9B92-FF2BDD40CF0D}"/>
            </a:ext>
          </a:extLst>
        </xdr:cNvPr>
        <xdr:cNvSpPr txBox="1"/>
      </xdr:nvSpPr>
      <xdr:spPr>
        <a:xfrm>
          <a:off x="22199600" y="66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86171</xdr:rowOff>
    </xdr:from>
    <xdr:to>
      <xdr:col>112</xdr:col>
      <xdr:colOff>38100</xdr:colOff>
      <xdr:row>40</xdr:row>
      <xdr:rowOff>16321</xdr:rowOff>
    </xdr:to>
    <xdr:sp macro="" textlink="">
      <xdr:nvSpPr>
        <xdr:cNvPr id="588" name="楕円 587">
          <a:extLst>
            <a:ext uri="{FF2B5EF4-FFF2-40B4-BE49-F238E27FC236}">
              <a16:creationId xmlns:a16="http://schemas.microsoft.com/office/drawing/2014/main" id="{B7815355-90ED-45D0-AA77-2EC783406736}"/>
            </a:ext>
          </a:extLst>
        </xdr:cNvPr>
        <xdr:cNvSpPr/>
      </xdr:nvSpPr>
      <xdr:spPr>
        <a:xfrm>
          <a:off x="21272500" y="67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84933</xdr:rowOff>
    </xdr:from>
    <xdr:to>
      <xdr:col>116</xdr:col>
      <xdr:colOff>63500</xdr:colOff>
      <xdr:row>39</xdr:row>
      <xdr:rowOff>136971</xdr:rowOff>
    </xdr:to>
    <xdr:cxnSp macro="">
      <xdr:nvCxnSpPr>
        <xdr:cNvPr id="589" name="直線コネクタ 588">
          <a:extLst>
            <a:ext uri="{FF2B5EF4-FFF2-40B4-BE49-F238E27FC236}">
              <a16:creationId xmlns:a16="http://schemas.microsoft.com/office/drawing/2014/main" id="{304172FC-E410-4237-A827-46C3218BB93C}"/>
            </a:ext>
          </a:extLst>
        </xdr:cNvPr>
        <xdr:cNvCxnSpPr/>
      </xdr:nvCxnSpPr>
      <xdr:spPr>
        <a:xfrm flipV="1">
          <a:off x="21323300" y="6771483"/>
          <a:ext cx="838200" cy="5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162368</xdr:rowOff>
    </xdr:from>
    <xdr:to>
      <xdr:col>107</xdr:col>
      <xdr:colOff>101600</xdr:colOff>
      <xdr:row>40</xdr:row>
      <xdr:rowOff>92518</xdr:rowOff>
    </xdr:to>
    <xdr:sp macro="" textlink="">
      <xdr:nvSpPr>
        <xdr:cNvPr id="590" name="楕円 589">
          <a:extLst>
            <a:ext uri="{FF2B5EF4-FFF2-40B4-BE49-F238E27FC236}">
              <a16:creationId xmlns:a16="http://schemas.microsoft.com/office/drawing/2014/main" id="{0F91072A-F331-43D2-A3E2-6E3450829A18}"/>
            </a:ext>
          </a:extLst>
        </xdr:cNvPr>
        <xdr:cNvSpPr/>
      </xdr:nvSpPr>
      <xdr:spPr>
        <a:xfrm>
          <a:off x="20383500" y="68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136971</xdr:rowOff>
    </xdr:from>
    <xdr:to>
      <xdr:col>111</xdr:col>
      <xdr:colOff>177800</xdr:colOff>
      <xdr:row>40</xdr:row>
      <xdr:rowOff>41718</xdr:rowOff>
    </xdr:to>
    <xdr:cxnSp macro="">
      <xdr:nvCxnSpPr>
        <xdr:cNvPr id="591" name="直線コネクタ 590">
          <a:extLst>
            <a:ext uri="{FF2B5EF4-FFF2-40B4-BE49-F238E27FC236}">
              <a16:creationId xmlns:a16="http://schemas.microsoft.com/office/drawing/2014/main" id="{1FAEB8D1-1EDB-4A54-B85F-AAFEE49CF78E}"/>
            </a:ext>
          </a:extLst>
        </xdr:cNvPr>
        <xdr:cNvCxnSpPr/>
      </xdr:nvCxnSpPr>
      <xdr:spPr>
        <a:xfrm flipV="1">
          <a:off x="20434300" y="6823521"/>
          <a:ext cx="889000" cy="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88B85C1D-3DA4-4309-9361-75448BDAA40F}"/>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BA0DBF57-47F6-4A54-936E-BC69D072B18C}"/>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ACE2E9D7-0C45-4690-AD81-A360A030DD6E}"/>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294EFDFB-FAAB-48CA-AD36-883DB60BFF33}"/>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7448</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7A8127D3-AC6A-43A4-BDBE-58BBADDB10DB}"/>
            </a:ext>
          </a:extLst>
        </xdr:cNvPr>
        <xdr:cNvSpPr txBox="1"/>
      </xdr:nvSpPr>
      <xdr:spPr>
        <a:xfrm>
          <a:off x="21043411" y="68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83645</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C80B836C-9A02-40FB-869E-45AB9615FC72}"/>
            </a:ext>
          </a:extLst>
        </xdr:cNvPr>
        <xdr:cNvSpPr txBox="1"/>
      </xdr:nvSpPr>
      <xdr:spPr>
        <a:xfrm>
          <a:off x="20167111" y="694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37087A46-E04F-405C-AE97-F42AAF6BDC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FF6A1703-E596-46AF-84BF-347072704F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1EFBAB92-6503-452F-A552-D8213D27B1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7AB58DEF-2A22-4B71-87CE-F47867609C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A34AAD96-A476-48AF-8086-4965774E39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BBAB68D8-E15E-4F59-9B72-5892EA96E8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F9165C4F-6335-49E1-9970-89D85060E2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ECE013C0-D6FB-4883-9CF9-3FC430909A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DA137825-AE40-4638-A260-205681A113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34DAD46B-BE7C-471F-A31D-7B8670AEC5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EF85F885-46A2-4141-9843-CDEA04E9BBF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9" name="直線コネクタ 608">
          <a:extLst>
            <a:ext uri="{FF2B5EF4-FFF2-40B4-BE49-F238E27FC236}">
              <a16:creationId xmlns:a16="http://schemas.microsoft.com/office/drawing/2014/main" id="{6BDB49C3-99A9-494D-A7C8-37E06D5EC7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0" name="テキスト ボックス 609">
          <a:extLst>
            <a:ext uri="{FF2B5EF4-FFF2-40B4-BE49-F238E27FC236}">
              <a16:creationId xmlns:a16="http://schemas.microsoft.com/office/drawing/2014/main" id="{87DFA31B-5133-46C4-BA10-19865DC8CA4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1" name="直線コネクタ 610">
          <a:extLst>
            <a:ext uri="{FF2B5EF4-FFF2-40B4-BE49-F238E27FC236}">
              <a16:creationId xmlns:a16="http://schemas.microsoft.com/office/drawing/2014/main" id="{54F5CC5B-E5C9-4D76-95D5-2031B5C2E5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2" name="テキスト ボックス 611">
          <a:extLst>
            <a:ext uri="{FF2B5EF4-FFF2-40B4-BE49-F238E27FC236}">
              <a16:creationId xmlns:a16="http://schemas.microsoft.com/office/drawing/2014/main" id="{79D6E730-7871-40CD-AA4A-3F6D738EBF3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a:extLst>
            <a:ext uri="{FF2B5EF4-FFF2-40B4-BE49-F238E27FC236}">
              <a16:creationId xmlns:a16="http://schemas.microsoft.com/office/drawing/2014/main" id="{4E4D2101-5E5E-43C1-B3F5-ADB1491274B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a:extLst>
            <a:ext uri="{FF2B5EF4-FFF2-40B4-BE49-F238E27FC236}">
              <a16:creationId xmlns:a16="http://schemas.microsoft.com/office/drawing/2014/main" id="{242E6DF8-A5C3-4E81-A618-7D2994CE61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5" name="直線コネクタ 614">
          <a:extLst>
            <a:ext uri="{FF2B5EF4-FFF2-40B4-BE49-F238E27FC236}">
              <a16:creationId xmlns:a16="http://schemas.microsoft.com/office/drawing/2014/main" id="{4BC7F0A4-1A05-4948-A348-229C7279EB9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6" name="テキスト ボックス 615">
          <a:extLst>
            <a:ext uri="{FF2B5EF4-FFF2-40B4-BE49-F238E27FC236}">
              <a16:creationId xmlns:a16="http://schemas.microsoft.com/office/drawing/2014/main" id="{91AB3374-4EB9-41EF-AF3B-F86FCEEFEE8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7" name="直線コネクタ 616">
          <a:extLst>
            <a:ext uri="{FF2B5EF4-FFF2-40B4-BE49-F238E27FC236}">
              <a16:creationId xmlns:a16="http://schemas.microsoft.com/office/drawing/2014/main" id="{46357052-FAE2-4C7C-A22B-1675D7CBECF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8" name="テキスト ボックス 617">
          <a:extLst>
            <a:ext uri="{FF2B5EF4-FFF2-40B4-BE49-F238E27FC236}">
              <a16:creationId xmlns:a16="http://schemas.microsoft.com/office/drawing/2014/main" id="{AA399CBE-5A42-46C9-8CE8-C60EAB9C4E1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355C7E07-05C6-46E8-8FD4-91551B8426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a:extLst>
            <a:ext uri="{FF2B5EF4-FFF2-40B4-BE49-F238E27FC236}">
              <a16:creationId xmlns:a16="http://schemas.microsoft.com/office/drawing/2014/main" id="{2028D2A7-3BC8-4022-A21F-F8B99BBD1A8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0DB1BDC6-5DF0-4870-AAA5-B7438D92BD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22" name="直線コネクタ 621">
          <a:extLst>
            <a:ext uri="{FF2B5EF4-FFF2-40B4-BE49-F238E27FC236}">
              <a16:creationId xmlns:a16="http://schemas.microsoft.com/office/drawing/2014/main" id="{32634E32-0003-44D2-B758-3F2014FE9F1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id="{093FF37D-8592-484C-8206-89A9A385D508}"/>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24" name="直線コネクタ 623">
          <a:extLst>
            <a:ext uri="{FF2B5EF4-FFF2-40B4-BE49-F238E27FC236}">
              <a16:creationId xmlns:a16="http://schemas.microsoft.com/office/drawing/2014/main" id="{915A688B-71E9-4D3D-AB25-3D6B8C0F726D}"/>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id="{338A18EB-5C5C-45B5-8929-7D10B2A90F7B}"/>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26" name="直線コネクタ 625">
          <a:extLst>
            <a:ext uri="{FF2B5EF4-FFF2-40B4-BE49-F238E27FC236}">
              <a16:creationId xmlns:a16="http://schemas.microsoft.com/office/drawing/2014/main" id="{058DE53B-9AEC-4D32-A101-A44338E81F85}"/>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C664B659-575B-4713-8D0B-F93219601DDA}"/>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28" name="フローチャート: 判断 627">
          <a:extLst>
            <a:ext uri="{FF2B5EF4-FFF2-40B4-BE49-F238E27FC236}">
              <a16:creationId xmlns:a16="http://schemas.microsoft.com/office/drawing/2014/main" id="{610C1F3D-51D0-42FC-9258-F936C5855CC6}"/>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29" name="フローチャート: 判断 628">
          <a:extLst>
            <a:ext uri="{FF2B5EF4-FFF2-40B4-BE49-F238E27FC236}">
              <a16:creationId xmlns:a16="http://schemas.microsoft.com/office/drawing/2014/main" id="{649B2061-BA96-46DD-9327-3DAC68206624}"/>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0" name="フローチャート: 判断 629">
          <a:extLst>
            <a:ext uri="{FF2B5EF4-FFF2-40B4-BE49-F238E27FC236}">
              <a16:creationId xmlns:a16="http://schemas.microsoft.com/office/drawing/2014/main" id="{FEE4F228-04C6-4304-B562-D5F41E7F8ED8}"/>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31" name="フローチャート: 判断 630">
          <a:extLst>
            <a:ext uri="{FF2B5EF4-FFF2-40B4-BE49-F238E27FC236}">
              <a16:creationId xmlns:a16="http://schemas.microsoft.com/office/drawing/2014/main" id="{5CB3DA90-609F-44C0-979F-3CA24CBE13E8}"/>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32" name="フローチャート: 判断 631">
          <a:extLst>
            <a:ext uri="{FF2B5EF4-FFF2-40B4-BE49-F238E27FC236}">
              <a16:creationId xmlns:a16="http://schemas.microsoft.com/office/drawing/2014/main" id="{747C503D-575C-44A9-BA1D-27DB554047D6}"/>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FD450210-27CE-4F8F-8DCB-CD4045CF8D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B97FAAA-0348-48C3-AA65-F90F4BC998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9EAB2E70-72BD-450B-8D28-966229E80B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15F3705-3301-4486-94EE-193E6A34AF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21E657BD-78FC-428C-9480-7075B74988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65405</xdr:rowOff>
    </xdr:from>
    <xdr:to>
      <xdr:col>85</xdr:col>
      <xdr:colOff>177800</xdr:colOff>
      <xdr:row>55</xdr:row>
      <xdr:rowOff>167005</xdr:rowOff>
    </xdr:to>
    <xdr:sp macro="" textlink="">
      <xdr:nvSpPr>
        <xdr:cNvPr id="638" name="楕円 637">
          <a:extLst>
            <a:ext uri="{FF2B5EF4-FFF2-40B4-BE49-F238E27FC236}">
              <a16:creationId xmlns:a16="http://schemas.microsoft.com/office/drawing/2014/main" id="{4C6B9378-C9E0-4791-9494-DF1A205A763B}"/>
            </a:ext>
          </a:extLst>
        </xdr:cNvPr>
        <xdr:cNvSpPr/>
      </xdr:nvSpPr>
      <xdr:spPr>
        <a:xfrm>
          <a:off x="162687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18432</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25BCEE66-F807-4DF0-A5AA-D836D695F983}"/>
            </a:ext>
          </a:extLst>
        </xdr:cNvPr>
        <xdr:cNvSpPr txBox="1"/>
      </xdr:nvSpPr>
      <xdr:spPr>
        <a:xfrm>
          <a:off x="16357600" y="944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65405</xdr:rowOff>
    </xdr:from>
    <xdr:to>
      <xdr:col>81</xdr:col>
      <xdr:colOff>101600</xdr:colOff>
      <xdr:row>55</xdr:row>
      <xdr:rowOff>167005</xdr:rowOff>
    </xdr:to>
    <xdr:sp macro="" textlink="">
      <xdr:nvSpPr>
        <xdr:cNvPr id="640" name="楕円 639">
          <a:extLst>
            <a:ext uri="{FF2B5EF4-FFF2-40B4-BE49-F238E27FC236}">
              <a16:creationId xmlns:a16="http://schemas.microsoft.com/office/drawing/2014/main" id="{69A10EA8-1C4D-48DF-AC26-B75554297306}"/>
            </a:ext>
          </a:extLst>
        </xdr:cNvPr>
        <xdr:cNvSpPr/>
      </xdr:nvSpPr>
      <xdr:spPr>
        <a:xfrm>
          <a:off x="15430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116205</xdr:rowOff>
    </xdr:from>
    <xdr:to>
      <xdr:col>85</xdr:col>
      <xdr:colOff>127000</xdr:colOff>
      <xdr:row>55</xdr:row>
      <xdr:rowOff>116205</xdr:rowOff>
    </xdr:to>
    <xdr:cxnSp macro="">
      <xdr:nvCxnSpPr>
        <xdr:cNvPr id="641" name="直線コネクタ 640">
          <a:extLst>
            <a:ext uri="{FF2B5EF4-FFF2-40B4-BE49-F238E27FC236}">
              <a16:creationId xmlns:a16="http://schemas.microsoft.com/office/drawing/2014/main" id="{B04ED472-A42C-4F96-B92C-77B2CF90D17A}"/>
            </a:ext>
          </a:extLst>
        </xdr:cNvPr>
        <xdr:cNvCxnSpPr/>
      </xdr:nvCxnSpPr>
      <xdr:spPr>
        <a:xfrm>
          <a:off x="15481300" y="9545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154940</xdr:rowOff>
    </xdr:from>
    <xdr:to>
      <xdr:col>76</xdr:col>
      <xdr:colOff>165100</xdr:colOff>
      <xdr:row>56</xdr:row>
      <xdr:rowOff>85090</xdr:rowOff>
    </xdr:to>
    <xdr:sp macro="" textlink="">
      <xdr:nvSpPr>
        <xdr:cNvPr id="642" name="楕円 641">
          <a:extLst>
            <a:ext uri="{FF2B5EF4-FFF2-40B4-BE49-F238E27FC236}">
              <a16:creationId xmlns:a16="http://schemas.microsoft.com/office/drawing/2014/main" id="{90F10700-19AB-4752-8671-06A84B5B140C}"/>
            </a:ext>
          </a:extLst>
        </xdr:cNvPr>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116205</xdr:rowOff>
    </xdr:from>
    <xdr:to>
      <xdr:col>81</xdr:col>
      <xdr:colOff>50800</xdr:colOff>
      <xdr:row>56</xdr:row>
      <xdr:rowOff>34290</xdr:rowOff>
    </xdr:to>
    <xdr:cxnSp macro="">
      <xdr:nvCxnSpPr>
        <xdr:cNvPr id="643" name="直線コネクタ 642">
          <a:extLst>
            <a:ext uri="{FF2B5EF4-FFF2-40B4-BE49-F238E27FC236}">
              <a16:creationId xmlns:a16="http://schemas.microsoft.com/office/drawing/2014/main" id="{EB7846E0-F384-4547-8F44-1293064E1702}"/>
            </a:ext>
          </a:extLst>
        </xdr:cNvPr>
        <xdr:cNvCxnSpPr/>
      </xdr:nvCxnSpPr>
      <xdr:spPr>
        <a:xfrm flipV="1">
          <a:off x="14592300" y="954595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105410</xdr:rowOff>
    </xdr:from>
    <xdr:to>
      <xdr:col>72</xdr:col>
      <xdr:colOff>38100</xdr:colOff>
      <xdr:row>56</xdr:row>
      <xdr:rowOff>35560</xdr:rowOff>
    </xdr:to>
    <xdr:sp macro="" textlink="">
      <xdr:nvSpPr>
        <xdr:cNvPr id="644" name="楕円 643">
          <a:extLst>
            <a:ext uri="{FF2B5EF4-FFF2-40B4-BE49-F238E27FC236}">
              <a16:creationId xmlns:a16="http://schemas.microsoft.com/office/drawing/2014/main" id="{4CC7D898-1839-4202-ABB8-A25C3D833712}"/>
            </a:ext>
          </a:extLst>
        </xdr:cNvPr>
        <xdr:cNvSpPr/>
      </xdr:nvSpPr>
      <xdr:spPr>
        <a:xfrm>
          <a:off x="13652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156210</xdr:rowOff>
    </xdr:from>
    <xdr:to>
      <xdr:col>76</xdr:col>
      <xdr:colOff>114300</xdr:colOff>
      <xdr:row>56</xdr:row>
      <xdr:rowOff>34290</xdr:rowOff>
    </xdr:to>
    <xdr:cxnSp macro="">
      <xdr:nvCxnSpPr>
        <xdr:cNvPr id="645" name="直線コネクタ 644">
          <a:extLst>
            <a:ext uri="{FF2B5EF4-FFF2-40B4-BE49-F238E27FC236}">
              <a16:creationId xmlns:a16="http://schemas.microsoft.com/office/drawing/2014/main" id="{417AE034-B925-4C1D-BBBD-C11BF0BA7BDF}"/>
            </a:ext>
          </a:extLst>
        </xdr:cNvPr>
        <xdr:cNvCxnSpPr/>
      </xdr:nvCxnSpPr>
      <xdr:spPr>
        <a:xfrm>
          <a:off x="13703300" y="9585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160655</xdr:rowOff>
    </xdr:from>
    <xdr:to>
      <xdr:col>67</xdr:col>
      <xdr:colOff>101600</xdr:colOff>
      <xdr:row>56</xdr:row>
      <xdr:rowOff>90805</xdr:rowOff>
    </xdr:to>
    <xdr:sp macro="" textlink="">
      <xdr:nvSpPr>
        <xdr:cNvPr id="646" name="楕円 645">
          <a:extLst>
            <a:ext uri="{FF2B5EF4-FFF2-40B4-BE49-F238E27FC236}">
              <a16:creationId xmlns:a16="http://schemas.microsoft.com/office/drawing/2014/main" id="{637C3F9B-3AE1-4746-A8C8-8268123A2611}"/>
            </a:ext>
          </a:extLst>
        </xdr:cNvPr>
        <xdr:cNvSpPr/>
      </xdr:nvSpPr>
      <xdr:spPr>
        <a:xfrm>
          <a:off x="12763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156210</xdr:rowOff>
    </xdr:from>
    <xdr:to>
      <xdr:col>71</xdr:col>
      <xdr:colOff>177800</xdr:colOff>
      <xdr:row>56</xdr:row>
      <xdr:rowOff>40005</xdr:rowOff>
    </xdr:to>
    <xdr:cxnSp macro="">
      <xdr:nvCxnSpPr>
        <xdr:cNvPr id="647" name="直線コネクタ 646">
          <a:extLst>
            <a:ext uri="{FF2B5EF4-FFF2-40B4-BE49-F238E27FC236}">
              <a16:creationId xmlns:a16="http://schemas.microsoft.com/office/drawing/2014/main" id="{65DB0DA5-0D1C-4339-B358-6D79527C13E3}"/>
            </a:ext>
          </a:extLst>
        </xdr:cNvPr>
        <xdr:cNvCxnSpPr/>
      </xdr:nvCxnSpPr>
      <xdr:spPr>
        <a:xfrm flipV="1">
          <a:off x="12814300" y="95859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90F0F8AB-2502-429D-B544-2736AEB8DAD5}"/>
            </a:ext>
          </a:extLst>
        </xdr:cNvPr>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0599C579-45E5-4D18-8207-CF26A3EC2A04}"/>
            </a:ext>
          </a:extLst>
        </xdr:cNvPr>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410B4772-9BD8-4130-AD2E-5CA77C21C562}"/>
            </a:ext>
          </a:extLst>
        </xdr:cNvPr>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A63C384A-F7A2-407E-A6E9-4483EEACEEE0}"/>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12082</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9B799FD2-A65F-4BDA-B98C-6A71DEB05903}"/>
            </a:ext>
          </a:extLst>
        </xdr:cNvPr>
        <xdr:cNvSpPr txBox="1"/>
      </xdr:nvSpPr>
      <xdr:spPr>
        <a:xfrm>
          <a:off x="1526604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101617</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4B23A253-2FB5-4203-8638-A3C63086F79D}"/>
            </a:ext>
          </a:extLst>
        </xdr:cNvPr>
        <xdr:cNvSpPr txBox="1"/>
      </xdr:nvSpPr>
      <xdr:spPr>
        <a:xfrm>
          <a:off x="14389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52087</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CA9ACE8C-AC6B-415E-9ED0-60FD810AD74D}"/>
            </a:ext>
          </a:extLst>
        </xdr:cNvPr>
        <xdr:cNvSpPr txBox="1"/>
      </xdr:nvSpPr>
      <xdr:spPr>
        <a:xfrm>
          <a:off x="13500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107332</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B068278E-DA03-4830-8527-573945F1B3E5}"/>
            </a:ext>
          </a:extLst>
        </xdr:cNvPr>
        <xdr:cNvSpPr txBox="1"/>
      </xdr:nvSpPr>
      <xdr:spPr>
        <a:xfrm>
          <a:off x="126117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B638EEA8-20CD-4EAD-B9CE-3C6F55B49A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31A48A31-4D80-493F-B346-6B4D13D891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2EC0BFD3-96FB-450F-B4BD-0B127EBDA0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606F58E9-4C28-4C7E-B16A-EFA79BFD5C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B97955E2-1E0D-419A-B6D9-932CA5CCA1E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B641359E-C621-4C53-B6B2-24CC23F374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5E49D93A-EBE4-43AC-96C2-A375A9D318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007DE42A-E5CC-4D6F-9D79-2A08CB8D67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053DC022-B1A4-4A6C-A5B8-CAF20636DC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C25C272A-465B-4CCB-AEBA-37DBBF66C2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a:extLst>
            <a:ext uri="{FF2B5EF4-FFF2-40B4-BE49-F238E27FC236}">
              <a16:creationId xmlns:a16="http://schemas.microsoft.com/office/drawing/2014/main" id="{576FE614-8E9B-4E79-B62A-956EA1AB38D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a:extLst>
            <a:ext uri="{FF2B5EF4-FFF2-40B4-BE49-F238E27FC236}">
              <a16:creationId xmlns:a16="http://schemas.microsoft.com/office/drawing/2014/main" id="{3118165E-990C-4FC1-93B3-89EF0EBA69C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a:extLst>
            <a:ext uri="{FF2B5EF4-FFF2-40B4-BE49-F238E27FC236}">
              <a16:creationId xmlns:a16="http://schemas.microsoft.com/office/drawing/2014/main" id="{A2B972C4-CA99-4BCF-9CCF-7B88BD9A8F2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a:extLst>
            <a:ext uri="{FF2B5EF4-FFF2-40B4-BE49-F238E27FC236}">
              <a16:creationId xmlns:a16="http://schemas.microsoft.com/office/drawing/2014/main" id="{4664FF15-C98B-489E-B982-7C4E534E79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2CEF1844-978F-4765-B0EF-78DC14DABF2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a:extLst>
            <a:ext uri="{FF2B5EF4-FFF2-40B4-BE49-F238E27FC236}">
              <a16:creationId xmlns:a16="http://schemas.microsoft.com/office/drawing/2014/main" id="{ECEE4C57-DF91-4463-842F-7602F6AD5FB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a:extLst>
            <a:ext uri="{FF2B5EF4-FFF2-40B4-BE49-F238E27FC236}">
              <a16:creationId xmlns:a16="http://schemas.microsoft.com/office/drawing/2014/main" id="{F7C0D568-68A4-4DDF-9C24-22D1AAF8E76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a:extLst>
            <a:ext uri="{FF2B5EF4-FFF2-40B4-BE49-F238E27FC236}">
              <a16:creationId xmlns:a16="http://schemas.microsoft.com/office/drawing/2014/main" id="{A15A626F-0563-463A-8329-37CF66360EE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a:extLst>
            <a:ext uri="{FF2B5EF4-FFF2-40B4-BE49-F238E27FC236}">
              <a16:creationId xmlns:a16="http://schemas.microsoft.com/office/drawing/2014/main" id="{46C3A08D-F3CA-495B-B260-01FF0BFF811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a:extLst>
            <a:ext uri="{FF2B5EF4-FFF2-40B4-BE49-F238E27FC236}">
              <a16:creationId xmlns:a16="http://schemas.microsoft.com/office/drawing/2014/main" id="{69C39955-CD64-4489-879F-2834342770B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BAAF16B3-AE73-4CBD-ACED-E9D1BAA55A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3B2986FC-4EC5-4778-A1D9-0CDBAF889E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D8C96578-1B64-42C4-8C53-B4019CCC64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79" name="直線コネクタ 678">
          <a:extLst>
            <a:ext uri="{FF2B5EF4-FFF2-40B4-BE49-F238E27FC236}">
              <a16:creationId xmlns:a16="http://schemas.microsoft.com/office/drawing/2014/main" id="{5A0E7356-79BF-4439-8CC3-3BCC88EAAE9E}"/>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4B928645-427C-4F62-A2DC-9F59D195A3E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1" name="直線コネクタ 680">
          <a:extLst>
            <a:ext uri="{FF2B5EF4-FFF2-40B4-BE49-F238E27FC236}">
              <a16:creationId xmlns:a16="http://schemas.microsoft.com/office/drawing/2014/main" id="{AFD0F6BB-C7C6-469C-8301-8F3E3C595C73}"/>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F2E97299-E849-470C-9FF2-BBD8B3392A41}"/>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3" name="直線コネクタ 682">
          <a:extLst>
            <a:ext uri="{FF2B5EF4-FFF2-40B4-BE49-F238E27FC236}">
              <a16:creationId xmlns:a16="http://schemas.microsoft.com/office/drawing/2014/main" id="{C6BB000B-5938-4F20-AC52-B06BCBCAC3D7}"/>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AC591C17-44DB-447D-9D58-A9D87282FFA2}"/>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85" name="フローチャート: 判断 684">
          <a:extLst>
            <a:ext uri="{FF2B5EF4-FFF2-40B4-BE49-F238E27FC236}">
              <a16:creationId xmlns:a16="http://schemas.microsoft.com/office/drawing/2014/main" id="{C183640E-8ECF-48AF-B5F2-91D3A0B8A48B}"/>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6" name="フローチャート: 判断 685">
          <a:extLst>
            <a:ext uri="{FF2B5EF4-FFF2-40B4-BE49-F238E27FC236}">
              <a16:creationId xmlns:a16="http://schemas.microsoft.com/office/drawing/2014/main" id="{307E20C8-8871-4296-88A5-349B00448D0F}"/>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7" name="フローチャート: 判断 686">
          <a:extLst>
            <a:ext uri="{FF2B5EF4-FFF2-40B4-BE49-F238E27FC236}">
              <a16:creationId xmlns:a16="http://schemas.microsoft.com/office/drawing/2014/main" id="{7AB2DF42-6F0C-4BD8-A7D0-EB9FC7365D8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88" name="フローチャート: 判断 687">
          <a:extLst>
            <a:ext uri="{FF2B5EF4-FFF2-40B4-BE49-F238E27FC236}">
              <a16:creationId xmlns:a16="http://schemas.microsoft.com/office/drawing/2014/main" id="{6C830A6F-13C6-427B-8E1A-4D72AB7A8062}"/>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89" name="フローチャート: 判断 688">
          <a:extLst>
            <a:ext uri="{FF2B5EF4-FFF2-40B4-BE49-F238E27FC236}">
              <a16:creationId xmlns:a16="http://schemas.microsoft.com/office/drawing/2014/main" id="{1DA39CE6-5686-460E-8778-0A2219D933AF}"/>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17366BB-8442-4CFB-B9EA-3575F9E998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556DCA50-3C6F-484E-B2FB-B994E708FA1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27D210EE-52C5-4004-A353-574E05A8F6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93006B5-AA24-4F2B-A35E-816102F253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C1445AB1-33CE-4F3C-9705-17D57CCC0D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5" name="楕円 694">
          <a:extLst>
            <a:ext uri="{FF2B5EF4-FFF2-40B4-BE49-F238E27FC236}">
              <a16:creationId xmlns:a16="http://schemas.microsoft.com/office/drawing/2014/main" id="{28174CC3-D93E-43C4-B79E-6827FC792267}"/>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622E2C1-F6A5-473F-875F-EC7F63C55C74}"/>
            </a:ext>
          </a:extLst>
        </xdr:cNvPr>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7" name="楕円 696">
          <a:extLst>
            <a:ext uri="{FF2B5EF4-FFF2-40B4-BE49-F238E27FC236}">
              <a16:creationId xmlns:a16="http://schemas.microsoft.com/office/drawing/2014/main" id="{D15F8847-9003-4462-832C-04E35B78D517}"/>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8" name="直線コネクタ 697">
          <a:extLst>
            <a:ext uri="{FF2B5EF4-FFF2-40B4-BE49-F238E27FC236}">
              <a16:creationId xmlns:a16="http://schemas.microsoft.com/office/drawing/2014/main" id="{B30670C2-55E2-4240-8805-97A481D5105E}"/>
            </a:ext>
          </a:extLst>
        </xdr:cNvPr>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99" name="楕円 698">
          <a:extLst>
            <a:ext uri="{FF2B5EF4-FFF2-40B4-BE49-F238E27FC236}">
              <a16:creationId xmlns:a16="http://schemas.microsoft.com/office/drawing/2014/main" id="{CA5ECDCA-688B-45EA-9A44-68595EB1A3D3}"/>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63</xdr:row>
      <xdr:rowOff>34290</xdr:rowOff>
    </xdr:to>
    <xdr:cxnSp macro="">
      <xdr:nvCxnSpPr>
        <xdr:cNvPr id="700" name="直線コネクタ 699">
          <a:extLst>
            <a:ext uri="{FF2B5EF4-FFF2-40B4-BE49-F238E27FC236}">
              <a16:creationId xmlns:a16="http://schemas.microsoft.com/office/drawing/2014/main" id="{FB658EB1-B2DA-40D8-93EB-E9AF83912DED}"/>
            </a:ext>
          </a:extLst>
        </xdr:cNvPr>
        <xdr:cNvCxnSpPr/>
      </xdr:nvCxnSpPr>
      <xdr:spPr>
        <a:xfrm>
          <a:off x="20434300" y="10767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1" name="楕円 700">
          <a:extLst>
            <a:ext uri="{FF2B5EF4-FFF2-40B4-BE49-F238E27FC236}">
              <a16:creationId xmlns:a16="http://schemas.microsoft.com/office/drawing/2014/main" id="{AD2960F8-9C7A-4D62-BE81-5B06F843DFD6}"/>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702" name="直線コネクタ 701">
          <a:extLst>
            <a:ext uri="{FF2B5EF4-FFF2-40B4-BE49-F238E27FC236}">
              <a16:creationId xmlns:a16="http://schemas.microsoft.com/office/drawing/2014/main" id="{C5BE4E1C-6ACB-43E0-B784-DE77256CC91B}"/>
            </a:ext>
          </a:extLst>
        </xdr:cNvPr>
        <xdr:cNvCxnSpPr/>
      </xdr:nvCxnSpPr>
      <xdr:spPr>
        <a:xfrm>
          <a:off x="19545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703" name="楕円 702">
          <a:extLst>
            <a:ext uri="{FF2B5EF4-FFF2-40B4-BE49-F238E27FC236}">
              <a16:creationId xmlns:a16="http://schemas.microsoft.com/office/drawing/2014/main" id="{8DF8B726-CBD3-4748-BE10-DA68C059C2CC}"/>
            </a:ext>
          </a:extLst>
        </xdr:cNvPr>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99060</xdr:rowOff>
    </xdr:from>
    <xdr:to>
      <xdr:col>102</xdr:col>
      <xdr:colOff>114300</xdr:colOff>
      <xdr:row>62</xdr:row>
      <xdr:rowOff>137160</xdr:rowOff>
    </xdr:to>
    <xdr:cxnSp macro="">
      <xdr:nvCxnSpPr>
        <xdr:cNvPr id="704" name="直線コネクタ 703">
          <a:extLst>
            <a:ext uri="{FF2B5EF4-FFF2-40B4-BE49-F238E27FC236}">
              <a16:creationId xmlns:a16="http://schemas.microsoft.com/office/drawing/2014/main" id="{65680828-19BC-4B98-BD5C-2A32F59C7967}"/>
            </a:ext>
          </a:extLst>
        </xdr:cNvPr>
        <xdr:cNvCxnSpPr/>
      </xdr:nvCxnSpPr>
      <xdr:spPr>
        <a:xfrm>
          <a:off x="18656300" y="10728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05" name="n_1aveValue【保健センター・保健所】&#10;一人当たり面積">
          <a:extLst>
            <a:ext uri="{FF2B5EF4-FFF2-40B4-BE49-F238E27FC236}">
              <a16:creationId xmlns:a16="http://schemas.microsoft.com/office/drawing/2014/main" id="{D92CDA5D-DA8A-4942-9D14-314DB006E141}"/>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6" name="n_2aveValue【保健センター・保健所】&#10;一人当たり面積">
          <a:extLst>
            <a:ext uri="{FF2B5EF4-FFF2-40B4-BE49-F238E27FC236}">
              <a16:creationId xmlns:a16="http://schemas.microsoft.com/office/drawing/2014/main" id="{EC5C2028-8D6B-43FD-9215-D4995791A153}"/>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07" name="n_3aveValue【保健センター・保健所】&#10;一人当たり面積">
          <a:extLst>
            <a:ext uri="{FF2B5EF4-FFF2-40B4-BE49-F238E27FC236}">
              <a16:creationId xmlns:a16="http://schemas.microsoft.com/office/drawing/2014/main" id="{4F7D9BF7-85F9-4C81-8A3E-B0D2F274C6C7}"/>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08" name="n_4aveValue【保健センター・保健所】&#10;一人当たり面積">
          <a:extLst>
            <a:ext uri="{FF2B5EF4-FFF2-40B4-BE49-F238E27FC236}">
              <a16:creationId xmlns:a16="http://schemas.microsoft.com/office/drawing/2014/main" id="{1F83E740-7166-4231-BCD1-5120CCFA89D3}"/>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9" name="n_1mainValue【保健センター・保健所】&#10;一人当たり面積">
          <a:extLst>
            <a:ext uri="{FF2B5EF4-FFF2-40B4-BE49-F238E27FC236}">
              <a16:creationId xmlns:a16="http://schemas.microsoft.com/office/drawing/2014/main" id="{48B6485E-4709-40FF-8163-646F364A4CF2}"/>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10" name="n_2mainValue【保健センター・保健所】&#10;一人当たり面積">
          <a:extLst>
            <a:ext uri="{FF2B5EF4-FFF2-40B4-BE49-F238E27FC236}">
              <a16:creationId xmlns:a16="http://schemas.microsoft.com/office/drawing/2014/main" id="{35FCB28A-7C48-4744-9B2D-AEF17DD71D64}"/>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11" name="n_3mainValue【保健センター・保健所】&#10;一人当たり面積">
          <a:extLst>
            <a:ext uri="{FF2B5EF4-FFF2-40B4-BE49-F238E27FC236}">
              <a16:creationId xmlns:a16="http://schemas.microsoft.com/office/drawing/2014/main" id="{FD2B090A-3E1E-49E7-A76B-06B648CA1AE6}"/>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140987</xdr:rowOff>
    </xdr:from>
    <xdr:ext cx="469744" cy="259045"/>
    <xdr:sp macro="" textlink="">
      <xdr:nvSpPr>
        <xdr:cNvPr id="712" name="n_4mainValue【保健センター・保健所】&#10;一人当たり面積">
          <a:extLst>
            <a:ext uri="{FF2B5EF4-FFF2-40B4-BE49-F238E27FC236}">
              <a16:creationId xmlns:a16="http://schemas.microsoft.com/office/drawing/2014/main" id="{92BD2A5C-D6F7-4879-B8E5-F9F5C5BFE64E}"/>
            </a:ext>
          </a:extLst>
        </xdr:cNvPr>
        <xdr:cNvSpPr txBox="1"/>
      </xdr:nvSpPr>
      <xdr:spPr>
        <a:xfrm>
          <a:off x="18421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88030851-0C4B-455E-A2A6-23C9DC8A37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7A91B63A-75AC-4AB7-AB73-8317BBAD6E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B89DE02-75FA-48EA-90CE-5F283AA7A1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FFFD2E73-F555-499D-9790-8745A8804E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3BE7D927-6922-42C9-9EE3-F760220D9E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478CB7AA-1022-46D0-B420-AD942ADCFF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735D597F-4F3A-49AE-94DF-17BD6FB6BB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D0A707A3-F73B-46EE-A57C-86F9D79C37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161FEA9C-2F1A-4FB8-9756-3C4F40B526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5C3B8E2C-46E4-431B-90E4-1B29148BAC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A5666319-BFE3-441B-90C1-DE9CCA2387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DC6D28F5-D9F3-4F28-A74A-DA5D7C326E4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823C7424-EB90-46FE-8A99-A3F02CDAE7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1C8CD89D-6B9B-4ED0-9564-07C4F30D46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CDE39500-6058-419C-B661-61939D137E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AE556258-7297-456C-AC5F-723BF57442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C2420535-C15E-44DE-91F7-1C63DE4A5E8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B55CABDF-A2C4-434C-AE4E-F4F236AB1E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C686B2BD-068D-4C35-971C-67CE10CEC23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969052EC-447A-4B28-A32F-C95DBCEDA2E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F8AE4067-EE93-422B-B6C5-2EB7D3B3DAC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25C152F7-A0D2-47CF-AED3-0C6F74BBA8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7C0BB3C1-D393-4732-BD97-3C33AD037E7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D7B00C86-3C97-4782-914D-44C321DDB8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B5F86781-044A-4C22-9612-2A3A691AB9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38" name="直線コネクタ 737">
          <a:extLst>
            <a:ext uri="{FF2B5EF4-FFF2-40B4-BE49-F238E27FC236}">
              <a16:creationId xmlns:a16="http://schemas.microsoft.com/office/drawing/2014/main" id="{1EF72FE6-10AE-4713-BACE-F5E6E800A8C5}"/>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39" name="【消防施設】&#10;有形固定資産減価償却率最小値テキスト">
          <a:extLst>
            <a:ext uri="{FF2B5EF4-FFF2-40B4-BE49-F238E27FC236}">
              <a16:creationId xmlns:a16="http://schemas.microsoft.com/office/drawing/2014/main" id="{5BF04F7E-1C2D-414F-83DD-2833273D1157}"/>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40" name="直線コネクタ 739">
          <a:extLst>
            <a:ext uri="{FF2B5EF4-FFF2-40B4-BE49-F238E27FC236}">
              <a16:creationId xmlns:a16="http://schemas.microsoft.com/office/drawing/2014/main" id="{D9F28EA8-E8CE-4F06-813A-664037CBCA93}"/>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41" name="【消防施設】&#10;有形固定資産減価償却率最大値テキスト">
          <a:extLst>
            <a:ext uri="{FF2B5EF4-FFF2-40B4-BE49-F238E27FC236}">
              <a16:creationId xmlns:a16="http://schemas.microsoft.com/office/drawing/2014/main" id="{FE7E63F9-CB7E-4544-A89E-4152716B1AE1}"/>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42" name="直線コネクタ 741">
          <a:extLst>
            <a:ext uri="{FF2B5EF4-FFF2-40B4-BE49-F238E27FC236}">
              <a16:creationId xmlns:a16="http://schemas.microsoft.com/office/drawing/2014/main" id="{17DE3C46-BAF7-4318-9CE8-F623BD6991C5}"/>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891BC23C-D82E-4957-8AD5-D2D58B5819C5}"/>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44" name="フローチャート: 判断 743">
          <a:extLst>
            <a:ext uri="{FF2B5EF4-FFF2-40B4-BE49-F238E27FC236}">
              <a16:creationId xmlns:a16="http://schemas.microsoft.com/office/drawing/2014/main" id="{700E8341-13CA-4530-8355-201DD5F61F82}"/>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45" name="フローチャート: 判断 744">
          <a:extLst>
            <a:ext uri="{FF2B5EF4-FFF2-40B4-BE49-F238E27FC236}">
              <a16:creationId xmlns:a16="http://schemas.microsoft.com/office/drawing/2014/main" id="{CF4895CB-7B39-4150-A83C-9222F6444D45}"/>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46" name="フローチャート: 判断 745">
          <a:extLst>
            <a:ext uri="{FF2B5EF4-FFF2-40B4-BE49-F238E27FC236}">
              <a16:creationId xmlns:a16="http://schemas.microsoft.com/office/drawing/2014/main" id="{44C648DB-CEE5-4086-8651-E51DE4693C7D}"/>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47" name="フローチャート: 判断 746">
          <a:extLst>
            <a:ext uri="{FF2B5EF4-FFF2-40B4-BE49-F238E27FC236}">
              <a16:creationId xmlns:a16="http://schemas.microsoft.com/office/drawing/2014/main" id="{135F2EE9-B15B-4436-9486-7B7D919482A3}"/>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48" name="フローチャート: 判断 747">
          <a:extLst>
            <a:ext uri="{FF2B5EF4-FFF2-40B4-BE49-F238E27FC236}">
              <a16:creationId xmlns:a16="http://schemas.microsoft.com/office/drawing/2014/main" id="{9450F438-E029-491B-8637-8E782947404F}"/>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DD1142E0-8CDF-4C87-B961-C2D4D98219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1D9FBD4-7255-4CDC-AA6F-550F2FAD91F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63CAD46C-DD8B-47C6-BB98-A42D356AE3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3EE71F0-F3F5-4210-9104-AD2C5C847E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3F1E753-B243-4DF1-AF4B-DE96DA0975C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754" name="楕円 753">
          <a:extLst>
            <a:ext uri="{FF2B5EF4-FFF2-40B4-BE49-F238E27FC236}">
              <a16:creationId xmlns:a16="http://schemas.microsoft.com/office/drawing/2014/main" id="{66A55B7A-7F31-4DD2-9F17-A41877A970AE}"/>
            </a:ext>
          </a:extLst>
        </xdr:cNvPr>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C79D8E27-638F-40C4-B752-1DB335571049}"/>
            </a:ext>
          </a:extLst>
        </xdr:cNvPr>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57513</xdr:rowOff>
    </xdr:from>
    <xdr:to>
      <xdr:col>81</xdr:col>
      <xdr:colOff>101600</xdr:colOff>
      <xdr:row>80</xdr:row>
      <xdr:rowOff>159113</xdr:rowOff>
    </xdr:to>
    <xdr:sp macro="" textlink="">
      <xdr:nvSpPr>
        <xdr:cNvPr id="756" name="楕円 755">
          <a:extLst>
            <a:ext uri="{FF2B5EF4-FFF2-40B4-BE49-F238E27FC236}">
              <a16:creationId xmlns:a16="http://schemas.microsoft.com/office/drawing/2014/main" id="{75E8B975-A2D8-4D13-B13C-64C99126517C}"/>
            </a:ext>
          </a:extLst>
        </xdr:cNvPr>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108313</xdr:rowOff>
    </xdr:from>
    <xdr:to>
      <xdr:col>85</xdr:col>
      <xdr:colOff>127000</xdr:colOff>
      <xdr:row>80</xdr:row>
      <xdr:rowOff>123008</xdr:rowOff>
    </xdr:to>
    <xdr:cxnSp macro="">
      <xdr:nvCxnSpPr>
        <xdr:cNvPr id="757" name="直線コネクタ 756">
          <a:extLst>
            <a:ext uri="{FF2B5EF4-FFF2-40B4-BE49-F238E27FC236}">
              <a16:creationId xmlns:a16="http://schemas.microsoft.com/office/drawing/2014/main" id="{49D4F3F7-F37D-47A7-9302-A46166B13AA4}"/>
            </a:ext>
          </a:extLst>
        </xdr:cNvPr>
        <xdr:cNvCxnSpPr/>
      </xdr:nvCxnSpPr>
      <xdr:spPr>
        <a:xfrm>
          <a:off x="15481300" y="1382431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148952</xdr:rowOff>
    </xdr:from>
    <xdr:to>
      <xdr:col>76</xdr:col>
      <xdr:colOff>165100</xdr:colOff>
      <xdr:row>81</xdr:row>
      <xdr:rowOff>79102</xdr:rowOff>
    </xdr:to>
    <xdr:sp macro="" textlink="">
      <xdr:nvSpPr>
        <xdr:cNvPr id="758" name="楕円 757">
          <a:extLst>
            <a:ext uri="{FF2B5EF4-FFF2-40B4-BE49-F238E27FC236}">
              <a16:creationId xmlns:a16="http://schemas.microsoft.com/office/drawing/2014/main" id="{AB3D6357-3947-4A17-B47F-62FB3084B5D2}"/>
            </a:ext>
          </a:extLst>
        </xdr:cNvPr>
        <xdr:cNvSpPr/>
      </xdr:nvSpPr>
      <xdr:spPr>
        <a:xfrm>
          <a:off x="14541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81</xdr:row>
      <xdr:rowOff>28302</xdr:rowOff>
    </xdr:to>
    <xdr:cxnSp macro="">
      <xdr:nvCxnSpPr>
        <xdr:cNvPr id="759" name="直線コネクタ 758">
          <a:extLst>
            <a:ext uri="{FF2B5EF4-FFF2-40B4-BE49-F238E27FC236}">
              <a16:creationId xmlns:a16="http://schemas.microsoft.com/office/drawing/2014/main" id="{B0F716B4-AFCE-4301-A44B-9E1325EC2FFC}"/>
            </a:ext>
          </a:extLst>
        </xdr:cNvPr>
        <xdr:cNvCxnSpPr/>
      </xdr:nvCxnSpPr>
      <xdr:spPr>
        <a:xfrm flipV="1">
          <a:off x="14592300" y="138243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160382</xdr:rowOff>
    </xdr:from>
    <xdr:to>
      <xdr:col>72</xdr:col>
      <xdr:colOff>38100</xdr:colOff>
      <xdr:row>80</xdr:row>
      <xdr:rowOff>90532</xdr:rowOff>
    </xdr:to>
    <xdr:sp macro="" textlink="">
      <xdr:nvSpPr>
        <xdr:cNvPr id="760" name="楕円 759">
          <a:extLst>
            <a:ext uri="{FF2B5EF4-FFF2-40B4-BE49-F238E27FC236}">
              <a16:creationId xmlns:a16="http://schemas.microsoft.com/office/drawing/2014/main" id="{7E6852E2-19FB-41C2-889B-11BFAC1F17C3}"/>
            </a:ext>
          </a:extLst>
        </xdr:cNvPr>
        <xdr:cNvSpPr/>
      </xdr:nvSpPr>
      <xdr:spPr>
        <a:xfrm>
          <a:off x="13652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39732</xdr:rowOff>
    </xdr:from>
    <xdr:to>
      <xdr:col>76</xdr:col>
      <xdr:colOff>114300</xdr:colOff>
      <xdr:row>81</xdr:row>
      <xdr:rowOff>28302</xdr:rowOff>
    </xdr:to>
    <xdr:cxnSp macro="">
      <xdr:nvCxnSpPr>
        <xdr:cNvPr id="761" name="直線コネクタ 760">
          <a:extLst>
            <a:ext uri="{FF2B5EF4-FFF2-40B4-BE49-F238E27FC236}">
              <a16:creationId xmlns:a16="http://schemas.microsoft.com/office/drawing/2014/main" id="{E2CDAA70-D42D-4A06-8D83-C7EC7FFB61C6}"/>
            </a:ext>
          </a:extLst>
        </xdr:cNvPr>
        <xdr:cNvCxnSpPr/>
      </xdr:nvCxnSpPr>
      <xdr:spPr>
        <a:xfrm>
          <a:off x="13703300" y="137557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57513</xdr:rowOff>
    </xdr:from>
    <xdr:to>
      <xdr:col>67</xdr:col>
      <xdr:colOff>101600</xdr:colOff>
      <xdr:row>83</xdr:row>
      <xdr:rowOff>159113</xdr:rowOff>
    </xdr:to>
    <xdr:sp macro="" textlink="">
      <xdr:nvSpPr>
        <xdr:cNvPr id="762" name="楕円 761">
          <a:extLst>
            <a:ext uri="{FF2B5EF4-FFF2-40B4-BE49-F238E27FC236}">
              <a16:creationId xmlns:a16="http://schemas.microsoft.com/office/drawing/2014/main" id="{45A83B1D-9D37-4FB4-A268-4CEFAB8C7533}"/>
            </a:ext>
          </a:extLst>
        </xdr:cNvPr>
        <xdr:cNvSpPr/>
      </xdr:nvSpPr>
      <xdr:spPr>
        <a:xfrm>
          <a:off x="12763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39732</xdr:rowOff>
    </xdr:from>
    <xdr:to>
      <xdr:col>71</xdr:col>
      <xdr:colOff>177800</xdr:colOff>
      <xdr:row>83</xdr:row>
      <xdr:rowOff>108313</xdr:rowOff>
    </xdr:to>
    <xdr:cxnSp macro="">
      <xdr:nvCxnSpPr>
        <xdr:cNvPr id="763" name="直線コネクタ 762">
          <a:extLst>
            <a:ext uri="{FF2B5EF4-FFF2-40B4-BE49-F238E27FC236}">
              <a16:creationId xmlns:a16="http://schemas.microsoft.com/office/drawing/2014/main" id="{A4E390E0-A9AB-4A66-B49C-466C528FFB3E}"/>
            </a:ext>
          </a:extLst>
        </xdr:cNvPr>
        <xdr:cNvCxnSpPr/>
      </xdr:nvCxnSpPr>
      <xdr:spPr>
        <a:xfrm flipV="1">
          <a:off x="12814300" y="13755732"/>
          <a:ext cx="889000" cy="5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64" name="n_1aveValue【消防施設】&#10;有形固定資産減価償却率">
          <a:extLst>
            <a:ext uri="{FF2B5EF4-FFF2-40B4-BE49-F238E27FC236}">
              <a16:creationId xmlns:a16="http://schemas.microsoft.com/office/drawing/2014/main" id="{EF7660F3-8979-497D-8E49-5CB76B99B81F}"/>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65" name="n_2aveValue【消防施設】&#10;有形固定資産減価償却率">
          <a:extLst>
            <a:ext uri="{FF2B5EF4-FFF2-40B4-BE49-F238E27FC236}">
              <a16:creationId xmlns:a16="http://schemas.microsoft.com/office/drawing/2014/main" id="{751C4B82-59D3-4F6C-A576-C04AA033EA24}"/>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66" name="n_3aveValue【消防施設】&#10;有形固定資産減価償却率">
          <a:extLst>
            <a:ext uri="{FF2B5EF4-FFF2-40B4-BE49-F238E27FC236}">
              <a16:creationId xmlns:a16="http://schemas.microsoft.com/office/drawing/2014/main" id="{62D53D12-EF44-42AD-98DA-E680D25B1D7B}"/>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67" name="n_4aveValue【消防施設】&#10;有形固定資産減価償却率">
          <a:extLst>
            <a:ext uri="{FF2B5EF4-FFF2-40B4-BE49-F238E27FC236}">
              <a16:creationId xmlns:a16="http://schemas.microsoft.com/office/drawing/2014/main" id="{125071F7-C517-4987-80BC-06E59FE8A1A5}"/>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4190</xdr:rowOff>
    </xdr:from>
    <xdr:ext cx="405111" cy="259045"/>
    <xdr:sp macro="" textlink="">
      <xdr:nvSpPr>
        <xdr:cNvPr id="768" name="n_1mainValue【消防施設】&#10;有形固定資産減価償却率">
          <a:extLst>
            <a:ext uri="{FF2B5EF4-FFF2-40B4-BE49-F238E27FC236}">
              <a16:creationId xmlns:a16="http://schemas.microsoft.com/office/drawing/2014/main" id="{AD9B66F7-A385-4353-8165-BEA9F86308EF}"/>
            </a:ext>
          </a:extLst>
        </xdr:cNvPr>
        <xdr:cNvSpPr txBox="1"/>
      </xdr:nvSpPr>
      <xdr:spPr>
        <a:xfrm>
          <a:off x="152660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95629</xdr:rowOff>
    </xdr:from>
    <xdr:ext cx="405111" cy="259045"/>
    <xdr:sp macro="" textlink="">
      <xdr:nvSpPr>
        <xdr:cNvPr id="769" name="n_2mainValue【消防施設】&#10;有形固定資産減価償却率">
          <a:extLst>
            <a:ext uri="{FF2B5EF4-FFF2-40B4-BE49-F238E27FC236}">
              <a16:creationId xmlns:a16="http://schemas.microsoft.com/office/drawing/2014/main" id="{E49C3BC6-A6BE-4CF9-9C12-95716782982C}"/>
            </a:ext>
          </a:extLst>
        </xdr:cNvPr>
        <xdr:cNvSpPr txBox="1"/>
      </xdr:nvSpPr>
      <xdr:spPr>
        <a:xfrm>
          <a:off x="14389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107059</xdr:rowOff>
    </xdr:from>
    <xdr:ext cx="405111" cy="259045"/>
    <xdr:sp macro="" textlink="">
      <xdr:nvSpPr>
        <xdr:cNvPr id="770" name="n_3mainValue【消防施設】&#10;有形固定資産減価償却率">
          <a:extLst>
            <a:ext uri="{FF2B5EF4-FFF2-40B4-BE49-F238E27FC236}">
              <a16:creationId xmlns:a16="http://schemas.microsoft.com/office/drawing/2014/main" id="{F4956315-E4A7-4768-9C1B-DA9A54B9533D}"/>
            </a:ext>
          </a:extLst>
        </xdr:cNvPr>
        <xdr:cNvSpPr txBox="1"/>
      </xdr:nvSpPr>
      <xdr:spPr>
        <a:xfrm>
          <a:off x="13500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1" name="n_4mainValue【消防施設】&#10;有形固定資産減価償却率">
          <a:extLst>
            <a:ext uri="{FF2B5EF4-FFF2-40B4-BE49-F238E27FC236}">
              <a16:creationId xmlns:a16="http://schemas.microsoft.com/office/drawing/2014/main" id="{33E95C57-90DA-4A8E-9BC2-EC78FD47F81F}"/>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6FC345EC-0F55-4BF9-9858-E315585171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A887955A-57AB-4B66-AE4E-2F5A9E2536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A9A331EB-BE8D-4FE8-A69C-092B7D338D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C50CB794-4368-499C-94AA-1C58319569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8916478C-59B4-4F83-9C86-FDB9ECA73A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78BE5DB8-0849-4294-9A79-4F26A46512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7FA29676-9C64-4F4F-9A22-3849F162BC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B777F1E4-CA44-4BD1-B3FC-C17A4E040A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C8F0D4B9-FD46-429A-9E46-55D566689E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6CCAA124-6272-4D33-8F2A-B00528402A8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56D36592-AE7A-4946-990A-7ECBC7CAFA2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50D2BDBE-0E51-429E-8504-86D2D541B47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4006F3BA-A5A5-4AEC-85C8-1D306826810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74FDE456-C39B-4598-9812-30D35BE469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C516266E-6352-4136-8A63-A94D505E3BC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302BB2CC-81E4-449C-AF94-8C8BE9A4FC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FF4E3CDB-81F0-4F09-B193-0EEFD4835E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CB427CE5-16EC-438E-9813-31CADF366C2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E8D3CAF2-7612-45C5-B0A1-393316BD1C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840245A0-199A-47C2-B02A-588B600FD57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4E75972E-0D93-4833-B8C9-EEE0B4EF96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BD589D7C-4E66-46C7-ADC6-285B3897FC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F4715165-5698-4632-87AC-EEA3143FA2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95" name="直線コネクタ 794">
          <a:extLst>
            <a:ext uri="{FF2B5EF4-FFF2-40B4-BE49-F238E27FC236}">
              <a16:creationId xmlns:a16="http://schemas.microsoft.com/office/drawing/2014/main" id="{2D21C8F8-8544-4499-8BB7-18C1C79787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96" name="【消防施設】&#10;一人当たり面積最小値テキスト">
          <a:extLst>
            <a:ext uri="{FF2B5EF4-FFF2-40B4-BE49-F238E27FC236}">
              <a16:creationId xmlns:a16="http://schemas.microsoft.com/office/drawing/2014/main" id="{07F40E21-5556-4905-9154-EE1A12623DA1}"/>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97" name="直線コネクタ 796">
          <a:extLst>
            <a:ext uri="{FF2B5EF4-FFF2-40B4-BE49-F238E27FC236}">
              <a16:creationId xmlns:a16="http://schemas.microsoft.com/office/drawing/2014/main" id="{591C6AD1-0A5D-4E5D-A733-BD125F6D9747}"/>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8" name="【消防施設】&#10;一人当たり面積最大値テキスト">
          <a:extLst>
            <a:ext uri="{FF2B5EF4-FFF2-40B4-BE49-F238E27FC236}">
              <a16:creationId xmlns:a16="http://schemas.microsoft.com/office/drawing/2014/main" id="{8288F26C-18CF-400E-9D06-A5FAB716129D}"/>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9" name="直線コネクタ 798">
          <a:extLst>
            <a:ext uri="{FF2B5EF4-FFF2-40B4-BE49-F238E27FC236}">
              <a16:creationId xmlns:a16="http://schemas.microsoft.com/office/drawing/2014/main" id="{BED89916-0754-4E71-A176-27F753681DF1}"/>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00" name="【消防施設】&#10;一人当たり面積平均値テキスト">
          <a:extLst>
            <a:ext uri="{FF2B5EF4-FFF2-40B4-BE49-F238E27FC236}">
              <a16:creationId xmlns:a16="http://schemas.microsoft.com/office/drawing/2014/main" id="{44638DF6-82E7-4151-A8C8-40217FC03C97}"/>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01" name="フローチャート: 判断 800">
          <a:extLst>
            <a:ext uri="{FF2B5EF4-FFF2-40B4-BE49-F238E27FC236}">
              <a16:creationId xmlns:a16="http://schemas.microsoft.com/office/drawing/2014/main" id="{CD5FCCF2-4D84-4119-8C2A-A3C1BA46A401}"/>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02" name="フローチャート: 判断 801">
          <a:extLst>
            <a:ext uri="{FF2B5EF4-FFF2-40B4-BE49-F238E27FC236}">
              <a16:creationId xmlns:a16="http://schemas.microsoft.com/office/drawing/2014/main" id="{EC8CE569-94C4-4476-9BFF-165160BD18F2}"/>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03" name="フローチャート: 判断 802">
          <a:extLst>
            <a:ext uri="{FF2B5EF4-FFF2-40B4-BE49-F238E27FC236}">
              <a16:creationId xmlns:a16="http://schemas.microsoft.com/office/drawing/2014/main" id="{89308954-289F-4B1D-A5C7-01B0F6B1508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04" name="フローチャート: 判断 803">
          <a:extLst>
            <a:ext uri="{FF2B5EF4-FFF2-40B4-BE49-F238E27FC236}">
              <a16:creationId xmlns:a16="http://schemas.microsoft.com/office/drawing/2014/main" id="{A2916EC3-2BF4-42D4-B303-416C9A73455D}"/>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05" name="フローチャート: 判断 804">
          <a:extLst>
            <a:ext uri="{FF2B5EF4-FFF2-40B4-BE49-F238E27FC236}">
              <a16:creationId xmlns:a16="http://schemas.microsoft.com/office/drawing/2014/main" id="{6806A76E-95DE-4541-AC47-16587343E389}"/>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6312349-687F-4BF0-93B2-EDB2412110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F1D58D1B-04F5-419B-9682-BF46C03090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7484A95A-4C3D-48BC-A7DF-10A2CF54E4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6467A134-20B3-4F3B-9CD4-76DF1D5236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74F0105-4EF2-4971-B4E3-6FFD2FB6D3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109220</xdr:rowOff>
    </xdr:from>
    <xdr:to>
      <xdr:col>116</xdr:col>
      <xdr:colOff>114300</xdr:colOff>
      <xdr:row>81</xdr:row>
      <xdr:rowOff>39370</xdr:rowOff>
    </xdr:to>
    <xdr:sp macro="" textlink="">
      <xdr:nvSpPr>
        <xdr:cNvPr id="811" name="楕円 810">
          <a:extLst>
            <a:ext uri="{FF2B5EF4-FFF2-40B4-BE49-F238E27FC236}">
              <a16:creationId xmlns:a16="http://schemas.microsoft.com/office/drawing/2014/main" id="{F7567B6D-AD6D-4D61-9AE8-74E628D95B98}"/>
            </a:ext>
          </a:extLst>
        </xdr:cNvPr>
        <xdr:cNvSpPr/>
      </xdr:nvSpPr>
      <xdr:spPr>
        <a:xfrm>
          <a:off x="22110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132097</xdr:rowOff>
    </xdr:from>
    <xdr:ext cx="469744" cy="259045"/>
    <xdr:sp macro="" textlink="">
      <xdr:nvSpPr>
        <xdr:cNvPr id="812" name="【消防施設】&#10;一人当たり面積該当値テキスト">
          <a:extLst>
            <a:ext uri="{FF2B5EF4-FFF2-40B4-BE49-F238E27FC236}">
              <a16:creationId xmlns:a16="http://schemas.microsoft.com/office/drawing/2014/main" id="{0D7188CE-7615-4548-BA54-987CF49E1660}"/>
            </a:ext>
          </a:extLst>
        </xdr:cNvPr>
        <xdr:cNvSpPr txBox="1"/>
      </xdr:nvSpPr>
      <xdr:spPr>
        <a:xfrm>
          <a:off x="22199600"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132080</xdr:rowOff>
    </xdr:from>
    <xdr:to>
      <xdr:col>112</xdr:col>
      <xdr:colOff>38100</xdr:colOff>
      <xdr:row>81</xdr:row>
      <xdr:rowOff>62230</xdr:rowOff>
    </xdr:to>
    <xdr:sp macro="" textlink="">
      <xdr:nvSpPr>
        <xdr:cNvPr id="813" name="楕円 812">
          <a:extLst>
            <a:ext uri="{FF2B5EF4-FFF2-40B4-BE49-F238E27FC236}">
              <a16:creationId xmlns:a16="http://schemas.microsoft.com/office/drawing/2014/main" id="{DEF4CABE-B97D-4581-BCAA-EEBDB97E7770}"/>
            </a:ext>
          </a:extLst>
        </xdr:cNvPr>
        <xdr:cNvSpPr/>
      </xdr:nvSpPr>
      <xdr:spPr>
        <a:xfrm>
          <a:off x="21272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160020</xdr:rowOff>
    </xdr:from>
    <xdr:to>
      <xdr:col>116</xdr:col>
      <xdr:colOff>63500</xdr:colOff>
      <xdr:row>81</xdr:row>
      <xdr:rowOff>11430</xdr:rowOff>
    </xdr:to>
    <xdr:cxnSp macro="">
      <xdr:nvCxnSpPr>
        <xdr:cNvPr id="814" name="直線コネクタ 813">
          <a:extLst>
            <a:ext uri="{FF2B5EF4-FFF2-40B4-BE49-F238E27FC236}">
              <a16:creationId xmlns:a16="http://schemas.microsoft.com/office/drawing/2014/main" id="{7BBBBC9C-2FE4-41F2-95EC-3B45E3B7064D}"/>
            </a:ext>
          </a:extLst>
        </xdr:cNvPr>
        <xdr:cNvCxnSpPr/>
      </xdr:nvCxnSpPr>
      <xdr:spPr>
        <a:xfrm flipV="1">
          <a:off x="21323300" y="13876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116839</xdr:rowOff>
    </xdr:from>
    <xdr:to>
      <xdr:col>107</xdr:col>
      <xdr:colOff>101600</xdr:colOff>
      <xdr:row>81</xdr:row>
      <xdr:rowOff>46989</xdr:rowOff>
    </xdr:to>
    <xdr:sp macro="" textlink="">
      <xdr:nvSpPr>
        <xdr:cNvPr id="815" name="楕円 814">
          <a:extLst>
            <a:ext uri="{FF2B5EF4-FFF2-40B4-BE49-F238E27FC236}">
              <a16:creationId xmlns:a16="http://schemas.microsoft.com/office/drawing/2014/main" id="{881D7C7C-A9AE-46D0-9F74-42D1EEE7AB95}"/>
            </a:ext>
          </a:extLst>
        </xdr:cNvPr>
        <xdr:cNvSpPr/>
      </xdr:nvSpPr>
      <xdr:spPr>
        <a:xfrm>
          <a:off x="20383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167639</xdr:rowOff>
    </xdr:from>
    <xdr:to>
      <xdr:col>111</xdr:col>
      <xdr:colOff>177800</xdr:colOff>
      <xdr:row>81</xdr:row>
      <xdr:rowOff>11430</xdr:rowOff>
    </xdr:to>
    <xdr:cxnSp macro="">
      <xdr:nvCxnSpPr>
        <xdr:cNvPr id="816" name="直線コネクタ 815">
          <a:extLst>
            <a:ext uri="{FF2B5EF4-FFF2-40B4-BE49-F238E27FC236}">
              <a16:creationId xmlns:a16="http://schemas.microsoft.com/office/drawing/2014/main" id="{AE4A7C34-3D0A-4D17-AF0C-CB0CA9C31880}"/>
            </a:ext>
          </a:extLst>
        </xdr:cNvPr>
        <xdr:cNvCxnSpPr/>
      </xdr:nvCxnSpPr>
      <xdr:spPr>
        <a:xfrm>
          <a:off x="20434300" y="13883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71120</xdr:rowOff>
    </xdr:from>
    <xdr:to>
      <xdr:col>102</xdr:col>
      <xdr:colOff>165100</xdr:colOff>
      <xdr:row>81</xdr:row>
      <xdr:rowOff>1270</xdr:rowOff>
    </xdr:to>
    <xdr:sp macro="" textlink="">
      <xdr:nvSpPr>
        <xdr:cNvPr id="817" name="楕円 816">
          <a:extLst>
            <a:ext uri="{FF2B5EF4-FFF2-40B4-BE49-F238E27FC236}">
              <a16:creationId xmlns:a16="http://schemas.microsoft.com/office/drawing/2014/main" id="{30E0651B-51C3-43EF-88BF-3F309E091222}"/>
            </a:ext>
          </a:extLst>
        </xdr:cNvPr>
        <xdr:cNvSpPr/>
      </xdr:nvSpPr>
      <xdr:spPr>
        <a:xfrm>
          <a:off x="19494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121920</xdr:rowOff>
    </xdr:from>
    <xdr:to>
      <xdr:col>107</xdr:col>
      <xdr:colOff>50800</xdr:colOff>
      <xdr:row>80</xdr:row>
      <xdr:rowOff>167639</xdr:rowOff>
    </xdr:to>
    <xdr:cxnSp macro="">
      <xdr:nvCxnSpPr>
        <xdr:cNvPr id="818" name="直線コネクタ 817">
          <a:extLst>
            <a:ext uri="{FF2B5EF4-FFF2-40B4-BE49-F238E27FC236}">
              <a16:creationId xmlns:a16="http://schemas.microsoft.com/office/drawing/2014/main" id="{23ED07A1-0516-49C3-8CD1-412198838217}"/>
            </a:ext>
          </a:extLst>
        </xdr:cNvPr>
        <xdr:cNvCxnSpPr/>
      </xdr:nvCxnSpPr>
      <xdr:spPr>
        <a:xfrm>
          <a:off x="19545300" y="13837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36830</xdr:rowOff>
    </xdr:from>
    <xdr:to>
      <xdr:col>98</xdr:col>
      <xdr:colOff>38100</xdr:colOff>
      <xdr:row>81</xdr:row>
      <xdr:rowOff>138430</xdr:rowOff>
    </xdr:to>
    <xdr:sp macro="" textlink="">
      <xdr:nvSpPr>
        <xdr:cNvPr id="819" name="楕円 818">
          <a:extLst>
            <a:ext uri="{FF2B5EF4-FFF2-40B4-BE49-F238E27FC236}">
              <a16:creationId xmlns:a16="http://schemas.microsoft.com/office/drawing/2014/main" id="{F4735C3F-D920-4BCF-AC70-149AFEE32805}"/>
            </a:ext>
          </a:extLst>
        </xdr:cNvPr>
        <xdr:cNvSpPr/>
      </xdr:nvSpPr>
      <xdr:spPr>
        <a:xfrm>
          <a:off x="18605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121920</xdr:rowOff>
    </xdr:from>
    <xdr:to>
      <xdr:col>102</xdr:col>
      <xdr:colOff>114300</xdr:colOff>
      <xdr:row>81</xdr:row>
      <xdr:rowOff>87630</xdr:rowOff>
    </xdr:to>
    <xdr:cxnSp macro="">
      <xdr:nvCxnSpPr>
        <xdr:cNvPr id="820" name="直線コネクタ 819">
          <a:extLst>
            <a:ext uri="{FF2B5EF4-FFF2-40B4-BE49-F238E27FC236}">
              <a16:creationId xmlns:a16="http://schemas.microsoft.com/office/drawing/2014/main" id="{1854DE86-E090-4E1A-AF70-1B75A56FEAD0}"/>
            </a:ext>
          </a:extLst>
        </xdr:cNvPr>
        <xdr:cNvCxnSpPr/>
      </xdr:nvCxnSpPr>
      <xdr:spPr>
        <a:xfrm flipV="1">
          <a:off x="18656300" y="13837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21" name="n_1aveValue【消防施設】&#10;一人当たり面積">
          <a:extLst>
            <a:ext uri="{FF2B5EF4-FFF2-40B4-BE49-F238E27FC236}">
              <a16:creationId xmlns:a16="http://schemas.microsoft.com/office/drawing/2014/main" id="{5BD823B9-C129-4E28-993E-C038F620C9D5}"/>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22" name="n_2aveValue【消防施設】&#10;一人当たり面積">
          <a:extLst>
            <a:ext uri="{FF2B5EF4-FFF2-40B4-BE49-F238E27FC236}">
              <a16:creationId xmlns:a16="http://schemas.microsoft.com/office/drawing/2014/main" id="{BBCCB032-42B9-4048-B0BA-0E473B1B3550}"/>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23" name="n_3aveValue【消防施設】&#10;一人当たり面積">
          <a:extLst>
            <a:ext uri="{FF2B5EF4-FFF2-40B4-BE49-F238E27FC236}">
              <a16:creationId xmlns:a16="http://schemas.microsoft.com/office/drawing/2014/main" id="{6E229F7E-975C-4AA7-96DA-8E202FBADD26}"/>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24" name="n_4aveValue【消防施設】&#10;一人当たり面積">
          <a:extLst>
            <a:ext uri="{FF2B5EF4-FFF2-40B4-BE49-F238E27FC236}">
              <a16:creationId xmlns:a16="http://schemas.microsoft.com/office/drawing/2014/main" id="{76E71D63-E3C7-459F-9A9B-16FDC2A9721F}"/>
            </a:ext>
          </a:extLst>
        </xdr:cNvPr>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78757</xdr:rowOff>
    </xdr:from>
    <xdr:ext cx="469744" cy="259045"/>
    <xdr:sp macro="" textlink="">
      <xdr:nvSpPr>
        <xdr:cNvPr id="825" name="n_1mainValue【消防施設】&#10;一人当たり面積">
          <a:extLst>
            <a:ext uri="{FF2B5EF4-FFF2-40B4-BE49-F238E27FC236}">
              <a16:creationId xmlns:a16="http://schemas.microsoft.com/office/drawing/2014/main" id="{112D4A72-3782-4608-90F7-98FC8B4A8081}"/>
            </a:ext>
          </a:extLst>
        </xdr:cNvPr>
        <xdr:cNvSpPr txBox="1"/>
      </xdr:nvSpPr>
      <xdr:spPr>
        <a:xfrm>
          <a:off x="210757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63516</xdr:rowOff>
    </xdr:from>
    <xdr:ext cx="469744" cy="259045"/>
    <xdr:sp macro="" textlink="">
      <xdr:nvSpPr>
        <xdr:cNvPr id="826" name="n_2mainValue【消防施設】&#10;一人当たり面積">
          <a:extLst>
            <a:ext uri="{FF2B5EF4-FFF2-40B4-BE49-F238E27FC236}">
              <a16:creationId xmlns:a16="http://schemas.microsoft.com/office/drawing/2014/main" id="{3824EEBD-6371-49F2-B67D-37A0024FADEF}"/>
            </a:ext>
          </a:extLst>
        </xdr:cNvPr>
        <xdr:cNvSpPr txBox="1"/>
      </xdr:nvSpPr>
      <xdr:spPr>
        <a:xfrm>
          <a:off x="20199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17797</xdr:rowOff>
    </xdr:from>
    <xdr:ext cx="469744" cy="259045"/>
    <xdr:sp macro="" textlink="">
      <xdr:nvSpPr>
        <xdr:cNvPr id="827" name="n_3mainValue【消防施設】&#10;一人当たり面積">
          <a:extLst>
            <a:ext uri="{FF2B5EF4-FFF2-40B4-BE49-F238E27FC236}">
              <a16:creationId xmlns:a16="http://schemas.microsoft.com/office/drawing/2014/main" id="{553870FB-CCBF-4093-AE42-DF17A3D21607}"/>
            </a:ext>
          </a:extLst>
        </xdr:cNvPr>
        <xdr:cNvSpPr txBox="1"/>
      </xdr:nvSpPr>
      <xdr:spPr>
        <a:xfrm>
          <a:off x="193104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154957</xdr:rowOff>
    </xdr:from>
    <xdr:ext cx="469744" cy="259045"/>
    <xdr:sp macro="" textlink="">
      <xdr:nvSpPr>
        <xdr:cNvPr id="828" name="n_4mainValue【消防施設】&#10;一人当たり面積">
          <a:extLst>
            <a:ext uri="{FF2B5EF4-FFF2-40B4-BE49-F238E27FC236}">
              <a16:creationId xmlns:a16="http://schemas.microsoft.com/office/drawing/2014/main" id="{EDB47173-ABA9-4F6D-8770-10FEF1AD00CA}"/>
            </a:ext>
          </a:extLst>
        </xdr:cNvPr>
        <xdr:cNvSpPr txBox="1"/>
      </xdr:nvSpPr>
      <xdr:spPr>
        <a:xfrm>
          <a:off x="184214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824520CB-B0DA-492C-9027-EB3DBAF3F8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603F211D-2585-4524-94DF-4ABFA577C7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77950D32-2DD2-4548-8CF6-6051C57B6B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4AB8D2C0-3CE3-4A5A-9A81-7561DD4729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D2B702BD-3B81-42C3-9482-5B67396F3A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7164893F-CBD3-4C5D-A37A-E5B97F2F30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443E1305-7C60-4ECD-8A85-7D33A3DD20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DBA89851-3F87-49D1-9D9D-667089F8A3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1070F05B-D271-4C25-B766-1B6BFE1A33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DDA4A209-615B-4CAB-A84F-6552427E96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E6922BBB-CB3E-4861-AEC2-B52884816A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0" name="直線コネクタ 839">
          <a:extLst>
            <a:ext uri="{FF2B5EF4-FFF2-40B4-BE49-F238E27FC236}">
              <a16:creationId xmlns:a16="http://schemas.microsoft.com/office/drawing/2014/main" id="{72A37726-B666-47AD-A6C2-4324394E6A0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1" name="テキスト ボックス 840">
          <a:extLst>
            <a:ext uri="{FF2B5EF4-FFF2-40B4-BE49-F238E27FC236}">
              <a16:creationId xmlns:a16="http://schemas.microsoft.com/office/drawing/2014/main" id="{0DD840AB-EC77-4435-8075-565DFE86132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2" name="直線コネクタ 841">
          <a:extLst>
            <a:ext uri="{FF2B5EF4-FFF2-40B4-BE49-F238E27FC236}">
              <a16:creationId xmlns:a16="http://schemas.microsoft.com/office/drawing/2014/main" id="{384D0999-3ED8-4643-98BA-9F85C40F586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3" name="テキスト ボックス 842">
          <a:extLst>
            <a:ext uri="{FF2B5EF4-FFF2-40B4-BE49-F238E27FC236}">
              <a16:creationId xmlns:a16="http://schemas.microsoft.com/office/drawing/2014/main" id="{B3DD6943-E986-412A-B6DA-C3219BD459E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4" name="直線コネクタ 843">
          <a:extLst>
            <a:ext uri="{FF2B5EF4-FFF2-40B4-BE49-F238E27FC236}">
              <a16:creationId xmlns:a16="http://schemas.microsoft.com/office/drawing/2014/main" id="{908CE2EB-4882-40F0-A06F-A824DA8C7D4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5" name="テキスト ボックス 844">
          <a:extLst>
            <a:ext uri="{FF2B5EF4-FFF2-40B4-BE49-F238E27FC236}">
              <a16:creationId xmlns:a16="http://schemas.microsoft.com/office/drawing/2014/main" id="{E2266A61-8D06-4B38-94A5-B31E7B38D14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6" name="直線コネクタ 845">
          <a:extLst>
            <a:ext uri="{FF2B5EF4-FFF2-40B4-BE49-F238E27FC236}">
              <a16:creationId xmlns:a16="http://schemas.microsoft.com/office/drawing/2014/main" id="{4DBEEBD2-EA6E-4EB7-89E7-0846B53806E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7" name="テキスト ボックス 846">
          <a:extLst>
            <a:ext uri="{FF2B5EF4-FFF2-40B4-BE49-F238E27FC236}">
              <a16:creationId xmlns:a16="http://schemas.microsoft.com/office/drawing/2014/main" id="{D2D7FDCD-21A1-454C-8367-ECC1D3D7908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8" name="直線コネクタ 847">
          <a:extLst>
            <a:ext uri="{FF2B5EF4-FFF2-40B4-BE49-F238E27FC236}">
              <a16:creationId xmlns:a16="http://schemas.microsoft.com/office/drawing/2014/main" id="{84A9C18C-E4D3-4426-A4BE-273A4199A6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9" name="テキスト ボックス 848">
          <a:extLst>
            <a:ext uri="{FF2B5EF4-FFF2-40B4-BE49-F238E27FC236}">
              <a16:creationId xmlns:a16="http://schemas.microsoft.com/office/drawing/2014/main" id="{39AED576-51D9-44BC-9B9F-D20D5A29362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88331788-1CC5-4928-8518-2351827E5A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1" name="テキスト ボックス 850">
          <a:extLst>
            <a:ext uri="{FF2B5EF4-FFF2-40B4-BE49-F238E27FC236}">
              <a16:creationId xmlns:a16="http://schemas.microsoft.com/office/drawing/2014/main" id="{B7ED6B41-6639-4D86-B3CF-0C7A3C7C0C3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EA067EDA-1416-4F3B-B970-2966F74F22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53" name="直線コネクタ 852">
          <a:extLst>
            <a:ext uri="{FF2B5EF4-FFF2-40B4-BE49-F238E27FC236}">
              <a16:creationId xmlns:a16="http://schemas.microsoft.com/office/drawing/2014/main" id="{FA6B83D0-98F9-4CBD-BE61-ABD783B19496}"/>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54" name="【庁舎】&#10;有形固定資産減価償却率最小値テキスト">
          <a:extLst>
            <a:ext uri="{FF2B5EF4-FFF2-40B4-BE49-F238E27FC236}">
              <a16:creationId xmlns:a16="http://schemas.microsoft.com/office/drawing/2014/main" id="{A66D41D2-90F2-4556-A957-8144467FADC8}"/>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55" name="直線コネクタ 854">
          <a:extLst>
            <a:ext uri="{FF2B5EF4-FFF2-40B4-BE49-F238E27FC236}">
              <a16:creationId xmlns:a16="http://schemas.microsoft.com/office/drawing/2014/main" id="{FE3B46B0-C659-4FD9-8194-432B35118059}"/>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6" name="【庁舎】&#10;有形固定資産減価償却率最大値テキスト">
          <a:extLst>
            <a:ext uri="{FF2B5EF4-FFF2-40B4-BE49-F238E27FC236}">
              <a16:creationId xmlns:a16="http://schemas.microsoft.com/office/drawing/2014/main" id="{AE82B761-7A6C-4D78-A8E0-D14BDD3F6256}"/>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7" name="直線コネクタ 856">
          <a:extLst>
            <a:ext uri="{FF2B5EF4-FFF2-40B4-BE49-F238E27FC236}">
              <a16:creationId xmlns:a16="http://schemas.microsoft.com/office/drawing/2014/main" id="{94842FA5-C96C-47FD-A79E-96DA7BA3FB22}"/>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58" name="【庁舎】&#10;有形固定資産減価償却率平均値テキスト">
          <a:extLst>
            <a:ext uri="{FF2B5EF4-FFF2-40B4-BE49-F238E27FC236}">
              <a16:creationId xmlns:a16="http://schemas.microsoft.com/office/drawing/2014/main" id="{8C401FF8-2830-4080-87A8-2109C6046518}"/>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59" name="フローチャート: 判断 858">
          <a:extLst>
            <a:ext uri="{FF2B5EF4-FFF2-40B4-BE49-F238E27FC236}">
              <a16:creationId xmlns:a16="http://schemas.microsoft.com/office/drawing/2014/main" id="{293C6F18-7D32-4116-A8BF-ECD399BE84D2}"/>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60" name="フローチャート: 判断 859">
          <a:extLst>
            <a:ext uri="{FF2B5EF4-FFF2-40B4-BE49-F238E27FC236}">
              <a16:creationId xmlns:a16="http://schemas.microsoft.com/office/drawing/2014/main" id="{09A1BEC0-25F1-4775-87EC-FD912370D451}"/>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61" name="フローチャート: 判断 860">
          <a:extLst>
            <a:ext uri="{FF2B5EF4-FFF2-40B4-BE49-F238E27FC236}">
              <a16:creationId xmlns:a16="http://schemas.microsoft.com/office/drawing/2014/main" id="{E7171FFB-28A9-489D-9F77-D847D0493A92}"/>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62" name="フローチャート: 判断 861">
          <a:extLst>
            <a:ext uri="{FF2B5EF4-FFF2-40B4-BE49-F238E27FC236}">
              <a16:creationId xmlns:a16="http://schemas.microsoft.com/office/drawing/2014/main" id="{C182E579-3521-472B-ADFF-B06537E13765}"/>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63" name="フローチャート: 判断 862">
          <a:extLst>
            <a:ext uri="{FF2B5EF4-FFF2-40B4-BE49-F238E27FC236}">
              <a16:creationId xmlns:a16="http://schemas.microsoft.com/office/drawing/2014/main" id="{2CF09398-ECE0-4F7C-86A6-394CA7A06118}"/>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DBC4291-47CE-490C-BA41-B5538AF431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971FE18-000A-4075-B2F1-6BA6CB453C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DED3D7DF-9C2D-4E98-9F2F-9308A4F416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1661820-48D4-4FEC-893F-02991BB225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CD341F9C-8DFE-4953-B03B-0540B76AFF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103505</xdr:rowOff>
    </xdr:from>
    <xdr:to>
      <xdr:col>85</xdr:col>
      <xdr:colOff>177800</xdr:colOff>
      <xdr:row>105</xdr:row>
      <xdr:rowOff>33655</xdr:rowOff>
    </xdr:to>
    <xdr:sp macro="" textlink="">
      <xdr:nvSpPr>
        <xdr:cNvPr id="869" name="楕円 868">
          <a:extLst>
            <a:ext uri="{FF2B5EF4-FFF2-40B4-BE49-F238E27FC236}">
              <a16:creationId xmlns:a16="http://schemas.microsoft.com/office/drawing/2014/main" id="{4A8124CE-DFAA-4F52-B174-F03F6205E7D0}"/>
            </a:ext>
          </a:extLst>
        </xdr:cNvPr>
        <xdr:cNvSpPr/>
      </xdr:nvSpPr>
      <xdr:spPr>
        <a:xfrm>
          <a:off x="162687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81932</xdr:rowOff>
    </xdr:from>
    <xdr:ext cx="405111" cy="259045"/>
    <xdr:sp macro="" textlink="">
      <xdr:nvSpPr>
        <xdr:cNvPr id="870" name="【庁舎】&#10;有形固定資産減価償却率該当値テキスト">
          <a:extLst>
            <a:ext uri="{FF2B5EF4-FFF2-40B4-BE49-F238E27FC236}">
              <a16:creationId xmlns:a16="http://schemas.microsoft.com/office/drawing/2014/main" id="{CDB142CC-D73D-4C8D-8FB0-7723A749194B}"/>
            </a:ext>
          </a:extLst>
        </xdr:cNvPr>
        <xdr:cNvSpPr txBox="1"/>
      </xdr:nvSpPr>
      <xdr:spPr>
        <a:xfrm>
          <a:off x="16357600"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871" name="楕円 870">
          <a:extLst>
            <a:ext uri="{FF2B5EF4-FFF2-40B4-BE49-F238E27FC236}">
              <a16:creationId xmlns:a16="http://schemas.microsoft.com/office/drawing/2014/main" id="{9F3AF983-AB89-4201-83F2-5018DCA063B8}"/>
            </a:ext>
          </a:extLst>
        </xdr:cNvPr>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104</xdr:row>
      <xdr:rowOff>154305</xdr:rowOff>
    </xdr:to>
    <xdr:cxnSp macro="">
      <xdr:nvCxnSpPr>
        <xdr:cNvPr id="872" name="直線コネクタ 871">
          <a:extLst>
            <a:ext uri="{FF2B5EF4-FFF2-40B4-BE49-F238E27FC236}">
              <a16:creationId xmlns:a16="http://schemas.microsoft.com/office/drawing/2014/main" id="{629A84D7-B048-4E83-9F6F-55E3B66E17F1}"/>
            </a:ext>
          </a:extLst>
        </xdr:cNvPr>
        <xdr:cNvCxnSpPr/>
      </xdr:nvCxnSpPr>
      <xdr:spPr>
        <a:xfrm>
          <a:off x="15481300" y="179565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873" name="楕円 872">
          <a:extLst>
            <a:ext uri="{FF2B5EF4-FFF2-40B4-BE49-F238E27FC236}">
              <a16:creationId xmlns:a16="http://schemas.microsoft.com/office/drawing/2014/main" id="{FAAC3598-C8C5-4824-B727-93383097C635}"/>
            </a:ext>
          </a:extLst>
        </xdr:cNvPr>
        <xdr:cNvSpPr/>
      </xdr:nvSpPr>
      <xdr:spPr>
        <a:xfrm>
          <a:off x="1454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125730</xdr:rowOff>
    </xdr:to>
    <xdr:cxnSp macro="">
      <xdr:nvCxnSpPr>
        <xdr:cNvPr id="874" name="直線コネクタ 873">
          <a:extLst>
            <a:ext uri="{FF2B5EF4-FFF2-40B4-BE49-F238E27FC236}">
              <a16:creationId xmlns:a16="http://schemas.microsoft.com/office/drawing/2014/main" id="{46184F85-1ED5-47E5-80C8-D6924F710A00}"/>
            </a:ext>
          </a:extLst>
        </xdr:cNvPr>
        <xdr:cNvCxnSpPr/>
      </xdr:nvCxnSpPr>
      <xdr:spPr>
        <a:xfrm>
          <a:off x="14592300" y="17924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75" name="楕円 874">
          <a:extLst>
            <a:ext uri="{FF2B5EF4-FFF2-40B4-BE49-F238E27FC236}">
              <a16:creationId xmlns:a16="http://schemas.microsoft.com/office/drawing/2014/main" id="{B845D9C8-9006-48CB-8867-D4A461DD3C7B}"/>
            </a:ext>
          </a:extLst>
        </xdr:cNvPr>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93345</xdr:rowOff>
    </xdr:to>
    <xdr:cxnSp macro="">
      <xdr:nvCxnSpPr>
        <xdr:cNvPr id="876" name="直線コネクタ 875">
          <a:extLst>
            <a:ext uri="{FF2B5EF4-FFF2-40B4-BE49-F238E27FC236}">
              <a16:creationId xmlns:a16="http://schemas.microsoft.com/office/drawing/2014/main" id="{7F2453FB-8F6E-4681-8B82-BA10F09F0585}"/>
            </a:ext>
          </a:extLst>
        </xdr:cNvPr>
        <xdr:cNvCxnSpPr/>
      </xdr:nvCxnSpPr>
      <xdr:spPr>
        <a:xfrm>
          <a:off x="13703300" y="17899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877" name="楕円 876">
          <a:extLst>
            <a:ext uri="{FF2B5EF4-FFF2-40B4-BE49-F238E27FC236}">
              <a16:creationId xmlns:a16="http://schemas.microsoft.com/office/drawing/2014/main" id="{42D5CE85-C56B-49DD-9DA5-DB429510A5FA}"/>
            </a:ext>
          </a:extLst>
        </xdr:cNvPr>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68580</xdr:rowOff>
    </xdr:to>
    <xdr:cxnSp macro="">
      <xdr:nvCxnSpPr>
        <xdr:cNvPr id="878" name="直線コネクタ 877">
          <a:extLst>
            <a:ext uri="{FF2B5EF4-FFF2-40B4-BE49-F238E27FC236}">
              <a16:creationId xmlns:a16="http://schemas.microsoft.com/office/drawing/2014/main" id="{C073B4F1-4610-419A-B20C-E04673A846AE}"/>
            </a:ext>
          </a:extLst>
        </xdr:cNvPr>
        <xdr:cNvCxnSpPr/>
      </xdr:nvCxnSpPr>
      <xdr:spPr>
        <a:xfrm>
          <a:off x="12814300" y="1786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79" name="n_1aveValue【庁舎】&#10;有形固定資産減価償却率">
          <a:extLst>
            <a:ext uri="{FF2B5EF4-FFF2-40B4-BE49-F238E27FC236}">
              <a16:creationId xmlns:a16="http://schemas.microsoft.com/office/drawing/2014/main" id="{94064507-AC92-4D08-9611-F8944C2F58BB}"/>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80" name="n_2aveValue【庁舎】&#10;有形固定資産減価償却率">
          <a:extLst>
            <a:ext uri="{FF2B5EF4-FFF2-40B4-BE49-F238E27FC236}">
              <a16:creationId xmlns:a16="http://schemas.microsoft.com/office/drawing/2014/main" id="{DA12E4C0-A3F3-49AB-A919-E4D50EC12A5B}"/>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81" name="n_3aveValue【庁舎】&#10;有形固定資産減価償却率">
          <a:extLst>
            <a:ext uri="{FF2B5EF4-FFF2-40B4-BE49-F238E27FC236}">
              <a16:creationId xmlns:a16="http://schemas.microsoft.com/office/drawing/2014/main" id="{EA46A470-B1EC-45A7-8920-87D2A3034C75}"/>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82" name="n_4aveValue【庁舎】&#10;有形固定資産減価償却率">
          <a:extLst>
            <a:ext uri="{FF2B5EF4-FFF2-40B4-BE49-F238E27FC236}">
              <a16:creationId xmlns:a16="http://schemas.microsoft.com/office/drawing/2014/main" id="{E1B15A6D-D25C-47C8-BC7B-2170EBE3C8BC}"/>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167657</xdr:rowOff>
    </xdr:from>
    <xdr:ext cx="405111" cy="259045"/>
    <xdr:sp macro="" textlink="">
      <xdr:nvSpPr>
        <xdr:cNvPr id="883" name="n_1mainValue【庁舎】&#10;有形固定資産減価償却率">
          <a:extLst>
            <a:ext uri="{FF2B5EF4-FFF2-40B4-BE49-F238E27FC236}">
              <a16:creationId xmlns:a16="http://schemas.microsoft.com/office/drawing/2014/main" id="{E6385ABA-0C4F-4065-A846-0A51877B07B8}"/>
            </a:ext>
          </a:extLst>
        </xdr:cNvPr>
        <xdr:cNvSpPr txBox="1"/>
      </xdr:nvSpPr>
      <xdr:spPr>
        <a:xfrm>
          <a:off x="152660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884" name="n_2mainValue【庁舎】&#10;有形固定資産減価償却率">
          <a:extLst>
            <a:ext uri="{FF2B5EF4-FFF2-40B4-BE49-F238E27FC236}">
              <a16:creationId xmlns:a16="http://schemas.microsoft.com/office/drawing/2014/main" id="{E2EF7E8E-7CC9-43FB-86C7-D5ADC9E34043}"/>
            </a:ext>
          </a:extLst>
        </xdr:cNvPr>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885" name="n_3mainValue【庁舎】&#10;有形固定資産減価償却率">
          <a:extLst>
            <a:ext uri="{FF2B5EF4-FFF2-40B4-BE49-F238E27FC236}">
              <a16:creationId xmlns:a16="http://schemas.microsoft.com/office/drawing/2014/main" id="{5EB23D84-8D55-4308-9BE3-B9BE363F3C6B}"/>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80027</xdr:rowOff>
    </xdr:from>
    <xdr:ext cx="405111" cy="259045"/>
    <xdr:sp macro="" textlink="">
      <xdr:nvSpPr>
        <xdr:cNvPr id="886" name="n_4mainValue【庁舎】&#10;有形固定資産減価償却率">
          <a:extLst>
            <a:ext uri="{FF2B5EF4-FFF2-40B4-BE49-F238E27FC236}">
              <a16:creationId xmlns:a16="http://schemas.microsoft.com/office/drawing/2014/main" id="{D1316F0F-617D-4EE3-BAEC-56EA31CF3BBE}"/>
            </a:ext>
          </a:extLst>
        </xdr:cNvPr>
        <xdr:cNvSpPr txBox="1"/>
      </xdr:nvSpPr>
      <xdr:spPr>
        <a:xfrm>
          <a:off x="12611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D3BDAFDF-AC78-4057-8D65-B1A353B264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904C033E-6ECD-4F9B-827F-ECC51B760B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5C15C72C-5D43-4871-85A4-3CD6A0CDEB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EAA173C1-AAFD-4C48-A65F-892EA3244A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4C99B0B-0B31-4E28-AC09-ABB0D68772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DFAD8674-62AC-4785-AF68-CE274E0FC8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5CCAA39D-1D1B-450F-AC0A-9B0E8588C9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3033FB23-E657-409B-B111-2457EA074C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9AF66E0E-EED8-4012-AC62-1A103501C0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2FAB3920-D521-4697-ABCD-E71EFD4CCE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50867B3A-69D2-44E8-8BFF-D1437BB0441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1F2041AD-5290-4E21-9AD8-8E2AB6DCA8C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024E047C-C743-4C39-BA9E-84163136F88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609E5B95-2F89-4284-8FF9-5A663E6FB2E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4171239F-7698-421B-94F4-226463EDB2D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ECF9622B-2E16-4223-AB70-6455240E98B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4E618381-5F46-47F6-89D7-FF14D373A03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E0F35F6B-0F3F-47EB-9BC2-51C17FB1702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A0A22CD7-6D99-49B8-A04D-95A6C63155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4384F163-6CB8-4A3B-B8E5-E5577346400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989C3D78-BC41-4D6C-AE72-468BE25D9A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08" name="直線コネクタ 907">
          <a:extLst>
            <a:ext uri="{FF2B5EF4-FFF2-40B4-BE49-F238E27FC236}">
              <a16:creationId xmlns:a16="http://schemas.microsoft.com/office/drawing/2014/main" id="{1DC0ABC8-9868-4EBA-84CB-F3788698EAA3}"/>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09" name="【庁舎】&#10;一人当たり面積最小値テキスト">
          <a:extLst>
            <a:ext uri="{FF2B5EF4-FFF2-40B4-BE49-F238E27FC236}">
              <a16:creationId xmlns:a16="http://schemas.microsoft.com/office/drawing/2014/main" id="{B260441F-2849-427F-8DBC-D175FD514B59}"/>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0" name="直線コネクタ 909">
          <a:extLst>
            <a:ext uri="{FF2B5EF4-FFF2-40B4-BE49-F238E27FC236}">
              <a16:creationId xmlns:a16="http://schemas.microsoft.com/office/drawing/2014/main" id="{C704EB38-8166-405C-A715-126EC5D0136C}"/>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1" name="【庁舎】&#10;一人当たり面積最大値テキスト">
          <a:extLst>
            <a:ext uri="{FF2B5EF4-FFF2-40B4-BE49-F238E27FC236}">
              <a16:creationId xmlns:a16="http://schemas.microsoft.com/office/drawing/2014/main" id="{DCCDF1A0-29CD-461F-9C98-4E5030F31827}"/>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2" name="直線コネクタ 911">
          <a:extLst>
            <a:ext uri="{FF2B5EF4-FFF2-40B4-BE49-F238E27FC236}">
              <a16:creationId xmlns:a16="http://schemas.microsoft.com/office/drawing/2014/main" id="{76FDCE43-E3A0-4879-AE33-4561FCF610D2}"/>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13" name="【庁舎】&#10;一人当たり面積平均値テキスト">
          <a:extLst>
            <a:ext uri="{FF2B5EF4-FFF2-40B4-BE49-F238E27FC236}">
              <a16:creationId xmlns:a16="http://schemas.microsoft.com/office/drawing/2014/main" id="{71CFCD6F-D6EC-4C5C-9C1E-2B0CAE91CD24}"/>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14" name="フローチャート: 判断 913">
          <a:extLst>
            <a:ext uri="{FF2B5EF4-FFF2-40B4-BE49-F238E27FC236}">
              <a16:creationId xmlns:a16="http://schemas.microsoft.com/office/drawing/2014/main" id="{82753EE8-A7EC-4900-AB0A-6D2BC7714A34}"/>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15" name="フローチャート: 判断 914">
          <a:extLst>
            <a:ext uri="{FF2B5EF4-FFF2-40B4-BE49-F238E27FC236}">
              <a16:creationId xmlns:a16="http://schemas.microsoft.com/office/drawing/2014/main" id="{BD486E84-3DAB-4DA0-B1CC-C180CD1617FE}"/>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16" name="フローチャート: 判断 915">
          <a:extLst>
            <a:ext uri="{FF2B5EF4-FFF2-40B4-BE49-F238E27FC236}">
              <a16:creationId xmlns:a16="http://schemas.microsoft.com/office/drawing/2014/main" id="{BADAA55A-14F8-4E05-9FB3-F0F223A3DABC}"/>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17" name="フローチャート: 判断 916">
          <a:extLst>
            <a:ext uri="{FF2B5EF4-FFF2-40B4-BE49-F238E27FC236}">
              <a16:creationId xmlns:a16="http://schemas.microsoft.com/office/drawing/2014/main" id="{D398A77F-D4C1-4052-9398-A9DCDC34C7D5}"/>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18" name="フローチャート: 判断 917">
          <a:extLst>
            <a:ext uri="{FF2B5EF4-FFF2-40B4-BE49-F238E27FC236}">
              <a16:creationId xmlns:a16="http://schemas.microsoft.com/office/drawing/2014/main" id="{6149A414-73EC-4D5F-BBDA-3235A28044C2}"/>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CC411360-88D7-49ED-A140-3C03F35296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370BC44-7A82-4268-96CC-B4E1868CF7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311EC3F-0EA4-477A-B452-32C8EAA93B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0B82899-EF5F-4241-813C-734646BAAD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BAF136DE-36F5-40D6-8546-AB1EEB379D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167132</xdr:rowOff>
    </xdr:from>
    <xdr:to>
      <xdr:col>116</xdr:col>
      <xdr:colOff>114300</xdr:colOff>
      <xdr:row>102</xdr:row>
      <xdr:rowOff>97282</xdr:rowOff>
    </xdr:to>
    <xdr:sp macro="" textlink="">
      <xdr:nvSpPr>
        <xdr:cNvPr id="924" name="楕円 923">
          <a:extLst>
            <a:ext uri="{FF2B5EF4-FFF2-40B4-BE49-F238E27FC236}">
              <a16:creationId xmlns:a16="http://schemas.microsoft.com/office/drawing/2014/main" id="{28FE7DDF-B424-4F5B-BD2C-594777821A93}"/>
            </a:ext>
          </a:extLst>
        </xdr:cNvPr>
        <xdr:cNvSpPr/>
      </xdr:nvSpPr>
      <xdr:spPr>
        <a:xfrm>
          <a:off x="221107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18559</xdr:rowOff>
    </xdr:from>
    <xdr:ext cx="469744" cy="259045"/>
    <xdr:sp macro="" textlink="">
      <xdr:nvSpPr>
        <xdr:cNvPr id="925" name="【庁舎】&#10;一人当たり面積該当値テキスト">
          <a:extLst>
            <a:ext uri="{FF2B5EF4-FFF2-40B4-BE49-F238E27FC236}">
              <a16:creationId xmlns:a16="http://schemas.microsoft.com/office/drawing/2014/main" id="{86C36E52-0F92-4A87-8B90-1E29F65D283F}"/>
            </a:ext>
          </a:extLst>
        </xdr:cNvPr>
        <xdr:cNvSpPr txBox="1"/>
      </xdr:nvSpPr>
      <xdr:spPr>
        <a:xfrm>
          <a:off x="22199600" y="1733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11685</xdr:rowOff>
    </xdr:from>
    <xdr:to>
      <xdr:col>112</xdr:col>
      <xdr:colOff>38100</xdr:colOff>
      <xdr:row>102</xdr:row>
      <xdr:rowOff>113285</xdr:rowOff>
    </xdr:to>
    <xdr:sp macro="" textlink="">
      <xdr:nvSpPr>
        <xdr:cNvPr id="926" name="楕円 925">
          <a:extLst>
            <a:ext uri="{FF2B5EF4-FFF2-40B4-BE49-F238E27FC236}">
              <a16:creationId xmlns:a16="http://schemas.microsoft.com/office/drawing/2014/main" id="{4556D3F0-90E8-41CD-9243-00EEAB862D4C}"/>
            </a:ext>
          </a:extLst>
        </xdr:cNvPr>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46482</xdr:rowOff>
    </xdr:from>
    <xdr:to>
      <xdr:col>116</xdr:col>
      <xdr:colOff>63500</xdr:colOff>
      <xdr:row>102</xdr:row>
      <xdr:rowOff>62485</xdr:rowOff>
    </xdr:to>
    <xdr:cxnSp macro="">
      <xdr:nvCxnSpPr>
        <xdr:cNvPr id="927" name="直線コネクタ 926">
          <a:extLst>
            <a:ext uri="{FF2B5EF4-FFF2-40B4-BE49-F238E27FC236}">
              <a16:creationId xmlns:a16="http://schemas.microsoft.com/office/drawing/2014/main" id="{83639281-CC07-47D2-88E2-3756E145262E}"/>
            </a:ext>
          </a:extLst>
        </xdr:cNvPr>
        <xdr:cNvCxnSpPr/>
      </xdr:nvCxnSpPr>
      <xdr:spPr>
        <a:xfrm flipV="1">
          <a:off x="21323300" y="1753438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27687</xdr:rowOff>
    </xdr:from>
    <xdr:to>
      <xdr:col>107</xdr:col>
      <xdr:colOff>101600</xdr:colOff>
      <xdr:row>102</xdr:row>
      <xdr:rowOff>129287</xdr:rowOff>
    </xdr:to>
    <xdr:sp macro="" textlink="">
      <xdr:nvSpPr>
        <xdr:cNvPr id="928" name="楕円 927">
          <a:extLst>
            <a:ext uri="{FF2B5EF4-FFF2-40B4-BE49-F238E27FC236}">
              <a16:creationId xmlns:a16="http://schemas.microsoft.com/office/drawing/2014/main" id="{8B1C72F1-F0C8-4739-824D-F7171CD7EF4D}"/>
            </a:ext>
          </a:extLst>
        </xdr:cNvPr>
        <xdr:cNvSpPr/>
      </xdr:nvSpPr>
      <xdr:spPr>
        <a:xfrm>
          <a:off x="20383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62485</xdr:rowOff>
    </xdr:from>
    <xdr:to>
      <xdr:col>111</xdr:col>
      <xdr:colOff>177800</xdr:colOff>
      <xdr:row>102</xdr:row>
      <xdr:rowOff>78487</xdr:rowOff>
    </xdr:to>
    <xdr:cxnSp macro="">
      <xdr:nvCxnSpPr>
        <xdr:cNvPr id="929" name="直線コネクタ 928">
          <a:extLst>
            <a:ext uri="{FF2B5EF4-FFF2-40B4-BE49-F238E27FC236}">
              <a16:creationId xmlns:a16="http://schemas.microsoft.com/office/drawing/2014/main" id="{E21D215A-1023-4856-B84F-BA4B2E2B644C}"/>
            </a:ext>
          </a:extLst>
        </xdr:cNvPr>
        <xdr:cNvCxnSpPr/>
      </xdr:nvCxnSpPr>
      <xdr:spPr>
        <a:xfrm flipV="1">
          <a:off x="20434300" y="1755038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43687</xdr:rowOff>
    </xdr:from>
    <xdr:to>
      <xdr:col>102</xdr:col>
      <xdr:colOff>165100</xdr:colOff>
      <xdr:row>102</xdr:row>
      <xdr:rowOff>145287</xdr:rowOff>
    </xdr:to>
    <xdr:sp macro="" textlink="">
      <xdr:nvSpPr>
        <xdr:cNvPr id="930" name="楕円 929">
          <a:extLst>
            <a:ext uri="{FF2B5EF4-FFF2-40B4-BE49-F238E27FC236}">
              <a16:creationId xmlns:a16="http://schemas.microsoft.com/office/drawing/2014/main" id="{280F0357-0C2A-40D0-AD10-011E21D7F228}"/>
            </a:ext>
          </a:extLst>
        </xdr:cNvPr>
        <xdr:cNvSpPr/>
      </xdr:nvSpPr>
      <xdr:spPr>
        <a:xfrm>
          <a:off x="19494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78487</xdr:rowOff>
    </xdr:from>
    <xdr:to>
      <xdr:col>107</xdr:col>
      <xdr:colOff>50800</xdr:colOff>
      <xdr:row>102</xdr:row>
      <xdr:rowOff>94487</xdr:rowOff>
    </xdr:to>
    <xdr:cxnSp macro="">
      <xdr:nvCxnSpPr>
        <xdr:cNvPr id="931" name="直線コネクタ 930">
          <a:extLst>
            <a:ext uri="{FF2B5EF4-FFF2-40B4-BE49-F238E27FC236}">
              <a16:creationId xmlns:a16="http://schemas.microsoft.com/office/drawing/2014/main" id="{2F09580C-3512-4559-A1A1-1CECCB669C6B}"/>
            </a:ext>
          </a:extLst>
        </xdr:cNvPr>
        <xdr:cNvCxnSpPr/>
      </xdr:nvCxnSpPr>
      <xdr:spPr>
        <a:xfrm flipV="1">
          <a:off x="19545300" y="1756638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59689</xdr:rowOff>
    </xdr:from>
    <xdr:to>
      <xdr:col>98</xdr:col>
      <xdr:colOff>38100</xdr:colOff>
      <xdr:row>102</xdr:row>
      <xdr:rowOff>161289</xdr:rowOff>
    </xdr:to>
    <xdr:sp macro="" textlink="">
      <xdr:nvSpPr>
        <xdr:cNvPr id="932" name="楕円 931">
          <a:extLst>
            <a:ext uri="{FF2B5EF4-FFF2-40B4-BE49-F238E27FC236}">
              <a16:creationId xmlns:a16="http://schemas.microsoft.com/office/drawing/2014/main" id="{C783A178-DF10-4077-99B4-35352E0B7C75}"/>
            </a:ext>
          </a:extLst>
        </xdr:cNvPr>
        <xdr:cNvSpPr/>
      </xdr:nvSpPr>
      <xdr:spPr>
        <a:xfrm>
          <a:off x="18605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94487</xdr:rowOff>
    </xdr:from>
    <xdr:to>
      <xdr:col>102</xdr:col>
      <xdr:colOff>114300</xdr:colOff>
      <xdr:row>102</xdr:row>
      <xdr:rowOff>110489</xdr:rowOff>
    </xdr:to>
    <xdr:cxnSp macro="">
      <xdr:nvCxnSpPr>
        <xdr:cNvPr id="933" name="直線コネクタ 932">
          <a:extLst>
            <a:ext uri="{FF2B5EF4-FFF2-40B4-BE49-F238E27FC236}">
              <a16:creationId xmlns:a16="http://schemas.microsoft.com/office/drawing/2014/main" id="{5DFF983E-C440-4698-912B-EF20FFB8D8E9}"/>
            </a:ext>
          </a:extLst>
        </xdr:cNvPr>
        <xdr:cNvCxnSpPr/>
      </xdr:nvCxnSpPr>
      <xdr:spPr>
        <a:xfrm flipV="1">
          <a:off x="18656300" y="175823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34" name="n_1aveValue【庁舎】&#10;一人当たり面積">
          <a:extLst>
            <a:ext uri="{FF2B5EF4-FFF2-40B4-BE49-F238E27FC236}">
              <a16:creationId xmlns:a16="http://schemas.microsoft.com/office/drawing/2014/main" id="{95489948-7791-4376-B3EA-04027A47C7B0}"/>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35" name="n_2aveValue【庁舎】&#10;一人当たり面積">
          <a:extLst>
            <a:ext uri="{FF2B5EF4-FFF2-40B4-BE49-F238E27FC236}">
              <a16:creationId xmlns:a16="http://schemas.microsoft.com/office/drawing/2014/main" id="{A9319053-4D2D-4FF2-A9D8-C9C9D68039A5}"/>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36" name="n_3aveValue【庁舎】&#10;一人当たり面積">
          <a:extLst>
            <a:ext uri="{FF2B5EF4-FFF2-40B4-BE49-F238E27FC236}">
              <a16:creationId xmlns:a16="http://schemas.microsoft.com/office/drawing/2014/main" id="{C0006296-0447-436A-9D79-9030B3633422}"/>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37" name="n_4aveValue【庁舎】&#10;一人当たり面積">
          <a:extLst>
            <a:ext uri="{FF2B5EF4-FFF2-40B4-BE49-F238E27FC236}">
              <a16:creationId xmlns:a16="http://schemas.microsoft.com/office/drawing/2014/main" id="{0C884313-1245-4506-B3F8-0195810CCAEC}"/>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129812</xdr:rowOff>
    </xdr:from>
    <xdr:ext cx="469744" cy="259045"/>
    <xdr:sp macro="" textlink="">
      <xdr:nvSpPr>
        <xdr:cNvPr id="938" name="n_1mainValue【庁舎】&#10;一人当たり面積">
          <a:extLst>
            <a:ext uri="{FF2B5EF4-FFF2-40B4-BE49-F238E27FC236}">
              <a16:creationId xmlns:a16="http://schemas.microsoft.com/office/drawing/2014/main" id="{3523D547-C093-453E-BFF2-AB93A1367B0B}"/>
            </a:ext>
          </a:extLst>
        </xdr:cNvPr>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145814</xdr:rowOff>
    </xdr:from>
    <xdr:ext cx="469744" cy="259045"/>
    <xdr:sp macro="" textlink="">
      <xdr:nvSpPr>
        <xdr:cNvPr id="939" name="n_2mainValue【庁舎】&#10;一人当たり面積">
          <a:extLst>
            <a:ext uri="{FF2B5EF4-FFF2-40B4-BE49-F238E27FC236}">
              <a16:creationId xmlns:a16="http://schemas.microsoft.com/office/drawing/2014/main" id="{AFD467D7-0559-4AF9-8271-2106222C562F}"/>
            </a:ext>
          </a:extLst>
        </xdr:cNvPr>
        <xdr:cNvSpPr txBox="1"/>
      </xdr:nvSpPr>
      <xdr:spPr>
        <a:xfrm>
          <a:off x="20199427" y="172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161814</xdr:rowOff>
    </xdr:from>
    <xdr:ext cx="469744" cy="259045"/>
    <xdr:sp macro="" textlink="">
      <xdr:nvSpPr>
        <xdr:cNvPr id="940" name="n_3mainValue【庁舎】&#10;一人当たり面積">
          <a:extLst>
            <a:ext uri="{FF2B5EF4-FFF2-40B4-BE49-F238E27FC236}">
              <a16:creationId xmlns:a16="http://schemas.microsoft.com/office/drawing/2014/main" id="{A555F854-973E-417E-850B-126E044E2576}"/>
            </a:ext>
          </a:extLst>
        </xdr:cNvPr>
        <xdr:cNvSpPr txBox="1"/>
      </xdr:nvSpPr>
      <xdr:spPr>
        <a:xfrm>
          <a:off x="19310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6366</xdr:rowOff>
    </xdr:from>
    <xdr:ext cx="469744" cy="259045"/>
    <xdr:sp macro="" textlink="">
      <xdr:nvSpPr>
        <xdr:cNvPr id="941" name="n_4mainValue【庁舎】&#10;一人当たり面積">
          <a:extLst>
            <a:ext uri="{FF2B5EF4-FFF2-40B4-BE49-F238E27FC236}">
              <a16:creationId xmlns:a16="http://schemas.microsoft.com/office/drawing/2014/main" id="{7EB8EFC3-C325-4686-A5AC-A82B067BD15B}"/>
            </a:ext>
          </a:extLst>
        </xdr:cNvPr>
        <xdr:cNvSpPr txBox="1"/>
      </xdr:nvSpPr>
      <xdr:spPr>
        <a:xfrm>
          <a:off x="18421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358DF99F-7AB0-4954-BAFE-46C7BAED61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9E63451F-FBAC-46CE-A610-3B49C1AA97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CCFB9F2B-D6EF-40D9-8BBE-28A3E9368A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有形固定資産減価償却率については、「保健センター・保健所」（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％）と「消防施設」（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％）は類似団体平均を大きく下回っている。「保健センター・保健所」は、駅前再開発事業に伴い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年度に保健センターが新築されたこと、仙北保健センターが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年度に廃止となったことから類似団体平均値を下回っている。「消防施設」についても、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年度に消防本部が新築されたことや、計画的に老朽化している消防格納庫の解体を行ってきたことから、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年度も類似団体平均値を大幅に下回っている。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住民一人当たりの面積については、「市民会館」、「庁舎」において類似団体と比較して高くなっている。市民会館は４館、庁舎は市町村合併前の庁舎を全て引き継いでいるため大曲地域にある本庁舎のほか７地域に支所庁舎があり、人口減少が急速に進む当市においてはさらなる比率の上昇が確実である。このようなことから、市民会館については類似施設の近接状況や市全体のバランス、稼動状況等も勘案しながら適正な配置を検討する。また、庁舎についてはいずれも引き続き必要であることから、本庁舎は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年を目処に建て替えや既存施設への移転、支所庁舎は大仙市公共施設等総合管理計画に基づき統廃合も検討し必要な庁舎については改修して長寿命化に努める。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一般廃棄物処理施設については、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年度まで一般廃棄物処理事業を運営していた一部事務組合において統一した基準による財務諸表を作成していなかったため「該当数値なし」で報告していた。しかし、当該組合が</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年度で解散し大曲仙北広域市町村圏組合に事業が引き継がれたため、令和元年度から有形固定資産減価償却率が算出されている。なお、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年度は３市町（大仙市・仙北市・美郷町）で負担している負担金のうち大仙市の負担金割合が</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年度と比べ若干増となったことに伴い按分した場合の市保有面積が増えたため、有形固定資産減価償却率が減となり、類似団体平均値（</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57.3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％）と比較して下回っている。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財政力指数は、類似団体平均を大きく下回る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これは、財政基盤の脆弱な財政力指数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市町村が合併し、合併後においても人口減や市税収入の減等により、指数の改善が図られていないためである。今後は、費用対効果と市民サービス適正化を照らし合わせ、歳出構造の抜本的な見直しを図るとともに、分担金・負担金の見直しや市有財産の売却等自主財源の一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ﾎﾟｲﾝﾄ低下し、類似団体平均を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ﾎﾟｲﾝﾄ下回った。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経常収支比率は、歳入では、国税収入の増に伴う普通交付税の増や消費拡大による地方消費税交付金の増等により、比率算定分母となる経常一般財源等が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939,185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歳出では、正職員や再任用職員の減少や期末手当マイナスの人事院勧告などにより人件費が減となったほか、企業会計繰出金や保育所負担金などの補助費等の減少などにより、分子となる一般財源充当の経常的経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281,163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人口減少に伴う普通交付税の減等により、今後も分母が年々縮小するため、公共施設の管理手法の見直し等一層の経費削減を図り、比率の改善に努める。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63</xdr:row>
      <xdr:rowOff>47943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14025"/>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168593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49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168593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9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120332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4929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108920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人件費は、正職員数や再任用職員の減などにより減少し、維持補修費は、令和２年度に比べ降雪が少なかったことによる除雪経費の減などにより減少した。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しかし、物件費は、コロナワクチン接種関連経費や中仙地域の小・中学校統合に伴うスクールバス運行経費などにより増加したため、人件費、物件費及び維持補修費の決算額全体では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127,661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千円の増額となり、１人当たり決算額も類似団体平均を上回って推移している。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定年の段階的引き上げによる職員数の増が見込まれるため、会計年度任用職員の必要性を十分に精査し、職員数の抑制を図るほか、大仙市公共施設等総合管理計画の指針に沿った公共施設の譲渡や統廃合などを進め、経費の削減を図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171331</xdr:rowOff>
    </xdr:from>
    <xdr:to>
      <xdr:col>23</xdr:col>
      <xdr:colOff>133350</xdr:colOff>
      <xdr:row>84</xdr:row>
      <xdr:rowOff>31209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01681"/>
          <a:ext cx="8382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154969</xdr:rowOff>
    </xdr:from>
    <xdr:to>
      <xdr:col>19</xdr:col>
      <xdr:colOff>133350</xdr:colOff>
      <xdr:row>83</xdr:row>
      <xdr:rowOff>171331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13869"/>
          <a:ext cx="889000" cy="1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154969</xdr:rowOff>
    </xdr:from>
    <xdr:to>
      <xdr:col>15</xdr:col>
      <xdr:colOff>82550</xdr:colOff>
      <xdr:row>83</xdr:row>
      <xdr:rowOff>10722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13869"/>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10722</xdr:rowOff>
    </xdr:from>
    <xdr:to>
      <xdr:col>11</xdr:col>
      <xdr:colOff>31750</xdr:colOff>
      <xdr:row>83</xdr:row>
      <xdr:rowOff>69503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41072"/>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151859</xdr:rowOff>
    </xdr:from>
    <xdr:to>
      <xdr:col>23</xdr:col>
      <xdr:colOff>184150</xdr:colOff>
      <xdr:row>84</xdr:row>
      <xdr:rowOff>82009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123936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5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120531</xdr:rowOff>
    </xdr:from>
    <xdr:to>
      <xdr:col>19</xdr:col>
      <xdr:colOff>184150</xdr:colOff>
      <xdr:row>84</xdr:row>
      <xdr:rowOff>50681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35458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104169</xdr:rowOff>
    </xdr:from>
    <xdr:to>
      <xdr:col>15</xdr:col>
      <xdr:colOff>133350</xdr:colOff>
      <xdr:row>83</xdr:row>
      <xdr:rowOff>34319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19096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131372</xdr:rowOff>
    </xdr:from>
    <xdr:to>
      <xdr:col>11</xdr:col>
      <xdr:colOff>82550</xdr:colOff>
      <xdr:row>83</xdr:row>
      <xdr:rowOff>61522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18703</xdr:rowOff>
    </xdr:from>
    <xdr:to>
      <xdr:col>7</xdr:col>
      <xdr:colOff>31750</xdr:colOff>
      <xdr:row>83</xdr:row>
      <xdr:rowOff>120303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105080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3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となっており、類似団体内平均値とほぼ同数値となっている。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今後も人事院勧告等の制度改正を踏まえ、定員適正化とあわせ、一層の給与水準の適正化に努める。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877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14514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532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151493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年度以降、市直営の保育所や介護施設の法人化を進めると同時に、大仙市第二次定員適正化計画に基づき、当面の目標として人口千人当たりの職員数が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人未満となるよう組織改革及び行財政改革を進めてきた。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類似団体平均を上回って推移していることから、類似団体内平均値に近づくよう、民間委託や指定管理者制度を推進するほか、再任用職員（短時間勤務）・会計年度任用職員の適正配置に努める。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155001</xdr:rowOff>
    </xdr:from>
    <xdr:to>
      <xdr:col>81</xdr:col>
      <xdr:colOff>44450</xdr:colOff>
      <xdr:row>62</xdr:row>
      <xdr:rowOff>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1345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155001</xdr:rowOff>
    </xdr:from>
    <xdr:to>
      <xdr:col>77</xdr:col>
      <xdr:colOff>44450</xdr:colOff>
      <xdr:row>61</xdr:row>
      <xdr:rowOff>169938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1345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163044</xdr:rowOff>
    </xdr:from>
    <xdr:to>
      <xdr:col>72</xdr:col>
      <xdr:colOff>203200</xdr:colOff>
      <xdr:row>61</xdr:row>
      <xdr:rowOff>169938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214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163044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0196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104201</xdr:rowOff>
    </xdr:from>
    <xdr:to>
      <xdr:col>77</xdr:col>
      <xdr:colOff>95250</xdr:colOff>
      <xdr:row>62</xdr:row>
      <xdr:rowOff>34351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19128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4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119138</xdr:rowOff>
    </xdr:from>
    <xdr:to>
      <xdr:col>73</xdr:col>
      <xdr:colOff>44450</xdr:colOff>
      <xdr:row>62</xdr:row>
      <xdr:rowOff>49288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34065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112244</xdr:rowOff>
    </xdr:from>
    <xdr:to>
      <xdr:col>68</xdr:col>
      <xdr:colOff>203200</xdr:colOff>
      <xdr:row>62</xdr:row>
      <xdr:rowOff>42394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27171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実質公債費比率は、前年度と同率の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となり、依然として全国類似団体平均を大きく上回っている。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税や普通交付税の動向にもよるが、比率算定分母が年々縮小する見込みであるため、比率の大幅な改善は見込めないことから、各年度で財政状況を勘案しながら地方債の任意繰上償還を引き続き行うとともに、普通建設事業の精査や先送りにより、第</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期大仙市総合計画実施計画の期間内（</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）の地方債発行額を元金償還額の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以内に抑制し、着実に比率改善に努める。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145445</xdr:rowOff>
    </xdr:from>
    <xdr:to>
      <xdr:col>81</xdr:col>
      <xdr:colOff>44450</xdr:colOff>
      <xdr:row>44</xdr:row>
      <xdr:rowOff>15724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6195"/>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159251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3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15724</xdr:rowOff>
    </xdr:from>
    <xdr:to>
      <xdr:col>81</xdr:col>
      <xdr:colOff>133350</xdr:colOff>
      <xdr:row>44</xdr:row>
      <xdr:rowOff>15724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5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60372</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145445</xdr:rowOff>
    </xdr:from>
    <xdr:to>
      <xdr:col>81</xdr:col>
      <xdr:colOff>133350</xdr:colOff>
      <xdr:row>35</xdr:row>
      <xdr:rowOff>145445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42</xdr:row>
      <xdr:rowOff>140305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49288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3412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152702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99181</xdr:rowOff>
    </xdr:from>
    <xdr:to>
      <xdr:col>73</xdr:col>
      <xdr:colOff>44450</xdr:colOff>
      <xdr:row>41</xdr:row>
      <xdr:rowOff>29331</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152702</xdr:rowOff>
    </xdr:from>
    <xdr:to>
      <xdr:col>68</xdr:col>
      <xdr:colOff>152400</xdr:colOff>
      <xdr:row>44</xdr:row>
      <xdr:rowOff>107648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5250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101902</xdr:rowOff>
    </xdr:from>
    <xdr:to>
      <xdr:col>68</xdr:col>
      <xdr:colOff>203200</xdr:colOff>
      <xdr:row>44</xdr:row>
      <xdr:rowOff>32052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16829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将来負担比率は、国税収入の増に伴う追加交付により普通交付税が前年度比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千万円増となったことなどにより、標準財政規模が前年度比約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億円増となり、比率算定分母は約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また、全会計地方債残高や一部事務組合償還負担額、退職手当負担見込額など全てが減少したことに加え、各基金の積み増しにより、比率算定分子が約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億円減少したことから、前年度から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引き続き地方債発行額の抑制と繰上償還を積極的に行い、地方債残高の圧縮に努めるほか、基金の積み増しを図る等財政の健全化に努める。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91622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63699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91622</xdr:rowOff>
    </xdr:from>
    <xdr:to>
      <xdr:col>81</xdr:col>
      <xdr:colOff>133350</xdr:colOff>
      <xdr:row>21</xdr:row>
      <xdr:rowOff>91622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133471</xdr:rowOff>
    </xdr:from>
    <xdr:to>
      <xdr:col>81</xdr:col>
      <xdr:colOff>44450</xdr:colOff>
      <xdr:row>20</xdr:row>
      <xdr:rowOff>128633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391021"/>
          <a:ext cx="8382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99258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2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82731</xdr:rowOff>
    </xdr:from>
    <xdr:to>
      <xdr:col>81</xdr:col>
      <xdr:colOff>95250</xdr:colOff>
      <xdr:row>15</xdr:row>
      <xdr:rowOff>12881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128633</xdr:rowOff>
    </xdr:from>
    <xdr:to>
      <xdr:col>77</xdr:col>
      <xdr:colOff>44450</xdr:colOff>
      <xdr:row>22</xdr:row>
      <xdr:rowOff>6350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3557633"/>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12398</xdr:rowOff>
    </xdr:from>
    <xdr:to>
      <xdr:col>77</xdr:col>
      <xdr:colOff>95250</xdr:colOff>
      <xdr:row>15</xdr:row>
      <xdr:rowOff>113998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6350</xdr:rowOff>
    </xdr:from>
    <xdr:to>
      <xdr:col>72</xdr:col>
      <xdr:colOff>203200</xdr:colOff>
      <xdr:row>22</xdr:row>
      <xdr:rowOff>13244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377825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126395</xdr:rowOff>
    </xdr:from>
    <xdr:to>
      <xdr:col>73</xdr:col>
      <xdr:colOff>44450</xdr:colOff>
      <xdr:row>15</xdr:row>
      <xdr:rowOff>56545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66722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13244</xdr:rowOff>
    </xdr:from>
    <xdr:to>
      <xdr:col>68</xdr:col>
      <xdr:colOff>152400</xdr:colOff>
      <xdr:row>22</xdr:row>
      <xdr:rowOff>90231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785144"/>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82671</xdr:rowOff>
    </xdr:from>
    <xdr:to>
      <xdr:col>81</xdr:col>
      <xdr:colOff>95250</xdr:colOff>
      <xdr:row>20</xdr:row>
      <xdr:rowOff>12821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54748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31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77833</xdr:rowOff>
    </xdr:from>
    <xdr:to>
      <xdr:col>77</xdr:col>
      <xdr:colOff>95250</xdr:colOff>
      <xdr:row>21</xdr:row>
      <xdr:rowOff>7983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164210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59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127000</xdr:rowOff>
    </xdr:from>
    <xdr:to>
      <xdr:col>73</xdr:col>
      <xdr:colOff>44450</xdr:colOff>
      <xdr:row>22</xdr:row>
      <xdr:rowOff>57150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41927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133894</xdr:rowOff>
    </xdr:from>
    <xdr:to>
      <xdr:col>68</xdr:col>
      <xdr:colOff>203200</xdr:colOff>
      <xdr:row>22</xdr:row>
      <xdr:rowOff>64044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48821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8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39431</xdr:rowOff>
    </xdr:from>
    <xdr:to>
      <xdr:col>64</xdr:col>
      <xdr:colOff>152400</xdr:colOff>
      <xdr:row>22</xdr:row>
      <xdr:rowOff>141031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125808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8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正職員数や再任用職員の減少や期末手当マイナスの人事院勧告等により、比率は前年度から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ポイント低下したが、今後は、会計年度任用職員の継続雇用による昇給やこれに伴う期末手当の増が見込まれるため、引き続き定員管理の適正化を図り、人件費の抑制に努める。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31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物件費は、分母となる経常一般財源が増となったものの、ふるさと納税制度関連経費や市所有温泉施設管理費、スクールバス運行に係る経費などの増により、比率は前年度より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今後は、大仙市公共施設等総合管理計画に基づき、各地区に点在する公共施設の利用形態を勘案しながら、管理手法等を総合的に見直した上で施設の統廃合を推進し、物件費の抑制を図る。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86179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143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56243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143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56243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45357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これまでも類似団体平均値を下回って推移してきており、令和３年度においては、支給対象児童数の減による児童手当の減や、生活保護者の減による生活扶助費等が減となったため、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ﾎﾟｲﾝﾄ低下した。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口減少に伴い児童手当や生活扶助費等の受給者の減少が見込まれるものの、普通会計の決算規模も年々縮小することから、国の新たな扶助制度が構築されない限りは同水準で推移すると見込まれる。引き続き、市単独の扶助制度の見直しの他、ジェネリック医薬品の推進等による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106426</xdr:rowOff>
    </xdr:from>
    <xdr:to>
      <xdr:col>24</xdr:col>
      <xdr:colOff>25400</xdr:colOff>
      <xdr:row>53</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932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53848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481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26416</xdr:rowOff>
    </xdr:from>
    <xdr:to>
      <xdr:col>15</xdr:col>
      <xdr:colOff>98425</xdr:colOff>
      <xdr:row>54</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84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124714</xdr:rowOff>
    </xdr:from>
    <xdr:to>
      <xdr:col>11</xdr:col>
      <xdr:colOff>9525</xdr:colOff>
      <xdr:row>54</xdr:row>
      <xdr:rowOff>26416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11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55626</xdr:rowOff>
    </xdr:from>
    <xdr:to>
      <xdr:col>24</xdr:col>
      <xdr:colOff>76200</xdr:colOff>
      <xdr:row>53</xdr:row>
      <xdr:rowOff>157226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135653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xdr:rowOff>
    </xdr:from>
    <xdr:to>
      <xdr:col>15</xdr:col>
      <xdr:colOff>149225</xdr:colOff>
      <xdr:row>54</xdr:row>
      <xdr:rowOff>104648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114825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147066</xdr:rowOff>
    </xdr:from>
    <xdr:to>
      <xdr:col>11</xdr:col>
      <xdr:colOff>60325</xdr:colOff>
      <xdr:row>54</xdr:row>
      <xdr:rowOff>77216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87393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73914</xdr:rowOff>
    </xdr:from>
    <xdr:to>
      <xdr:col>6</xdr:col>
      <xdr:colOff>171450</xdr:colOff>
      <xdr:row>54</xdr:row>
      <xdr:rowOff>4064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14241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維持補修費については、道路維持管理費が増となったものの、分母となる経常一般財源が増となったため、その他全体での比率は前年度より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公共施設の老朽化対策に係る維持補修費が年々増加しているため、大仙市公共施設等総合管理計画に基づき、施設の統廃合を早期に進める。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63500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61</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39300"/>
          <a:ext cx="8890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当市は、消防・斎場・介護・清掃等の広域運営費について、一部事務組合へ負担しているため、補助費等が類似団体を上回る傾向にある。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年度からは、下水道事業が法適用会計へ移行したことにより繰出金から補助費等へ性質区分変更されたため、比率が大きく上昇し、類似団体平均値との差が拡大した。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部事務組合への負担金や保育所施設型給付費が経常経費の大部分を占めているが、農業及び商工業振興や地域活性化に係る各種市単独補助金が財政を逼迫する要因にもなっているため、今後は市単独補助金の目的・必要性・効果等を勘案し一層の縮減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75565</xdr:rowOff>
    </xdr:from>
    <xdr:to>
      <xdr:col>82</xdr:col>
      <xdr:colOff>107950</xdr:colOff>
      <xdr:row>40</xdr:row>
      <xdr:rowOff>155575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93356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155575</xdr:rowOff>
    </xdr:from>
    <xdr:to>
      <xdr:col>78</xdr:col>
      <xdr:colOff>69850</xdr:colOff>
      <xdr:row>40</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7013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149860</xdr:rowOff>
    </xdr:from>
    <xdr:to>
      <xdr:col>73</xdr:col>
      <xdr:colOff>180975</xdr:colOff>
      <xdr:row>40</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7007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41275</xdr:rowOff>
    </xdr:from>
    <xdr:to>
      <xdr:col>69</xdr:col>
      <xdr:colOff>92075</xdr:colOff>
      <xdr:row>40</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72782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24765</xdr:rowOff>
    </xdr:from>
    <xdr:to>
      <xdr:col>82</xdr:col>
      <xdr:colOff>158750</xdr:colOff>
      <xdr:row>40</xdr:row>
      <xdr:rowOff>126365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168292</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104775</xdr:rowOff>
    </xdr:from>
    <xdr:to>
      <xdr:col>78</xdr:col>
      <xdr:colOff>120650</xdr:colOff>
      <xdr:row>41</xdr:row>
      <xdr:rowOff>34925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19702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704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110490</xdr:rowOff>
    </xdr:from>
    <xdr:to>
      <xdr:col>74</xdr:col>
      <xdr:colOff>31750</xdr:colOff>
      <xdr:row>41</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25417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99060</xdr:rowOff>
    </xdr:from>
    <xdr:to>
      <xdr:col>69</xdr:col>
      <xdr:colOff>142875</xdr:colOff>
      <xdr:row>41</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161925</xdr:rowOff>
    </xdr:from>
    <xdr:to>
      <xdr:col>65</xdr:col>
      <xdr:colOff>53975</xdr:colOff>
      <xdr:row>39</xdr:row>
      <xdr:rowOff>92075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76852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公債費については、分子となる経常経費充当一般財源等が前年度より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87,741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千円の増となったものの、分母となる経常一般財源が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1,124,252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千円増となったため、比率は前年度より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第</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大仙市総合計画の実施計画の見直し等による地方債発行額の抑制や任意繰上償還を行っているが、花火伝統文化継承資料館建設事業や広域消防本部改築事業に係る元金償還が開始するなど、今後も地方債償還額の大幅な減少は見込めないため、地方債発行額の抑制を図り、着実に公債費の縮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110671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08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143329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76</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73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15421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95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7456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136071</xdr:rowOff>
    </xdr:from>
    <xdr:to>
      <xdr:col>6</xdr:col>
      <xdr:colOff>171450</xdr:colOff>
      <xdr:row>77</xdr:row>
      <xdr:rowOff>66221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50998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物件費・維持補修費・繰出金に係る経常経費は前年度より増となったが、人件費・扶助費・補助費等は前年度より減となったため、分子が前年度比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368,904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千円減少した。また、分母は経常一般財源となる地方消費税交付金等の増により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939,185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千円増加した。比率は前年度より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ﾎﾟｲﾝﾄ低下し、類似団体平均値を下回った。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当市では、市単独補助金や公共施設の統廃合等による見直しが、経常経費削減の喫緊の課題であり、事業の見直しや大仙市公共施設等総合管理計画に沿い、これら施設に係る経費の抜本的な見直しに努める。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953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696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54611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315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134620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3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157497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115588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150108</xdr:rowOff>
    </xdr:from>
    <xdr:to>
      <xdr:col>29</xdr:col>
      <xdr:colOff>127000</xdr:colOff>
      <xdr:row>15</xdr:row>
      <xdr:rowOff>156594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69483"/>
          <a:ext cx="647700" cy="6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156594</xdr:rowOff>
    </xdr:from>
    <xdr:to>
      <xdr:col>26</xdr:col>
      <xdr:colOff>50800</xdr:colOff>
      <xdr:row>16</xdr:row>
      <xdr:rowOff>28264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75969"/>
          <a:ext cx="698500" cy="4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28264</xdr:rowOff>
    </xdr:from>
    <xdr:to>
      <xdr:col>22</xdr:col>
      <xdr:colOff>114300</xdr:colOff>
      <xdr:row>16</xdr:row>
      <xdr:rowOff>64226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19089"/>
          <a:ext cx="698500" cy="3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64226</xdr:rowOff>
    </xdr:from>
    <xdr:to>
      <xdr:col>18</xdr:col>
      <xdr:colOff>177800</xdr:colOff>
      <xdr:row>16</xdr:row>
      <xdr:rowOff>75970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55051"/>
          <a:ext cx="698500" cy="1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99308</xdr:rowOff>
    </xdr:from>
    <xdr:to>
      <xdr:col>29</xdr:col>
      <xdr:colOff>177800</xdr:colOff>
      <xdr:row>16</xdr:row>
      <xdr:rowOff>29458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115835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105794</xdr:rowOff>
    </xdr:from>
    <xdr:to>
      <xdr:col>26</xdr:col>
      <xdr:colOff>101600</xdr:colOff>
      <xdr:row>16</xdr:row>
      <xdr:rowOff>35944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2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46121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9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148914</xdr:rowOff>
    </xdr:from>
    <xdr:to>
      <xdr:col>22</xdr:col>
      <xdr:colOff>165100</xdr:colOff>
      <xdr:row>16</xdr:row>
      <xdr:rowOff>79064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6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89241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3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13426</xdr:rowOff>
    </xdr:from>
    <xdr:to>
      <xdr:col>19</xdr:col>
      <xdr:colOff>38100</xdr:colOff>
      <xdr:row>16</xdr:row>
      <xdr:rowOff>115026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0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125203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7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25170</xdr:rowOff>
    </xdr:from>
    <xdr:to>
      <xdr:col>15</xdr:col>
      <xdr:colOff>101600</xdr:colOff>
      <xdr:row>16</xdr:row>
      <xdr:rowOff>126770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1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136947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274349</xdr:rowOff>
    </xdr:from>
    <xdr:to>
      <xdr:col>29</xdr:col>
      <xdr:colOff>127000</xdr:colOff>
      <xdr:row>35</xdr:row>
      <xdr:rowOff>18219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541799"/>
          <a:ext cx="647700" cy="8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18023</xdr:rowOff>
    </xdr:from>
    <xdr:to>
      <xdr:col>26</xdr:col>
      <xdr:colOff>50800</xdr:colOff>
      <xdr:row>35</xdr:row>
      <xdr:rowOff>18219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28373"/>
          <a:ext cx="6985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339239</xdr:rowOff>
    </xdr:from>
    <xdr:to>
      <xdr:col>22</xdr:col>
      <xdr:colOff>114300</xdr:colOff>
      <xdr:row>35</xdr:row>
      <xdr:rowOff>18023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606689"/>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187906</xdr:rowOff>
    </xdr:from>
    <xdr:to>
      <xdr:col>18</xdr:col>
      <xdr:colOff>177800</xdr:colOff>
      <xdr:row>34</xdr:row>
      <xdr:rowOff>339239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455356"/>
          <a:ext cx="698500" cy="15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223549</xdr:rowOff>
    </xdr:from>
    <xdr:to>
      <xdr:col>29</xdr:col>
      <xdr:colOff>177800</xdr:colOff>
      <xdr:row>34</xdr:row>
      <xdr:rowOff>325149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49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68626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3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310319</xdr:rowOff>
    </xdr:from>
    <xdr:to>
      <xdr:col>26</xdr:col>
      <xdr:colOff>101600</xdr:colOff>
      <xdr:row>35</xdr:row>
      <xdr:rowOff>69019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7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79196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46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310123</xdr:rowOff>
    </xdr:from>
    <xdr:to>
      <xdr:col>22</xdr:col>
      <xdr:colOff>165100</xdr:colOff>
      <xdr:row>35</xdr:row>
      <xdr:rowOff>68823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7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79000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4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288439</xdr:rowOff>
    </xdr:from>
    <xdr:to>
      <xdr:col>19</xdr:col>
      <xdr:colOff>38100</xdr:colOff>
      <xdr:row>35</xdr:row>
      <xdr:rowOff>47139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57316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137106</xdr:rowOff>
    </xdr:from>
    <xdr:to>
      <xdr:col>15</xdr:col>
      <xdr:colOff>101600</xdr:colOff>
      <xdr:row>34</xdr:row>
      <xdr:rowOff>238706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248883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144412</xdr:rowOff>
    </xdr:from>
    <xdr:to>
      <xdr:col>24</xdr:col>
      <xdr:colOff>63500</xdr:colOff>
      <xdr:row>34</xdr:row>
      <xdr:rowOff>161277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73712"/>
          <a:ext cx="8382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144412</xdr:rowOff>
    </xdr:from>
    <xdr:to>
      <xdr:col>19</xdr:col>
      <xdr:colOff>177800</xdr:colOff>
      <xdr:row>35</xdr:row>
      <xdr:rowOff>85357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3712"/>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85357</xdr:rowOff>
    </xdr:from>
    <xdr:to>
      <xdr:col>15</xdr:col>
      <xdr:colOff>50800</xdr:colOff>
      <xdr:row>35</xdr:row>
      <xdr:rowOff>142456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86107"/>
          <a:ext cx="889000" cy="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124904</xdr:rowOff>
    </xdr:from>
    <xdr:to>
      <xdr:col>10</xdr:col>
      <xdr:colOff>114300</xdr:colOff>
      <xdr:row>35</xdr:row>
      <xdr:rowOff>142456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25654"/>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110477</xdr:rowOff>
    </xdr:from>
    <xdr:to>
      <xdr:col>24</xdr:col>
      <xdr:colOff>114300</xdr:colOff>
      <xdr:row>35</xdr:row>
      <xdr:rowOff>40627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133354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93612</xdr:rowOff>
    </xdr:from>
    <xdr:to>
      <xdr:col>20</xdr:col>
      <xdr:colOff>38100</xdr:colOff>
      <xdr:row>35</xdr:row>
      <xdr:rowOff>23762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40289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34557</xdr:rowOff>
    </xdr:from>
    <xdr:to>
      <xdr:col>15</xdr:col>
      <xdr:colOff>101600</xdr:colOff>
      <xdr:row>35</xdr:row>
      <xdr:rowOff>136157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152684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91656</xdr:rowOff>
    </xdr:from>
    <xdr:to>
      <xdr:col>10</xdr:col>
      <xdr:colOff>165100</xdr:colOff>
      <xdr:row>36</xdr:row>
      <xdr:rowOff>21806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38333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74104</xdr:rowOff>
    </xdr:from>
    <xdr:to>
      <xdr:col>6</xdr:col>
      <xdr:colOff>38100</xdr:colOff>
      <xdr:row>36</xdr:row>
      <xdr:rowOff>4254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20781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88265</xdr:rowOff>
    </xdr:from>
    <xdr:to>
      <xdr:col>24</xdr:col>
      <xdr:colOff>63500</xdr:colOff>
      <xdr:row>56</xdr:row>
      <xdr:rowOff>153400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9465"/>
          <a:ext cx="838200" cy="6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153400</xdr:rowOff>
    </xdr:from>
    <xdr:to>
      <xdr:col>19</xdr:col>
      <xdr:colOff>177800</xdr:colOff>
      <xdr:row>57</xdr:row>
      <xdr:rowOff>25253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54600"/>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18966</xdr:rowOff>
    </xdr:from>
    <xdr:to>
      <xdr:col>15</xdr:col>
      <xdr:colOff>50800</xdr:colOff>
      <xdr:row>57</xdr:row>
      <xdr:rowOff>25253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9161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18966</xdr:rowOff>
    </xdr:from>
    <xdr:to>
      <xdr:col>10</xdr:col>
      <xdr:colOff>114300</xdr:colOff>
      <xdr:row>57</xdr:row>
      <xdr:rowOff>23963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161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37465</xdr:rowOff>
    </xdr:from>
    <xdr:to>
      <xdr:col>24</xdr:col>
      <xdr:colOff>114300</xdr:colOff>
      <xdr:row>56</xdr:row>
      <xdr:rowOff>139065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102600</xdr:rowOff>
    </xdr:from>
    <xdr:to>
      <xdr:col>20</xdr:col>
      <xdr:colOff>38100</xdr:colOff>
      <xdr:row>57</xdr:row>
      <xdr:rowOff>32750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23877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145903</xdr:rowOff>
    </xdr:from>
    <xdr:to>
      <xdr:col>15</xdr:col>
      <xdr:colOff>101600</xdr:colOff>
      <xdr:row>57</xdr:row>
      <xdr:rowOff>76053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67180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139616</xdr:rowOff>
    </xdr:from>
    <xdr:to>
      <xdr:col>10</xdr:col>
      <xdr:colOff>165100</xdr:colOff>
      <xdr:row>57</xdr:row>
      <xdr:rowOff>69766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144613</xdr:rowOff>
    </xdr:from>
    <xdr:to>
      <xdr:col>6</xdr:col>
      <xdr:colOff>38100</xdr:colOff>
      <xdr:row>57</xdr:row>
      <xdr:rowOff>74763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91290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117983</xdr:rowOff>
    </xdr:from>
    <xdr:to>
      <xdr:col>24</xdr:col>
      <xdr:colOff>63500</xdr:colOff>
      <xdr:row>73</xdr:row>
      <xdr:rowOff>132880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633833"/>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117983</xdr:rowOff>
    </xdr:from>
    <xdr:to>
      <xdr:col>19</xdr:col>
      <xdr:colOff>177800</xdr:colOff>
      <xdr:row>76</xdr:row>
      <xdr:rowOff>12636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633833"/>
          <a:ext cx="889000" cy="4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17628</xdr:rowOff>
    </xdr:from>
    <xdr:to>
      <xdr:col>15</xdr:col>
      <xdr:colOff>50800</xdr:colOff>
      <xdr:row>76</xdr:row>
      <xdr:rowOff>12636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76378"/>
          <a:ext cx="889000" cy="1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86437</xdr:rowOff>
    </xdr:from>
    <xdr:to>
      <xdr:col>10</xdr:col>
      <xdr:colOff>114300</xdr:colOff>
      <xdr:row>75</xdr:row>
      <xdr:rowOff>17628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602287"/>
          <a:ext cx="889000" cy="2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82080</xdr:rowOff>
    </xdr:from>
    <xdr:to>
      <xdr:col>24</xdr:col>
      <xdr:colOff>114300</xdr:colOff>
      <xdr:row>74</xdr:row>
      <xdr:rowOff>12230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5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104957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4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67183</xdr:rowOff>
    </xdr:from>
    <xdr:to>
      <xdr:col>20</xdr:col>
      <xdr:colOff>38100</xdr:colOff>
      <xdr:row>73</xdr:row>
      <xdr:rowOff>168783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5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13860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3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133286</xdr:rowOff>
    </xdr:from>
    <xdr:to>
      <xdr:col>15</xdr:col>
      <xdr:colOff>101600</xdr:colOff>
      <xdr:row>76</xdr:row>
      <xdr:rowOff>63436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79963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138278</xdr:rowOff>
    </xdr:from>
    <xdr:to>
      <xdr:col>10</xdr:col>
      <xdr:colOff>165100</xdr:colOff>
      <xdr:row>75</xdr:row>
      <xdr:rowOff>68428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84955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35637</xdr:rowOff>
    </xdr:from>
    <xdr:to>
      <xdr:col>6</xdr:col>
      <xdr:colOff>38100</xdr:colOff>
      <xdr:row>73</xdr:row>
      <xdr:rowOff>137237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153764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3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13915</xdr:rowOff>
    </xdr:from>
    <xdr:to>
      <xdr:col>24</xdr:col>
      <xdr:colOff>63500</xdr:colOff>
      <xdr:row>98</xdr:row>
      <xdr:rowOff>72045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44565"/>
          <a:ext cx="838200" cy="2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72045</xdr:rowOff>
    </xdr:from>
    <xdr:to>
      <xdr:col>19</xdr:col>
      <xdr:colOff>177800</xdr:colOff>
      <xdr:row>98</xdr:row>
      <xdr:rowOff>107370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4145"/>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107370</xdr:rowOff>
    </xdr:from>
    <xdr:to>
      <xdr:col>15</xdr:col>
      <xdr:colOff>50800</xdr:colOff>
      <xdr:row>98</xdr:row>
      <xdr:rowOff>128912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9470"/>
          <a:ext cx="889000" cy="2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101763</xdr:rowOff>
    </xdr:from>
    <xdr:to>
      <xdr:col>10</xdr:col>
      <xdr:colOff>114300</xdr:colOff>
      <xdr:row>98</xdr:row>
      <xdr:rowOff>128912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03863"/>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134565</xdr:rowOff>
    </xdr:from>
    <xdr:to>
      <xdr:col>24</xdr:col>
      <xdr:colOff>114300</xdr:colOff>
      <xdr:row>97</xdr:row>
      <xdr:rowOff>64715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112992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21245</xdr:rowOff>
    </xdr:from>
    <xdr:to>
      <xdr:col>20</xdr:col>
      <xdr:colOff>38100</xdr:colOff>
      <xdr:row>98</xdr:row>
      <xdr:rowOff>122845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113972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56570</xdr:rowOff>
    </xdr:from>
    <xdr:to>
      <xdr:col>15</xdr:col>
      <xdr:colOff>101600</xdr:colOff>
      <xdr:row>98</xdr:row>
      <xdr:rowOff>158170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149297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78112</xdr:rowOff>
    </xdr:from>
    <xdr:to>
      <xdr:col>10</xdr:col>
      <xdr:colOff>165100</xdr:colOff>
      <xdr:row>99</xdr:row>
      <xdr:rowOff>8262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170839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50963</xdr:rowOff>
    </xdr:from>
    <xdr:to>
      <xdr:col>6</xdr:col>
      <xdr:colOff>38100</xdr:colOff>
      <xdr:row>98</xdr:row>
      <xdr:rowOff>152563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143690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131105</xdr:rowOff>
    </xdr:from>
    <xdr:to>
      <xdr:col>54</xdr:col>
      <xdr:colOff>189865</xdr:colOff>
      <xdr:row>38</xdr:row>
      <xdr:rowOff>13476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60405"/>
          <a:ext cx="1270" cy="5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17303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13476</xdr:rowOff>
    </xdr:from>
    <xdr:to>
      <xdr:col>55</xdr:col>
      <xdr:colOff>88900</xdr:colOff>
      <xdr:row>38</xdr:row>
      <xdr:rowOff>13476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77782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131105</xdr:rowOff>
    </xdr:from>
    <xdr:to>
      <xdr:col>55</xdr:col>
      <xdr:colOff>88900</xdr:colOff>
      <xdr:row>34</xdr:row>
      <xdr:rowOff>131105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81197</xdr:rowOff>
    </xdr:from>
    <xdr:to>
      <xdr:col>55</xdr:col>
      <xdr:colOff>0</xdr:colOff>
      <xdr:row>34</xdr:row>
      <xdr:rowOff>153558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67597"/>
          <a:ext cx="838200" cy="4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54690</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26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76263</xdr:rowOff>
    </xdr:from>
    <xdr:to>
      <xdr:col>55</xdr:col>
      <xdr:colOff>50800</xdr:colOff>
      <xdr:row>37</xdr:row>
      <xdr:rowOff>6413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81197</xdr:rowOff>
    </xdr:from>
    <xdr:to>
      <xdr:col>50</xdr:col>
      <xdr:colOff>114300</xdr:colOff>
      <xdr:row>35</xdr:row>
      <xdr:rowOff>68930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67597"/>
          <a:ext cx="889000" cy="50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147920</xdr:rowOff>
    </xdr:from>
    <xdr:to>
      <xdr:col>50</xdr:col>
      <xdr:colOff>165100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69197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38988</xdr:rowOff>
    </xdr:from>
    <xdr:to>
      <xdr:col>45</xdr:col>
      <xdr:colOff>177800</xdr:colOff>
      <xdr:row>35</xdr:row>
      <xdr:rowOff>68930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39738"/>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10769</xdr:rowOff>
    </xdr:from>
    <xdr:to>
      <xdr:col>46</xdr:col>
      <xdr:colOff>38100</xdr:colOff>
      <xdr:row>37</xdr:row>
      <xdr:rowOff>112369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103496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38988</xdr:rowOff>
    </xdr:from>
    <xdr:to>
      <xdr:col>41</xdr:col>
      <xdr:colOff>50800</xdr:colOff>
      <xdr:row>35</xdr:row>
      <xdr:rowOff>150348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39738"/>
          <a:ext cx="8890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28092</xdr:rowOff>
    </xdr:from>
    <xdr:to>
      <xdr:col>41</xdr:col>
      <xdr:colOff>101600</xdr:colOff>
      <xdr:row>37</xdr:row>
      <xdr:rowOff>129692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120819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32139</xdr:rowOff>
    </xdr:from>
    <xdr:to>
      <xdr:col>36</xdr:col>
      <xdr:colOff>165100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102758</xdr:rowOff>
    </xdr:from>
    <xdr:to>
      <xdr:col>55</xdr:col>
      <xdr:colOff>50800</xdr:colOff>
      <xdr:row>35</xdr:row>
      <xdr:rowOff>32908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33332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6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30397</xdr:rowOff>
    </xdr:from>
    <xdr:to>
      <xdr:col>50</xdr:col>
      <xdr:colOff>165100</xdr:colOff>
      <xdr:row>32</xdr:row>
      <xdr:rowOff>131997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148524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9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18130</xdr:rowOff>
    </xdr:from>
    <xdr:to>
      <xdr:col>46</xdr:col>
      <xdr:colOff>38100</xdr:colOff>
      <xdr:row>35</xdr:row>
      <xdr:rowOff>119730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136257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79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159638</xdr:rowOff>
    </xdr:from>
    <xdr:to>
      <xdr:col>41</xdr:col>
      <xdr:colOff>101600</xdr:colOff>
      <xdr:row>35</xdr:row>
      <xdr:rowOff>89788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106315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76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99548</xdr:rowOff>
    </xdr:from>
    <xdr:to>
      <xdr:col>36</xdr:col>
      <xdr:colOff>165100</xdr:colOff>
      <xdr:row>36</xdr:row>
      <xdr:rowOff>29698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46225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7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76360</xdr:rowOff>
    </xdr:from>
    <xdr:to>
      <xdr:col>55</xdr:col>
      <xdr:colOff>0</xdr:colOff>
      <xdr:row>57</xdr:row>
      <xdr:rowOff>78687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49010"/>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68824</xdr:rowOff>
    </xdr:from>
    <xdr:to>
      <xdr:col>50</xdr:col>
      <xdr:colOff>114300</xdr:colOff>
      <xdr:row>57</xdr:row>
      <xdr:rowOff>78687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41474"/>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53609</xdr:rowOff>
    </xdr:from>
    <xdr:to>
      <xdr:col>45</xdr:col>
      <xdr:colOff>177800</xdr:colOff>
      <xdr:row>57</xdr:row>
      <xdr:rowOff>68824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26259"/>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53609</xdr:rowOff>
    </xdr:from>
    <xdr:to>
      <xdr:col>41</xdr:col>
      <xdr:colOff>50800</xdr:colOff>
      <xdr:row>57</xdr:row>
      <xdr:rowOff>58748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26259"/>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25560</xdr:rowOff>
    </xdr:from>
    <xdr:to>
      <xdr:col>55</xdr:col>
      <xdr:colOff>50800</xdr:colOff>
      <xdr:row>57</xdr:row>
      <xdr:rowOff>127160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111937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27887</xdr:rowOff>
    </xdr:from>
    <xdr:to>
      <xdr:col>50</xdr:col>
      <xdr:colOff>165100</xdr:colOff>
      <xdr:row>57</xdr:row>
      <xdr:rowOff>129487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120614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9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18024</xdr:rowOff>
    </xdr:from>
    <xdr:to>
      <xdr:col>46</xdr:col>
      <xdr:colOff>38100</xdr:colOff>
      <xdr:row>57</xdr:row>
      <xdr:rowOff>119624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110751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2809</xdr:rowOff>
    </xdr:from>
    <xdr:to>
      <xdr:col>41</xdr:col>
      <xdr:colOff>101600</xdr:colOff>
      <xdr:row>57</xdr:row>
      <xdr:rowOff>104409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95536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7948</xdr:rowOff>
    </xdr:from>
    <xdr:to>
      <xdr:col>36</xdr:col>
      <xdr:colOff>165100</xdr:colOff>
      <xdr:row>57</xdr:row>
      <xdr:rowOff>109548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100675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7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9009</xdr:rowOff>
    </xdr:from>
    <xdr:to>
      <xdr:col>55</xdr:col>
      <xdr:colOff>0</xdr:colOff>
      <xdr:row>78</xdr:row>
      <xdr:rowOff>11244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82109"/>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11244</xdr:rowOff>
    </xdr:from>
    <xdr:to>
      <xdr:col>50</xdr:col>
      <xdr:colOff>114300</xdr:colOff>
      <xdr:row>78</xdr:row>
      <xdr:rowOff>19090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84344"/>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17335</xdr:rowOff>
    </xdr:from>
    <xdr:to>
      <xdr:col>45</xdr:col>
      <xdr:colOff>177800</xdr:colOff>
      <xdr:row>78</xdr:row>
      <xdr:rowOff>19090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390435"/>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6809</xdr:rowOff>
    </xdr:from>
    <xdr:to>
      <xdr:col>41</xdr:col>
      <xdr:colOff>50800</xdr:colOff>
      <xdr:row>78</xdr:row>
      <xdr:rowOff>17335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79909"/>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129659</xdr:rowOff>
    </xdr:from>
    <xdr:to>
      <xdr:col>55</xdr:col>
      <xdr:colOff>50800</xdr:colOff>
      <xdr:row>78</xdr:row>
      <xdr:rowOff>59809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44586</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131894</xdr:rowOff>
    </xdr:from>
    <xdr:to>
      <xdr:col>50</xdr:col>
      <xdr:colOff>165100</xdr:colOff>
      <xdr:row>78</xdr:row>
      <xdr:rowOff>62044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3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53171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4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139740</xdr:rowOff>
    </xdr:from>
    <xdr:to>
      <xdr:col>46</xdr:col>
      <xdr:colOff>38100</xdr:colOff>
      <xdr:row>78</xdr:row>
      <xdr:rowOff>69890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61017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4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137985</xdr:rowOff>
    </xdr:from>
    <xdr:to>
      <xdr:col>41</xdr:col>
      <xdr:colOff>101600</xdr:colOff>
      <xdr:row>78</xdr:row>
      <xdr:rowOff>68135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59262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4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127459</xdr:rowOff>
    </xdr:from>
    <xdr:to>
      <xdr:col>36</xdr:col>
      <xdr:colOff>165100</xdr:colOff>
      <xdr:row>78</xdr:row>
      <xdr:rowOff>57609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48736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4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133502</xdr:rowOff>
    </xdr:from>
    <xdr:to>
      <xdr:col>55</xdr:col>
      <xdr:colOff>0</xdr:colOff>
      <xdr:row>96</xdr:row>
      <xdr:rowOff>149352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592702"/>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80124</xdr:rowOff>
    </xdr:from>
    <xdr:to>
      <xdr:col>50</xdr:col>
      <xdr:colOff>114300</xdr:colOff>
      <xdr:row>96</xdr:row>
      <xdr:rowOff>133502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3932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80124</xdr:rowOff>
    </xdr:from>
    <xdr:to>
      <xdr:col>45</xdr:col>
      <xdr:colOff>177800</xdr:colOff>
      <xdr:row>96</xdr:row>
      <xdr:rowOff>152476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39324"/>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152476</xdr:rowOff>
    </xdr:from>
    <xdr:to>
      <xdr:col>41</xdr:col>
      <xdr:colOff>50800</xdr:colOff>
      <xdr:row>97</xdr:row>
      <xdr:rowOff>17081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11676"/>
          <a:ext cx="8890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98552</xdr:rowOff>
    </xdr:from>
    <xdr:to>
      <xdr:col>55</xdr:col>
      <xdr:colOff>50800</xdr:colOff>
      <xdr:row>97</xdr:row>
      <xdr:rowOff>28702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76979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82702</xdr:rowOff>
    </xdr:from>
    <xdr:to>
      <xdr:col>50</xdr:col>
      <xdr:colOff>165100</xdr:colOff>
      <xdr:row>97</xdr:row>
      <xdr:rowOff>12852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3979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29324</xdr:rowOff>
    </xdr:from>
    <xdr:to>
      <xdr:col>46</xdr:col>
      <xdr:colOff>38100</xdr:colOff>
      <xdr:row>96</xdr:row>
      <xdr:rowOff>130924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122051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101676</xdr:rowOff>
    </xdr:from>
    <xdr:to>
      <xdr:col>41</xdr:col>
      <xdr:colOff>101600</xdr:colOff>
      <xdr:row>97</xdr:row>
      <xdr:rowOff>31826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22953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137731</xdr:rowOff>
    </xdr:from>
    <xdr:to>
      <xdr:col>36</xdr:col>
      <xdr:colOff>165100</xdr:colOff>
      <xdr:row>97</xdr:row>
      <xdr:rowOff>67881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59008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8357</xdr:rowOff>
    </xdr:from>
    <xdr:to>
      <xdr:col>85</xdr:col>
      <xdr:colOff>127000</xdr:colOff>
      <xdr:row>39</xdr:row>
      <xdr:rowOff>8496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94907"/>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147498</xdr:rowOff>
    </xdr:from>
    <xdr:to>
      <xdr:col>81</xdr:col>
      <xdr:colOff>50800</xdr:colOff>
      <xdr:row>39</xdr:row>
      <xdr:rowOff>8496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62598"/>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46965</xdr:rowOff>
    </xdr:from>
    <xdr:to>
      <xdr:col>76</xdr:col>
      <xdr:colOff>114300</xdr:colOff>
      <xdr:row>38</xdr:row>
      <xdr:rowOff>147498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390615"/>
          <a:ext cx="889000" cy="2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46965</xdr:rowOff>
    </xdr:from>
    <xdr:to>
      <xdr:col>71</xdr:col>
      <xdr:colOff>177800</xdr:colOff>
      <xdr:row>38</xdr:row>
      <xdr:rowOff>40843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390615"/>
          <a:ext cx="889000" cy="16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129007</xdr:rowOff>
    </xdr:from>
    <xdr:to>
      <xdr:col>85</xdr:col>
      <xdr:colOff>177800</xdr:colOff>
      <xdr:row>39</xdr:row>
      <xdr:rowOff>59157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43934</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5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129146</xdr:rowOff>
    </xdr:from>
    <xdr:to>
      <xdr:col>81</xdr:col>
      <xdr:colOff>101600</xdr:colOff>
      <xdr:row>39</xdr:row>
      <xdr:rowOff>59296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50423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96698</xdr:rowOff>
    </xdr:from>
    <xdr:to>
      <xdr:col>76</xdr:col>
      <xdr:colOff>165100</xdr:colOff>
      <xdr:row>39</xdr:row>
      <xdr:rowOff>26848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17975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167615</xdr:rowOff>
    </xdr:from>
    <xdr:to>
      <xdr:col>72</xdr:col>
      <xdr:colOff>38100</xdr:colOff>
      <xdr:row>37</xdr:row>
      <xdr:rowOff>97765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3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114292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161493</xdr:rowOff>
    </xdr:from>
    <xdr:to>
      <xdr:col>67</xdr:col>
      <xdr:colOff>101600</xdr:colOff>
      <xdr:row>38</xdr:row>
      <xdr:rowOff>91643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108170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2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33263</xdr:rowOff>
    </xdr:from>
    <xdr:to>
      <xdr:col>85</xdr:col>
      <xdr:colOff>127000</xdr:colOff>
      <xdr:row>76</xdr:row>
      <xdr:rowOff>49555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63463"/>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34217</xdr:rowOff>
    </xdr:from>
    <xdr:to>
      <xdr:col>81</xdr:col>
      <xdr:colOff>50800</xdr:colOff>
      <xdr:row>76</xdr:row>
      <xdr:rowOff>49555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64417"/>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34217</xdr:rowOff>
    </xdr:from>
    <xdr:to>
      <xdr:col>76</xdr:col>
      <xdr:colOff>114300</xdr:colOff>
      <xdr:row>76</xdr:row>
      <xdr:rowOff>44137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64417"/>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20219</xdr:rowOff>
    </xdr:from>
    <xdr:to>
      <xdr:col>71</xdr:col>
      <xdr:colOff>177800</xdr:colOff>
      <xdr:row>76</xdr:row>
      <xdr:rowOff>44137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50419"/>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153913</xdr:rowOff>
    </xdr:from>
    <xdr:to>
      <xdr:col>85</xdr:col>
      <xdr:colOff>177800</xdr:colOff>
      <xdr:row>76</xdr:row>
      <xdr:rowOff>84063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5341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170205</xdr:rowOff>
    </xdr:from>
    <xdr:to>
      <xdr:col>81</xdr:col>
      <xdr:colOff>101600</xdr:colOff>
      <xdr:row>76</xdr:row>
      <xdr:rowOff>100355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116882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154867</xdr:rowOff>
    </xdr:from>
    <xdr:to>
      <xdr:col>76</xdr:col>
      <xdr:colOff>165100</xdr:colOff>
      <xdr:row>76</xdr:row>
      <xdr:rowOff>85017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101544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164787</xdr:rowOff>
    </xdr:from>
    <xdr:to>
      <xdr:col>72</xdr:col>
      <xdr:colOff>38100</xdr:colOff>
      <xdr:row>76</xdr:row>
      <xdr:rowOff>94937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111465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140868</xdr:rowOff>
    </xdr:from>
    <xdr:to>
      <xdr:col>67</xdr:col>
      <xdr:colOff>101600</xdr:colOff>
      <xdr:row>76</xdr:row>
      <xdr:rowOff>71019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99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87545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160313</xdr:rowOff>
    </xdr:from>
    <xdr:to>
      <xdr:col>85</xdr:col>
      <xdr:colOff>127000</xdr:colOff>
      <xdr:row>97</xdr:row>
      <xdr:rowOff>135623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19513"/>
          <a:ext cx="8382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135623</xdr:rowOff>
    </xdr:from>
    <xdr:to>
      <xdr:col>81</xdr:col>
      <xdr:colOff>50800</xdr:colOff>
      <xdr:row>98</xdr:row>
      <xdr:rowOff>13360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66273"/>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13360</xdr:rowOff>
    </xdr:from>
    <xdr:to>
      <xdr:col>76</xdr:col>
      <xdr:colOff>114300</xdr:colOff>
      <xdr:row>98</xdr:row>
      <xdr:rowOff>17171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1546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17171</xdr:rowOff>
    </xdr:from>
    <xdr:to>
      <xdr:col>71</xdr:col>
      <xdr:colOff>177800</xdr:colOff>
      <xdr:row>98</xdr:row>
      <xdr:rowOff>82538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19271"/>
          <a:ext cx="889000" cy="6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109513</xdr:rowOff>
    </xdr:from>
    <xdr:to>
      <xdr:col>85</xdr:col>
      <xdr:colOff>177800</xdr:colOff>
      <xdr:row>97</xdr:row>
      <xdr:rowOff>39663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132390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84823</xdr:rowOff>
    </xdr:from>
    <xdr:to>
      <xdr:col>81</xdr:col>
      <xdr:colOff>101600</xdr:colOff>
      <xdr:row>98</xdr:row>
      <xdr:rowOff>14973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31500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134010</xdr:rowOff>
    </xdr:from>
    <xdr:to>
      <xdr:col>76</xdr:col>
      <xdr:colOff>165100</xdr:colOff>
      <xdr:row>98</xdr:row>
      <xdr:rowOff>64160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80687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137821</xdr:rowOff>
    </xdr:from>
    <xdr:to>
      <xdr:col>72</xdr:col>
      <xdr:colOff>38100</xdr:colOff>
      <xdr:row>98</xdr:row>
      <xdr:rowOff>67971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31738</xdr:rowOff>
    </xdr:from>
    <xdr:to>
      <xdr:col>67</xdr:col>
      <xdr:colOff>101600</xdr:colOff>
      <xdr:row>98</xdr:row>
      <xdr:rowOff>133338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124465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148570</xdr:rowOff>
    </xdr:from>
    <xdr:to>
      <xdr:col>116</xdr:col>
      <xdr:colOff>63500</xdr:colOff>
      <xdr:row>56</xdr:row>
      <xdr:rowOff>87488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578320"/>
          <a:ext cx="8382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148570</xdr:rowOff>
    </xdr:from>
    <xdr:to>
      <xdr:col>111</xdr:col>
      <xdr:colOff>177800</xdr:colOff>
      <xdr:row>56</xdr:row>
      <xdr:rowOff>110576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578320"/>
          <a:ext cx="889000" cy="13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107879</xdr:rowOff>
    </xdr:from>
    <xdr:to>
      <xdr:col>107</xdr:col>
      <xdr:colOff>50800</xdr:colOff>
      <xdr:row>56</xdr:row>
      <xdr:rowOff>110576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709079"/>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170332</xdr:rowOff>
    </xdr:from>
    <xdr:to>
      <xdr:col>102</xdr:col>
      <xdr:colOff>114300</xdr:colOff>
      <xdr:row>56</xdr:row>
      <xdr:rowOff>107879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600082"/>
          <a:ext cx="889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36688</xdr:rowOff>
    </xdr:from>
    <xdr:to>
      <xdr:col>116</xdr:col>
      <xdr:colOff>114300</xdr:colOff>
      <xdr:row>56</xdr:row>
      <xdr:rowOff>138288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59565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48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97770</xdr:rowOff>
    </xdr:from>
    <xdr:to>
      <xdr:col>112</xdr:col>
      <xdr:colOff>38100</xdr:colOff>
      <xdr:row>56</xdr:row>
      <xdr:rowOff>27920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44447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3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59776</xdr:rowOff>
    </xdr:from>
    <xdr:to>
      <xdr:col>107</xdr:col>
      <xdr:colOff>101600</xdr:colOff>
      <xdr:row>56</xdr:row>
      <xdr:rowOff>161376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6453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3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57079</xdr:rowOff>
    </xdr:from>
    <xdr:to>
      <xdr:col>102</xdr:col>
      <xdr:colOff>165100</xdr:colOff>
      <xdr:row>56</xdr:row>
      <xdr:rowOff>158679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6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3756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4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119532</xdr:rowOff>
    </xdr:from>
    <xdr:to>
      <xdr:col>98</xdr:col>
      <xdr:colOff>38100</xdr:colOff>
      <xdr:row>56</xdr:row>
      <xdr:rowOff>49682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5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66209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3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68949</xdr:rowOff>
    </xdr:from>
    <xdr:to>
      <xdr:col>116</xdr:col>
      <xdr:colOff>63500</xdr:colOff>
      <xdr:row>75</xdr:row>
      <xdr:rowOff>72339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27699"/>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68949</xdr:rowOff>
    </xdr:from>
    <xdr:to>
      <xdr:col>111</xdr:col>
      <xdr:colOff>177800</xdr:colOff>
      <xdr:row>75</xdr:row>
      <xdr:rowOff>90322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27699"/>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90322</xdr:rowOff>
    </xdr:from>
    <xdr:to>
      <xdr:col>107</xdr:col>
      <xdr:colOff>50800</xdr:colOff>
      <xdr:row>75</xdr:row>
      <xdr:rowOff>161646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49072"/>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3493</xdr:rowOff>
    </xdr:from>
    <xdr:to>
      <xdr:col>102</xdr:col>
      <xdr:colOff>114300</xdr:colOff>
      <xdr:row>75</xdr:row>
      <xdr:rowOff>161646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004993"/>
          <a:ext cx="889000" cy="10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21539</xdr:rowOff>
    </xdr:from>
    <xdr:to>
      <xdr:col>116</xdr:col>
      <xdr:colOff>114300</xdr:colOff>
      <xdr:row>75</xdr:row>
      <xdr:rowOff>123139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44416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18149</xdr:rowOff>
    </xdr:from>
    <xdr:to>
      <xdr:col>112</xdr:col>
      <xdr:colOff>38100</xdr:colOff>
      <xdr:row>75</xdr:row>
      <xdr:rowOff>119749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136276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39522</xdr:rowOff>
    </xdr:from>
    <xdr:to>
      <xdr:col>107</xdr:col>
      <xdr:colOff>101600</xdr:colOff>
      <xdr:row>75</xdr:row>
      <xdr:rowOff>141122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132250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110846</xdr:rowOff>
    </xdr:from>
    <xdr:to>
      <xdr:col>102</xdr:col>
      <xdr:colOff>165100</xdr:colOff>
      <xdr:row>76</xdr:row>
      <xdr:rowOff>40996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32123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124143</xdr:rowOff>
    </xdr:from>
    <xdr:to>
      <xdr:col>98</xdr:col>
      <xdr:colOff>38100</xdr:colOff>
      <xdr:row>70</xdr:row>
      <xdr:rowOff>54293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19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70820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7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641,855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・人件費については、正職員数や再任用職員の減少や期末手当マイナスの人事院勧告等により、住民一人当たりの人件費は前年度より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円減少し、類似団体平均値との乖離は縮小した。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・維持補修費については、除排雪経費が降雪量によって大きく変動することから、類似団体との単純比較は難しい。除排雪経費（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1,555,671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千円）を除いた住民一人当たりの維持補修費は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ついては、県が地方創生臨時交付金を活用して県内市町村において実施した地域商品券発行事業のほか、市独自の経済対策として、主食用米次期作支援事業や消費拡大商品券事業などを実施したものの、国の特別定額給付金の終了が大きく起因し、住民一人当たりの補助費等は前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90,827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千円減少している。また、消防・清掃等の広域運営分を一部事務組合へ負担（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2,359,364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千円）していることから、例年、類似団体中上位となっているが、この分を除いても住民一人当たりの補助費等は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116,699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円と高い。財政圧迫の要因となっている市単独補助金について、目的と効果を照らし合わせ見直しを図る。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・普通建設事業費については、大綱交流館整備事業の終了等により普通建設事業費全体では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26,151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千円の減となったが、人口が減少したことにより、住民一人当たりのコストは前年度に比べ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円増加した。類似団体平均値より低い水準にある。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2,138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類似団体平均を上回る状況が続いている。改善には地方債残高を縮減する方策しかなく、今後は事業の見直しによる地方債発行額の抑制を基本に、交付税算入率の高い地方債の選択や繰上償還の実施により着実に公債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77,946
77,681
866.79
52,455,602
50,030,096
2,282,380
28,840,174
50,001,859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157074</xdr:rowOff>
    </xdr:from>
    <xdr:to>
      <xdr:col>24</xdr:col>
      <xdr:colOff>63500</xdr:colOff>
      <xdr:row>34</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14924"/>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103581</xdr:rowOff>
    </xdr:from>
    <xdr:to>
      <xdr:col>19</xdr:col>
      <xdr:colOff>177800</xdr:colOff>
      <xdr:row>33</xdr:row>
      <xdr:rowOff>157074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61431"/>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72492</xdr:rowOff>
    </xdr:from>
    <xdr:to>
      <xdr:col>15</xdr:col>
      <xdr:colOff>50800</xdr:colOff>
      <xdr:row>33</xdr:row>
      <xdr:rowOff>103581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3034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72492</xdr:rowOff>
    </xdr:from>
    <xdr:to>
      <xdr:col>10</xdr:col>
      <xdr:colOff>114300</xdr:colOff>
      <xdr:row>33</xdr:row>
      <xdr:rowOff>135585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30342"/>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42723</xdr:rowOff>
    </xdr:from>
    <xdr:to>
      <xdr:col>24</xdr:col>
      <xdr:colOff>114300</xdr:colOff>
      <xdr:row>34</xdr:row>
      <xdr:rowOff>144323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65600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106274</xdr:rowOff>
    </xdr:from>
    <xdr:to>
      <xdr:col>20</xdr:col>
      <xdr:colOff>38100</xdr:colOff>
      <xdr:row>34</xdr:row>
      <xdr:rowOff>36424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52951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52781</xdr:rowOff>
    </xdr:from>
    <xdr:to>
      <xdr:col>15</xdr:col>
      <xdr:colOff>101600</xdr:colOff>
      <xdr:row>33</xdr:row>
      <xdr:rowOff>154381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170908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21692</xdr:rowOff>
    </xdr:from>
    <xdr:to>
      <xdr:col>10</xdr:col>
      <xdr:colOff>165100</xdr:colOff>
      <xdr:row>33</xdr:row>
      <xdr:rowOff>123292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84785</xdr:rowOff>
    </xdr:from>
    <xdr:to>
      <xdr:col>6</xdr:col>
      <xdr:colOff>38100</xdr:colOff>
      <xdr:row>34</xdr:row>
      <xdr:rowOff>14935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31462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138488</xdr:rowOff>
    </xdr:from>
    <xdr:to>
      <xdr:col>24</xdr:col>
      <xdr:colOff>63500</xdr:colOff>
      <xdr:row>55</xdr:row>
      <xdr:rowOff>112718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82438"/>
          <a:ext cx="838200" cy="6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138488</xdr:rowOff>
    </xdr:from>
    <xdr:to>
      <xdr:col>19</xdr:col>
      <xdr:colOff>177800</xdr:colOff>
      <xdr:row>56</xdr:row>
      <xdr:rowOff>66228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82438"/>
          <a:ext cx="889000" cy="78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66228</xdr:rowOff>
    </xdr:from>
    <xdr:to>
      <xdr:col>15</xdr:col>
      <xdr:colOff>50800</xdr:colOff>
      <xdr:row>56</xdr:row>
      <xdr:rowOff>98948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67428"/>
          <a:ext cx="889000" cy="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98948</xdr:rowOff>
    </xdr:from>
    <xdr:to>
      <xdr:col>10</xdr:col>
      <xdr:colOff>114300</xdr:colOff>
      <xdr:row>56</xdr:row>
      <xdr:rowOff>110713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0148"/>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61918</xdr:rowOff>
    </xdr:from>
    <xdr:to>
      <xdr:col>24</xdr:col>
      <xdr:colOff>114300</xdr:colOff>
      <xdr:row>55</xdr:row>
      <xdr:rowOff>163518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40345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87688</xdr:rowOff>
    </xdr:from>
    <xdr:to>
      <xdr:col>20</xdr:col>
      <xdr:colOff>38100</xdr:colOff>
      <xdr:row>52</xdr:row>
      <xdr:rowOff>17838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8965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2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15428</xdr:rowOff>
    </xdr:from>
    <xdr:to>
      <xdr:col>15</xdr:col>
      <xdr:colOff>101600</xdr:colOff>
      <xdr:row>56</xdr:row>
      <xdr:rowOff>117028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108155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48148</xdr:rowOff>
    </xdr:from>
    <xdr:to>
      <xdr:col>10</xdr:col>
      <xdr:colOff>165100</xdr:colOff>
      <xdr:row>56</xdr:row>
      <xdr:rowOff>149748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140875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59913</xdr:rowOff>
    </xdr:from>
    <xdr:to>
      <xdr:col>6</xdr:col>
      <xdr:colOff>38100</xdr:colOff>
      <xdr:row>56</xdr:row>
      <xdr:rowOff>161513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152640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46038</xdr:rowOff>
    </xdr:from>
    <xdr:to>
      <xdr:col>24</xdr:col>
      <xdr:colOff>63500</xdr:colOff>
      <xdr:row>76</xdr:row>
      <xdr:rowOff>124828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4788"/>
          <a:ext cx="838200" cy="2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124828</xdr:rowOff>
    </xdr:from>
    <xdr:to>
      <xdr:col>19</xdr:col>
      <xdr:colOff>177800</xdr:colOff>
      <xdr:row>77</xdr:row>
      <xdr:rowOff>61264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5028"/>
          <a:ext cx="889000" cy="10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32829</xdr:rowOff>
    </xdr:from>
    <xdr:to>
      <xdr:col>15</xdr:col>
      <xdr:colOff>50800</xdr:colOff>
      <xdr:row>77</xdr:row>
      <xdr:rowOff>61264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34479"/>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32829</xdr:rowOff>
    </xdr:from>
    <xdr:to>
      <xdr:col>10</xdr:col>
      <xdr:colOff>114300</xdr:colOff>
      <xdr:row>77</xdr:row>
      <xdr:rowOff>119405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4479"/>
          <a:ext cx="8890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166688</xdr:rowOff>
    </xdr:from>
    <xdr:to>
      <xdr:col>24</xdr:col>
      <xdr:colOff>114300</xdr:colOff>
      <xdr:row>75</xdr:row>
      <xdr:rowOff>96838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18115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0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74028</xdr:rowOff>
    </xdr:from>
    <xdr:to>
      <xdr:col>20</xdr:col>
      <xdr:colOff>38100</xdr:colOff>
      <xdr:row>77</xdr:row>
      <xdr:rowOff>4178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20705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7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10464</xdr:rowOff>
    </xdr:from>
    <xdr:to>
      <xdr:col>15</xdr:col>
      <xdr:colOff>101600</xdr:colOff>
      <xdr:row>77</xdr:row>
      <xdr:rowOff>112064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128591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8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153479</xdr:rowOff>
    </xdr:from>
    <xdr:to>
      <xdr:col>10</xdr:col>
      <xdr:colOff>165100</xdr:colOff>
      <xdr:row>77</xdr:row>
      <xdr:rowOff>83629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100157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68605</xdr:rowOff>
    </xdr:from>
    <xdr:to>
      <xdr:col>6</xdr:col>
      <xdr:colOff>38100</xdr:colOff>
      <xdr:row>77</xdr:row>
      <xdr:rowOff>170205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4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69782</xdr:rowOff>
    </xdr:from>
    <xdr:to>
      <xdr:col>24</xdr:col>
      <xdr:colOff>63500</xdr:colOff>
      <xdr:row>97</xdr:row>
      <xdr:rowOff>164553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0432"/>
          <a:ext cx="8382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164553</xdr:rowOff>
    </xdr:from>
    <xdr:to>
      <xdr:col>19</xdr:col>
      <xdr:colOff>177800</xdr:colOff>
      <xdr:row>98</xdr:row>
      <xdr:rowOff>35606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95203"/>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9333</xdr:rowOff>
    </xdr:from>
    <xdr:to>
      <xdr:col>15</xdr:col>
      <xdr:colOff>50800</xdr:colOff>
      <xdr:row>98</xdr:row>
      <xdr:rowOff>35606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11433"/>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9333</xdr:rowOff>
    </xdr:from>
    <xdr:to>
      <xdr:col>10</xdr:col>
      <xdr:colOff>114300</xdr:colOff>
      <xdr:row>98</xdr:row>
      <xdr:rowOff>10328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11433"/>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18982</xdr:rowOff>
    </xdr:from>
    <xdr:to>
      <xdr:col>24</xdr:col>
      <xdr:colOff>114300</xdr:colOff>
      <xdr:row>97</xdr:row>
      <xdr:rowOff>120582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168859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113753</xdr:rowOff>
    </xdr:from>
    <xdr:to>
      <xdr:col>20</xdr:col>
      <xdr:colOff>38100</xdr:colOff>
      <xdr:row>98</xdr:row>
      <xdr:rowOff>43903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35030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156256</xdr:rowOff>
    </xdr:from>
    <xdr:to>
      <xdr:col>15</xdr:col>
      <xdr:colOff>101600</xdr:colOff>
      <xdr:row>98</xdr:row>
      <xdr:rowOff>86406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77533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129983</xdr:rowOff>
    </xdr:from>
    <xdr:to>
      <xdr:col>10</xdr:col>
      <xdr:colOff>165100</xdr:colOff>
      <xdr:row>98</xdr:row>
      <xdr:rowOff>60133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5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130978</xdr:rowOff>
    </xdr:from>
    <xdr:to>
      <xdr:col>6</xdr:col>
      <xdr:colOff>38100</xdr:colOff>
      <xdr:row>98</xdr:row>
      <xdr:rowOff>61128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52255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31115</xdr:rowOff>
    </xdr:from>
    <xdr:to>
      <xdr:col>55</xdr:col>
      <xdr:colOff>0</xdr:colOff>
      <xdr:row>37</xdr:row>
      <xdr:rowOff>37059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7476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37059</xdr:rowOff>
    </xdr:from>
    <xdr:to>
      <xdr:col>50</xdr:col>
      <xdr:colOff>114300</xdr:colOff>
      <xdr:row>37</xdr:row>
      <xdr:rowOff>85065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80709"/>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94894</xdr:rowOff>
    </xdr:from>
    <xdr:to>
      <xdr:col>45</xdr:col>
      <xdr:colOff>177800</xdr:colOff>
      <xdr:row>37</xdr:row>
      <xdr:rowOff>85065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095644"/>
          <a:ext cx="889000" cy="3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94894</xdr:rowOff>
    </xdr:from>
    <xdr:to>
      <xdr:col>41</xdr:col>
      <xdr:colOff>50800</xdr:colOff>
      <xdr:row>37</xdr:row>
      <xdr:rowOff>33172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095644"/>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151765</xdr:rowOff>
    </xdr:from>
    <xdr:to>
      <xdr:col>55</xdr:col>
      <xdr:colOff>50800</xdr:colOff>
      <xdr:row>37</xdr:row>
      <xdr:rowOff>81915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3192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157709</xdr:rowOff>
    </xdr:from>
    <xdr:to>
      <xdr:col>50</xdr:col>
      <xdr:colOff>165100</xdr:colOff>
      <xdr:row>37</xdr:row>
      <xdr:rowOff>87859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34265</xdr:rowOff>
    </xdr:from>
    <xdr:to>
      <xdr:col>46</xdr:col>
      <xdr:colOff>38100</xdr:colOff>
      <xdr:row>37</xdr:row>
      <xdr:rowOff>135865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152392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53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44094</xdr:rowOff>
    </xdr:from>
    <xdr:to>
      <xdr:col>41</xdr:col>
      <xdr:colOff>101600</xdr:colOff>
      <xdr:row>35</xdr:row>
      <xdr:rowOff>145694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0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162221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8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153822</xdr:rowOff>
    </xdr:from>
    <xdr:to>
      <xdr:col>36</xdr:col>
      <xdr:colOff>165100</xdr:colOff>
      <xdr:row>37</xdr:row>
      <xdr:rowOff>83972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100499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92418</xdr:rowOff>
    </xdr:from>
    <xdr:to>
      <xdr:col>55</xdr:col>
      <xdr:colOff>0</xdr:colOff>
      <xdr:row>55</xdr:row>
      <xdr:rowOff>123596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22168"/>
          <a:ext cx="838200" cy="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123596</xdr:rowOff>
    </xdr:from>
    <xdr:to>
      <xdr:col>50</xdr:col>
      <xdr:colOff>114300</xdr:colOff>
      <xdr:row>56</xdr:row>
      <xdr:rowOff>5512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53346"/>
          <a:ext cx="889000" cy="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142939</xdr:rowOff>
    </xdr:from>
    <xdr:to>
      <xdr:col>45</xdr:col>
      <xdr:colOff>177800</xdr:colOff>
      <xdr:row>56</xdr:row>
      <xdr:rowOff>5512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72689"/>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32906</xdr:rowOff>
    </xdr:from>
    <xdr:to>
      <xdr:col>41</xdr:col>
      <xdr:colOff>50800</xdr:colOff>
      <xdr:row>55</xdr:row>
      <xdr:rowOff>142939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62656"/>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41618</xdr:rowOff>
    </xdr:from>
    <xdr:to>
      <xdr:col>55</xdr:col>
      <xdr:colOff>50800</xdr:colOff>
      <xdr:row>55</xdr:row>
      <xdr:rowOff>143218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64495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72796</xdr:rowOff>
    </xdr:from>
    <xdr:to>
      <xdr:col>50</xdr:col>
      <xdr:colOff>165100</xdr:colOff>
      <xdr:row>56</xdr:row>
      <xdr:rowOff>2946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19473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126162</xdr:rowOff>
    </xdr:from>
    <xdr:to>
      <xdr:col>46</xdr:col>
      <xdr:colOff>38100</xdr:colOff>
      <xdr:row>56</xdr:row>
      <xdr:rowOff>56312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72839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92139</xdr:rowOff>
    </xdr:from>
    <xdr:to>
      <xdr:col>41</xdr:col>
      <xdr:colOff>101600</xdr:colOff>
      <xdr:row>56</xdr:row>
      <xdr:rowOff>22289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38816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153556</xdr:rowOff>
    </xdr:from>
    <xdr:to>
      <xdr:col>36</xdr:col>
      <xdr:colOff>165100</xdr:colOff>
      <xdr:row>55</xdr:row>
      <xdr:rowOff>83706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100233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111582</xdr:rowOff>
    </xdr:from>
    <xdr:to>
      <xdr:col>55</xdr:col>
      <xdr:colOff>0</xdr:colOff>
      <xdr:row>76</xdr:row>
      <xdr:rowOff>6998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70332"/>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6998</xdr:rowOff>
    </xdr:from>
    <xdr:to>
      <xdr:col>50</xdr:col>
      <xdr:colOff>114300</xdr:colOff>
      <xdr:row>77</xdr:row>
      <xdr:rowOff>51346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37198"/>
          <a:ext cx="8890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51346</xdr:rowOff>
    </xdr:from>
    <xdr:to>
      <xdr:col>45</xdr:col>
      <xdr:colOff>177800</xdr:colOff>
      <xdr:row>77</xdr:row>
      <xdr:rowOff>52660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299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169551</xdr:rowOff>
    </xdr:from>
    <xdr:to>
      <xdr:col>41</xdr:col>
      <xdr:colOff>50800</xdr:colOff>
      <xdr:row>77</xdr:row>
      <xdr:rowOff>52660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99751"/>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60782</xdr:rowOff>
    </xdr:from>
    <xdr:to>
      <xdr:col>55</xdr:col>
      <xdr:colOff>50800</xdr:colOff>
      <xdr:row>75</xdr:row>
      <xdr:rowOff>162382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83659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127648</xdr:rowOff>
    </xdr:from>
    <xdr:to>
      <xdr:col>50</xdr:col>
      <xdr:colOff>165100</xdr:colOff>
      <xdr:row>76</xdr:row>
      <xdr:rowOff>57798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74325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546</xdr:rowOff>
    </xdr:from>
    <xdr:to>
      <xdr:col>46</xdr:col>
      <xdr:colOff>38100</xdr:colOff>
      <xdr:row>77</xdr:row>
      <xdr:rowOff>102146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118673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9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1860</xdr:rowOff>
    </xdr:from>
    <xdr:to>
      <xdr:col>41</xdr:col>
      <xdr:colOff>101600</xdr:colOff>
      <xdr:row>77</xdr:row>
      <xdr:rowOff>103460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119987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118751</xdr:rowOff>
    </xdr:from>
    <xdr:to>
      <xdr:col>36</xdr:col>
      <xdr:colOff>165100</xdr:colOff>
      <xdr:row>77</xdr:row>
      <xdr:rowOff>48901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65429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9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54829</xdr:rowOff>
    </xdr:from>
    <xdr:to>
      <xdr:col>55</xdr:col>
      <xdr:colOff>0</xdr:colOff>
      <xdr:row>96</xdr:row>
      <xdr:rowOff>56330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14029"/>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54829</xdr:rowOff>
    </xdr:from>
    <xdr:to>
      <xdr:col>50</xdr:col>
      <xdr:colOff>114300</xdr:colOff>
      <xdr:row>96</xdr:row>
      <xdr:rowOff>166095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14029"/>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154460</xdr:rowOff>
    </xdr:from>
    <xdr:to>
      <xdr:col>45</xdr:col>
      <xdr:colOff>177800</xdr:colOff>
      <xdr:row>96</xdr:row>
      <xdr:rowOff>166095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13660"/>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72599</xdr:rowOff>
    </xdr:from>
    <xdr:to>
      <xdr:col>41</xdr:col>
      <xdr:colOff>50800</xdr:colOff>
      <xdr:row>96</xdr:row>
      <xdr:rowOff>154460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31799"/>
          <a:ext cx="889000" cy="8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5530</xdr:rowOff>
    </xdr:from>
    <xdr:to>
      <xdr:col>55</xdr:col>
      <xdr:colOff>50800</xdr:colOff>
      <xdr:row>96</xdr:row>
      <xdr:rowOff>107130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28407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4029</xdr:rowOff>
    </xdr:from>
    <xdr:to>
      <xdr:col>50</xdr:col>
      <xdr:colOff>165100</xdr:colOff>
      <xdr:row>96</xdr:row>
      <xdr:rowOff>105629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122156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115295</xdr:rowOff>
    </xdr:from>
    <xdr:to>
      <xdr:col>46</xdr:col>
      <xdr:colOff>38100</xdr:colOff>
      <xdr:row>97</xdr:row>
      <xdr:rowOff>45445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61972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103660</xdr:rowOff>
    </xdr:from>
    <xdr:to>
      <xdr:col>41</xdr:col>
      <xdr:colOff>101600</xdr:colOff>
      <xdr:row>97</xdr:row>
      <xdr:rowOff>33810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50337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21799</xdr:rowOff>
    </xdr:from>
    <xdr:to>
      <xdr:col>36</xdr:col>
      <xdr:colOff>165100</xdr:colOff>
      <xdr:row>96</xdr:row>
      <xdr:rowOff>123399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157797</xdr:rowOff>
    </xdr:from>
    <xdr:to>
      <xdr:col>85</xdr:col>
      <xdr:colOff>127000</xdr:colOff>
      <xdr:row>36</xdr:row>
      <xdr:rowOff>138481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58547"/>
          <a:ext cx="8382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167284</xdr:rowOff>
    </xdr:from>
    <xdr:to>
      <xdr:col>81</xdr:col>
      <xdr:colOff>50800</xdr:colOff>
      <xdr:row>36</xdr:row>
      <xdr:rowOff>138481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8034"/>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4407</xdr:rowOff>
    </xdr:from>
    <xdr:to>
      <xdr:col>76</xdr:col>
      <xdr:colOff>114300</xdr:colOff>
      <xdr:row>35</xdr:row>
      <xdr:rowOff>167284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05157"/>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34239</xdr:rowOff>
    </xdr:from>
    <xdr:to>
      <xdr:col>71</xdr:col>
      <xdr:colOff>177800</xdr:colOff>
      <xdr:row>35</xdr:row>
      <xdr:rowOff>4407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863539"/>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106997</xdr:rowOff>
    </xdr:from>
    <xdr:to>
      <xdr:col>85</xdr:col>
      <xdr:colOff>177800</xdr:colOff>
      <xdr:row>36</xdr:row>
      <xdr:rowOff>37147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129874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87681</xdr:rowOff>
    </xdr:from>
    <xdr:to>
      <xdr:col>81</xdr:col>
      <xdr:colOff>101600</xdr:colOff>
      <xdr:row>37</xdr:row>
      <xdr:rowOff>17831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8958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116484</xdr:rowOff>
    </xdr:from>
    <xdr:to>
      <xdr:col>76</xdr:col>
      <xdr:colOff>165100</xdr:colOff>
      <xdr:row>36</xdr:row>
      <xdr:rowOff>46634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63161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125057</xdr:rowOff>
    </xdr:from>
    <xdr:to>
      <xdr:col>72</xdr:col>
      <xdr:colOff>38100</xdr:colOff>
      <xdr:row>35</xdr:row>
      <xdr:rowOff>55207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71734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154889</xdr:rowOff>
    </xdr:from>
    <xdr:to>
      <xdr:col>67</xdr:col>
      <xdr:colOff>101600</xdr:colOff>
      <xdr:row>34</xdr:row>
      <xdr:rowOff>85039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8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101566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5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136385</xdr:rowOff>
    </xdr:from>
    <xdr:to>
      <xdr:col>85</xdr:col>
      <xdr:colOff>127000</xdr:colOff>
      <xdr:row>55</xdr:row>
      <xdr:rowOff>68556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394685"/>
          <a:ext cx="8382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134720</xdr:rowOff>
    </xdr:from>
    <xdr:to>
      <xdr:col>81</xdr:col>
      <xdr:colOff>50800</xdr:colOff>
      <xdr:row>54</xdr:row>
      <xdr:rowOff>136385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39302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134720</xdr:rowOff>
    </xdr:from>
    <xdr:to>
      <xdr:col>76</xdr:col>
      <xdr:colOff>114300</xdr:colOff>
      <xdr:row>55</xdr:row>
      <xdr:rowOff>19734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393020"/>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19734</xdr:rowOff>
    </xdr:from>
    <xdr:to>
      <xdr:col>71</xdr:col>
      <xdr:colOff>177800</xdr:colOff>
      <xdr:row>55</xdr:row>
      <xdr:rowOff>134328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449484"/>
          <a:ext cx="889000" cy="1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17756</xdr:rowOff>
    </xdr:from>
    <xdr:to>
      <xdr:col>85</xdr:col>
      <xdr:colOff>177800</xdr:colOff>
      <xdr:row>55</xdr:row>
      <xdr:rowOff>119356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40633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85585</xdr:rowOff>
    </xdr:from>
    <xdr:to>
      <xdr:col>81</xdr:col>
      <xdr:colOff>101600</xdr:colOff>
      <xdr:row>55</xdr:row>
      <xdr:rowOff>15735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32262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83920</xdr:rowOff>
    </xdr:from>
    <xdr:to>
      <xdr:col>76</xdr:col>
      <xdr:colOff>165100</xdr:colOff>
      <xdr:row>55</xdr:row>
      <xdr:rowOff>14070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30597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1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140384</xdr:rowOff>
    </xdr:from>
    <xdr:to>
      <xdr:col>72</xdr:col>
      <xdr:colOff>38100</xdr:colOff>
      <xdr:row>55</xdr:row>
      <xdr:rowOff>70534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87061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1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83528</xdr:rowOff>
    </xdr:from>
    <xdr:to>
      <xdr:col>67</xdr:col>
      <xdr:colOff>101600</xdr:colOff>
      <xdr:row>56</xdr:row>
      <xdr:rowOff>13678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30205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2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8356</xdr:rowOff>
    </xdr:from>
    <xdr:to>
      <xdr:col>85</xdr:col>
      <xdr:colOff>127000</xdr:colOff>
      <xdr:row>79</xdr:row>
      <xdr:rowOff>8496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52906"/>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147498</xdr:rowOff>
    </xdr:from>
    <xdr:to>
      <xdr:col>81</xdr:col>
      <xdr:colOff>50800</xdr:colOff>
      <xdr:row>79</xdr:row>
      <xdr:rowOff>8496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20598"/>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46965</xdr:rowOff>
    </xdr:from>
    <xdr:to>
      <xdr:col>76</xdr:col>
      <xdr:colOff>114300</xdr:colOff>
      <xdr:row>78</xdr:row>
      <xdr:rowOff>147498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48615"/>
          <a:ext cx="889000" cy="2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46965</xdr:rowOff>
    </xdr:from>
    <xdr:to>
      <xdr:col>71</xdr:col>
      <xdr:colOff>177800</xdr:colOff>
      <xdr:row>78</xdr:row>
      <xdr:rowOff>40842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248615"/>
          <a:ext cx="889000" cy="16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129006</xdr:rowOff>
    </xdr:from>
    <xdr:to>
      <xdr:col>85</xdr:col>
      <xdr:colOff>177800</xdr:colOff>
      <xdr:row>79</xdr:row>
      <xdr:rowOff>59156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43933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129146</xdr:rowOff>
    </xdr:from>
    <xdr:to>
      <xdr:col>81</xdr:col>
      <xdr:colOff>101600</xdr:colOff>
      <xdr:row>79</xdr:row>
      <xdr:rowOff>59296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50423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9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96698</xdr:rowOff>
    </xdr:from>
    <xdr:to>
      <xdr:col>76</xdr:col>
      <xdr:colOff>165100</xdr:colOff>
      <xdr:row>79</xdr:row>
      <xdr:rowOff>26848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17975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167615</xdr:rowOff>
    </xdr:from>
    <xdr:to>
      <xdr:col>72</xdr:col>
      <xdr:colOff>38100</xdr:colOff>
      <xdr:row>77</xdr:row>
      <xdr:rowOff>97765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1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114292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9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161492</xdr:rowOff>
    </xdr:from>
    <xdr:to>
      <xdr:col>67</xdr:col>
      <xdr:colOff>101600</xdr:colOff>
      <xdr:row>78</xdr:row>
      <xdr:rowOff>91642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108169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1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33263</xdr:rowOff>
    </xdr:from>
    <xdr:to>
      <xdr:col>85</xdr:col>
      <xdr:colOff>127000</xdr:colOff>
      <xdr:row>96</xdr:row>
      <xdr:rowOff>49555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92463"/>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34217</xdr:rowOff>
    </xdr:from>
    <xdr:to>
      <xdr:col>81</xdr:col>
      <xdr:colOff>50800</xdr:colOff>
      <xdr:row>96</xdr:row>
      <xdr:rowOff>49555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93417"/>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34217</xdr:rowOff>
    </xdr:from>
    <xdr:to>
      <xdr:col>76</xdr:col>
      <xdr:colOff>114300</xdr:colOff>
      <xdr:row>96</xdr:row>
      <xdr:rowOff>44084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93417"/>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20219</xdr:rowOff>
    </xdr:from>
    <xdr:to>
      <xdr:col>71</xdr:col>
      <xdr:colOff>177800</xdr:colOff>
      <xdr:row>96</xdr:row>
      <xdr:rowOff>44084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79419"/>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153913</xdr:rowOff>
    </xdr:from>
    <xdr:to>
      <xdr:col>85</xdr:col>
      <xdr:colOff>177800</xdr:colOff>
      <xdr:row>96</xdr:row>
      <xdr:rowOff>84063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5340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170205</xdr:rowOff>
    </xdr:from>
    <xdr:to>
      <xdr:col>81</xdr:col>
      <xdr:colOff>101600</xdr:colOff>
      <xdr:row>96</xdr:row>
      <xdr:rowOff>100355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116882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154867</xdr:rowOff>
    </xdr:from>
    <xdr:to>
      <xdr:col>76</xdr:col>
      <xdr:colOff>165100</xdr:colOff>
      <xdr:row>96</xdr:row>
      <xdr:rowOff>85017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101544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164734</xdr:rowOff>
    </xdr:from>
    <xdr:to>
      <xdr:col>72</xdr:col>
      <xdr:colOff>38100</xdr:colOff>
      <xdr:row>96</xdr:row>
      <xdr:rowOff>94884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111411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140869</xdr:rowOff>
    </xdr:from>
    <xdr:to>
      <xdr:col>67</xdr:col>
      <xdr:colOff>101600</xdr:colOff>
      <xdr:row>96</xdr:row>
      <xdr:rowOff>71019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87546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・総務費については、公共施設適正管理基金や地域雇用基金、財政調整基金等への積立金の増があったものの、国の特別定額給付金事業の終了により、住民一人当たりの費用が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86,618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円低下し、前年度を大きく下回った。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市独自の経済対策として実施した子育て支援地域商品券給付事業や民間保育所建設に対する補助金が減となったものの、子育て世帯や住民税非課税世帯等への臨時特別給付金支給事業などの実施により、住民一人当たりの費用は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19,704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円増加し、類似団体平均値を上回った。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・農林水産業費については、令和３年度産米の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概算金の大幅下落を踏まえた主食用米次期作支援事業を実施したことなどにより、住民一人当たりの費用が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2,455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円増加した。農業は当市の基幹産業であるため、大きく縮減することはない。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・商工費については、市独自の経済対策として実施したプレミアム付地域商品券発行事業などの減があったものの、全市民を対象とした地域商品券交付事業などの実施により、住民一人当たりの費用が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円上昇し、前年度を上回った。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・消防費については、排水ポンプ車導入及び常設ポンプ設置に係る経費が増となったことなどにより、住民一人当たりの費用は前年度より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3,993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円上昇した。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・教育費については、大綱交流館整備事業や花館小学校校舎増築事業の終了等により、住民一人当たりの費用は前年度より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6,346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円低下した。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財政調整基金については、災害等の不測の事態の備えとして各年度の財政運営を勘案しながら積み増しを図っており、令和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年度においては、一般財源不足により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億円を取り崩したものの、年度末に</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億円を積み増ししたことで、</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千万円の残高を確保している。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実質単年度収支は、前年度に比べ実質収支額が増加したこと、また、財政調整基金の取り崩し額を超える積み増しにより、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年連続の黒字決算となった。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今後も財源不足を補うために基金取り崩しが見込まれるが、できる限りの積み増しを図り、安定した財源の確保に努める。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年度以降、全会計で赤字が発生していない。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下水道事業会計については、一般会計からの基準外繰入により、黒字を保っている現状にある。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簡易水道事業及び下水道事業は平成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年度までに法適用会計へ移行しており、独立採算性方式により、経営・資産等の正確な把握による経営管理の向上に努めている。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の財政健全化の推進には、公営企業への基準外繰出の縮減が不可欠であるが、流動資産の少ない当市の公営企業会計においては、一般会計からの基準外繰出を安易に縮減すると公営企業が赤字となる可能性が高く、公営企業の経営収支を勘案した基準外繰出が重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基準外繰出については、その大部分が建設改良に係る公債費繰出である。下水道事業では、施設の老朽化に対応するため「長寿命化対策」に取り組むほか、農業集落排水事業における広域共同処理による施設の統廃合や改築更新、県が実施している流域下水道事業における幹線管渠及び処理場等の建設費負担などが予定されている。今後も適切に資金を確保するよう実施事業を精査しながら適切な規模の施設維持に努め、公営企業債の発行を抑制することで、基準外繰出の縮減を図る。また、接続率の向上による使用料収入確保のほか、維持管理費の削減といった経営改善に取り組み、事業運営の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77</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78</v>
      </c>
      <c r="C2" s="179"/>
      <c r="D2" s="180"/>
    </row>
    <row r="3" spans="1:119" ht="18.75" customHeight="1" thickBot="1" x14ac:dyDescent="0.2">
      <c r="A3" s="178"/>
      <c r="B3" s="419" t="s">
        <v>79</v>
      </c>
      <c r="C3" s="420"/>
      <c r="D3" s="420"/>
      <c r="E3" s="421"/>
      <c r="F3" s="421"/>
      <c r="G3" s="421"/>
      <c r="H3" s="421"/>
      <c r="I3" s="421"/>
      <c r="J3" s="421"/>
      <c r="K3" s="421"/>
      <c r="L3" s="421" t="s">
        <v>80</v>
      </c>
      <c r="M3" s="421"/>
      <c r="N3" s="421"/>
      <c r="O3" s="421"/>
      <c r="P3" s="421"/>
      <c r="Q3" s="421"/>
      <c r="R3" s="428"/>
      <c r="S3" s="428"/>
      <c r="T3" s="428"/>
      <c r="U3" s="428"/>
      <c r="V3" s="429"/>
      <c r="W3" s="403" t="s">
        <v>81</v>
      </c>
      <c r="X3" s="404"/>
      <c r="Y3" s="404"/>
      <c r="Z3" s="404"/>
      <c r="AA3" s="404"/>
      <c r="AB3" s="420"/>
      <c r="AC3" s="428" t="s">
        <v>82</v>
      </c>
      <c r="AD3" s="404"/>
      <c r="AE3" s="404"/>
      <c r="AF3" s="404"/>
      <c r="AG3" s="404"/>
      <c r="AH3" s="404"/>
      <c r="AI3" s="404"/>
      <c r="AJ3" s="404"/>
      <c r="AK3" s="404"/>
      <c r="AL3" s="405"/>
      <c r="AM3" s="403" t="s">
        <v>83</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84</v>
      </c>
      <c r="BO3" s="404"/>
      <c r="BP3" s="404"/>
      <c r="BQ3" s="404"/>
      <c r="BR3" s="404"/>
      <c r="BS3" s="404"/>
      <c r="BT3" s="404"/>
      <c r="BU3" s="405"/>
      <c r="BV3" s="403" t="s">
        <v>85</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86</v>
      </c>
      <c r="CU3" s="404"/>
      <c r="CV3" s="404"/>
      <c r="CW3" s="404"/>
      <c r="CX3" s="404"/>
      <c r="CY3" s="404"/>
      <c r="CZ3" s="404"/>
      <c r="DA3" s="405"/>
      <c r="DB3" s="403" t="s">
        <v>87</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88</v>
      </c>
      <c r="AZ4" s="407"/>
      <c r="BA4" s="407"/>
      <c r="BB4" s="407"/>
      <c r="BC4" s="407"/>
      <c r="BD4" s="407"/>
      <c r="BE4" s="407"/>
      <c r="BF4" s="407"/>
      <c r="BG4" s="407"/>
      <c r="BH4" s="407"/>
      <c r="BI4" s="407"/>
      <c r="BJ4" s="407"/>
      <c r="BK4" s="407"/>
      <c r="BL4" s="407"/>
      <c r="BM4" s="408"/>
      <c r="BN4" s="409">
        <v>52455602</v>
      </c>
      <c r="BO4" s="410"/>
      <c r="BP4" s="410"/>
      <c r="BQ4" s="410"/>
      <c r="BR4" s="410"/>
      <c r="BS4" s="410"/>
      <c r="BT4" s="410"/>
      <c r="BU4" s="411"/>
      <c r="BV4" s="409">
        <v>57277241</v>
      </c>
      <c r="BW4" s="410"/>
      <c r="BX4" s="410"/>
      <c r="BY4" s="410"/>
      <c r="BZ4" s="410"/>
      <c r="CA4" s="410"/>
      <c r="CB4" s="410"/>
      <c r="CC4" s="411"/>
      <c r="CD4" s="412" t="s">
        <v>89</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6.7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90</v>
      </c>
      <c r="AN5" s="476"/>
      <c r="AO5" s="476"/>
      <c r="AP5" s="476"/>
      <c r="AQ5" s="476"/>
      <c r="AR5" s="476"/>
      <c r="AS5" s="476"/>
      <c r="AT5" s="477"/>
      <c r="AU5" s="478" t="s">
        <v>91</v>
      </c>
      <c r="AV5" s="479"/>
      <c r="AW5" s="479"/>
      <c r="AX5" s="479"/>
      <c r="AY5" s="480" t="s">
        <v>92</v>
      </c>
      <c r="AZ5" s="481"/>
      <c r="BA5" s="481"/>
      <c r="BB5" s="481"/>
      <c r="BC5" s="481"/>
      <c r="BD5" s="481"/>
      <c r="BE5" s="481"/>
      <c r="BF5" s="481"/>
      <c r="BG5" s="481"/>
      <c r="BH5" s="481"/>
      <c r="BI5" s="481"/>
      <c r="BJ5" s="481"/>
      <c r="BK5" s="481"/>
      <c r="BL5" s="481"/>
      <c r="BM5" s="482"/>
      <c r="BN5" s="446">
        <v>50030096</v>
      </c>
      <c r="BO5" s="447"/>
      <c r="BP5" s="447"/>
      <c r="BQ5" s="447"/>
      <c r="BR5" s="447"/>
      <c r="BS5" s="447"/>
      <c r="BT5" s="447"/>
      <c r="BU5" s="448"/>
      <c r="BV5" s="446">
        <v>55279465</v>
      </c>
      <c r="BW5" s="447"/>
      <c r="BX5" s="447"/>
      <c r="BY5" s="447"/>
      <c r="BZ5" s="447"/>
      <c r="CA5" s="447"/>
      <c r="CB5" s="447"/>
      <c r="CC5" s="448"/>
      <c r="CD5" s="449" t="s">
        <v>93</v>
      </c>
      <c r="CE5" s="450"/>
      <c r="CF5" s="450"/>
      <c r="CG5" s="450"/>
      <c r="CH5" s="450"/>
      <c r="CI5" s="450"/>
      <c r="CJ5" s="450"/>
      <c r="CK5" s="450"/>
      <c r="CL5" s="450"/>
      <c r="CM5" s="450"/>
      <c r="CN5" s="450"/>
      <c r="CO5" s="450"/>
      <c r="CP5" s="450"/>
      <c r="CQ5" s="450"/>
      <c r="CR5" s="450"/>
      <c r="CS5" s="451"/>
      <c r="CT5" s="443">
        <v>87</v>
      </c>
      <c r="CU5" s="444"/>
      <c r="CV5" s="444"/>
      <c r="CW5" s="444"/>
      <c r="CX5" s="444"/>
      <c r="CY5" s="444"/>
      <c r="CZ5" s="444"/>
      <c r="DA5" s="445"/>
      <c r="DB5" s="443">
        <v>90.9</v>
      </c>
      <c r="DC5" s="444"/>
      <c r="DD5" s="444"/>
      <c r="DE5" s="444"/>
      <c r="DF5" s="444"/>
      <c r="DG5" s="444"/>
      <c r="DH5" s="444"/>
      <c r="DI5" s="445"/>
    </row>
    <row r="6" spans="1:119" ht="18.75" customHeight="1" x14ac:dyDescent="0.15">
      <c r="A6" s="178"/>
      <c r="B6" s="452" t="s">
        <v>94</v>
      </c>
      <c r="C6" s="453"/>
      <c r="D6" s="453"/>
      <c r="E6" s="454"/>
      <c r="F6" s="454"/>
      <c r="G6" s="454"/>
      <c r="H6" s="454"/>
      <c r="I6" s="454"/>
      <c r="J6" s="454"/>
      <c r="K6" s="454"/>
      <c r="L6" s="454" t="s">
        <v>95</v>
      </c>
      <c r="M6" s="454"/>
      <c r="N6" s="454"/>
      <c r="O6" s="454"/>
      <c r="P6" s="454"/>
      <c r="Q6" s="454"/>
      <c r="R6" s="458"/>
      <c r="S6" s="458"/>
      <c r="T6" s="458"/>
      <c r="U6" s="458"/>
      <c r="V6" s="459"/>
      <c r="W6" s="462" t="s">
        <v>96</v>
      </c>
      <c r="X6" s="463"/>
      <c r="Y6" s="463"/>
      <c r="Z6" s="463"/>
      <c r="AA6" s="463"/>
      <c r="AB6" s="453"/>
      <c r="AC6" s="466" t="s">
        <v>97</v>
      </c>
      <c r="AD6" s="467"/>
      <c r="AE6" s="467"/>
      <c r="AF6" s="467"/>
      <c r="AG6" s="467"/>
      <c r="AH6" s="467"/>
      <c r="AI6" s="467"/>
      <c r="AJ6" s="467"/>
      <c r="AK6" s="467"/>
      <c r="AL6" s="468"/>
      <c r="AM6" s="475" t="s">
        <v>98</v>
      </c>
      <c r="AN6" s="476"/>
      <c r="AO6" s="476"/>
      <c r="AP6" s="476"/>
      <c r="AQ6" s="476"/>
      <c r="AR6" s="476"/>
      <c r="AS6" s="476"/>
      <c r="AT6" s="477"/>
      <c r="AU6" s="478" t="s">
        <v>91</v>
      </c>
      <c r="AV6" s="479"/>
      <c r="AW6" s="479"/>
      <c r="AX6" s="479"/>
      <c r="AY6" s="480" t="s">
        <v>99</v>
      </c>
      <c r="AZ6" s="481"/>
      <c r="BA6" s="481"/>
      <c r="BB6" s="481"/>
      <c r="BC6" s="481"/>
      <c r="BD6" s="481"/>
      <c r="BE6" s="481"/>
      <c r="BF6" s="481"/>
      <c r="BG6" s="481"/>
      <c r="BH6" s="481"/>
      <c r="BI6" s="481"/>
      <c r="BJ6" s="481"/>
      <c r="BK6" s="481"/>
      <c r="BL6" s="481"/>
      <c r="BM6" s="482"/>
      <c r="BN6" s="446">
        <v>2425506</v>
      </c>
      <c r="BO6" s="447"/>
      <c r="BP6" s="447"/>
      <c r="BQ6" s="447"/>
      <c r="BR6" s="447"/>
      <c r="BS6" s="447"/>
      <c r="BT6" s="447"/>
      <c r="BU6" s="448"/>
      <c r="BV6" s="446">
        <v>1997776</v>
      </c>
      <c r="BW6" s="447"/>
      <c r="BX6" s="447"/>
      <c r="BY6" s="447"/>
      <c r="BZ6" s="447"/>
      <c r="CA6" s="447"/>
      <c r="CB6" s="447"/>
      <c r="CC6" s="448"/>
      <c r="CD6" s="449" t="s">
        <v>100</v>
      </c>
      <c r="CE6" s="450"/>
      <c r="CF6" s="450"/>
      <c r="CG6" s="450"/>
      <c r="CH6" s="450"/>
      <c r="CI6" s="450"/>
      <c r="CJ6" s="450"/>
      <c r="CK6" s="450"/>
      <c r="CL6" s="450"/>
      <c r="CM6" s="450"/>
      <c r="CN6" s="450"/>
      <c r="CO6" s="450"/>
      <c r="CP6" s="450"/>
      <c r="CQ6" s="450"/>
      <c r="CR6" s="450"/>
      <c r="CS6" s="451"/>
      <c r="CT6" s="483">
        <v>89.7</v>
      </c>
      <c r="CU6" s="484"/>
      <c r="CV6" s="484"/>
      <c r="CW6" s="484"/>
      <c r="CX6" s="484"/>
      <c r="CY6" s="484"/>
      <c r="CZ6" s="484"/>
      <c r="DA6" s="485"/>
      <c r="DB6" s="483">
        <v>94.4</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101</v>
      </c>
      <c r="AN7" s="476"/>
      <c r="AO7" s="476"/>
      <c r="AP7" s="476"/>
      <c r="AQ7" s="476"/>
      <c r="AR7" s="476"/>
      <c r="AS7" s="476"/>
      <c r="AT7" s="477"/>
      <c r="AU7" s="478" t="s">
        <v>102</v>
      </c>
      <c r="AV7" s="479"/>
      <c r="AW7" s="479"/>
      <c r="AX7" s="479"/>
      <c r="AY7" s="480" t="s">
        <v>103</v>
      </c>
      <c r="AZ7" s="481"/>
      <c r="BA7" s="481"/>
      <c r="BB7" s="481"/>
      <c r="BC7" s="481"/>
      <c r="BD7" s="481"/>
      <c r="BE7" s="481"/>
      <c r="BF7" s="481"/>
      <c r="BG7" s="481"/>
      <c r="BH7" s="481"/>
      <c r="BI7" s="481"/>
      <c r="BJ7" s="481"/>
      <c r="BK7" s="481"/>
      <c r="BL7" s="481"/>
      <c r="BM7" s="482"/>
      <c r="BN7" s="446">
        <v>143126</v>
      </c>
      <c r="BO7" s="447"/>
      <c r="BP7" s="447"/>
      <c r="BQ7" s="447"/>
      <c r="BR7" s="447"/>
      <c r="BS7" s="447"/>
      <c r="BT7" s="447"/>
      <c r="BU7" s="448"/>
      <c r="BV7" s="446">
        <v>113685</v>
      </c>
      <c r="BW7" s="447"/>
      <c r="BX7" s="447"/>
      <c r="BY7" s="447"/>
      <c r="BZ7" s="447"/>
      <c r="CA7" s="447"/>
      <c r="CB7" s="447"/>
      <c r="CC7" s="448"/>
      <c r="CD7" s="449" t="s">
        <v>104</v>
      </c>
      <c r="CE7" s="450"/>
      <c r="CF7" s="450"/>
      <c r="CG7" s="450"/>
      <c r="CH7" s="450"/>
      <c r="CI7" s="450"/>
      <c r="CJ7" s="450"/>
      <c r="CK7" s="450"/>
      <c r="CL7" s="450"/>
      <c r="CM7" s="450"/>
      <c r="CN7" s="450"/>
      <c r="CO7" s="450"/>
      <c r="CP7" s="450"/>
      <c r="CQ7" s="450"/>
      <c r="CR7" s="450"/>
      <c r="CS7" s="451"/>
      <c r="CT7" s="446">
        <v>28840174</v>
      </c>
      <c r="CU7" s="447"/>
      <c r="CV7" s="447"/>
      <c r="CW7" s="447"/>
      <c r="CX7" s="447"/>
      <c r="CY7" s="447"/>
      <c r="CZ7" s="447"/>
      <c r="DA7" s="448"/>
      <c r="DB7" s="446">
        <v>27976606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105</v>
      </c>
      <c r="AN8" s="476"/>
      <c r="AO8" s="476"/>
      <c r="AP8" s="476"/>
      <c r="AQ8" s="476"/>
      <c r="AR8" s="476"/>
      <c r="AS8" s="476"/>
      <c r="AT8" s="477"/>
      <c r="AU8" s="478" t="s">
        <v>102</v>
      </c>
      <c r="AV8" s="479"/>
      <c r="AW8" s="479"/>
      <c r="AX8" s="479"/>
      <c r="AY8" s="480" t="s">
        <v>106</v>
      </c>
      <c r="AZ8" s="481"/>
      <c r="BA8" s="481"/>
      <c r="BB8" s="481"/>
      <c r="BC8" s="481"/>
      <c r="BD8" s="481"/>
      <c r="BE8" s="481"/>
      <c r="BF8" s="481"/>
      <c r="BG8" s="481"/>
      <c r="BH8" s="481"/>
      <c r="BI8" s="481"/>
      <c r="BJ8" s="481"/>
      <c r="BK8" s="481"/>
      <c r="BL8" s="481"/>
      <c r="BM8" s="482"/>
      <c r="BN8" s="446">
        <v>2282380</v>
      </c>
      <c r="BO8" s="447"/>
      <c r="BP8" s="447"/>
      <c r="BQ8" s="447"/>
      <c r="BR8" s="447"/>
      <c r="BS8" s="447"/>
      <c r="BT8" s="447"/>
      <c r="BU8" s="448"/>
      <c r="BV8" s="446">
        <v>1884091</v>
      </c>
      <c r="BW8" s="447"/>
      <c r="BX8" s="447"/>
      <c r="BY8" s="447"/>
      <c r="BZ8" s="447"/>
      <c r="CA8" s="447"/>
      <c r="CB8" s="447"/>
      <c r="CC8" s="448"/>
      <c r="CD8" s="449" t="s">
        <v>107</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row>
    <row r="9" spans="1:119" ht="18.75" customHeight="1" thickBot="1" x14ac:dyDescent="0.2">
      <c r="A9" s="178"/>
      <c r="B9" s="440" t="s">
        <v>108</v>
      </c>
      <c r="C9" s="441"/>
      <c r="D9" s="441"/>
      <c r="E9" s="441"/>
      <c r="F9" s="441"/>
      <c r="G9" s="441"/>
      <c r="H9" s="441"/>
      <c r="I9" s="441"/>
      <c r="J9" s="441"/>
      <c r="K9" s="489"/>
      <c r="L9" s="490" t="s">
        <v>109</v>
      </c>
      <c r="M9" s="491"/>
      <c r="N9" s="491"/>
      <c r="O9" s="491"/>
      <c r="P9" s="491"/>
      <c r="Q9" s="492"/>
      <c r="R9" s="493">
        <v>77657</v>
      </c>
      <c r="S9" s="494"/>
      <c r="T9" s="494"/>
      <c r="U9" s="494"/>
      <c r="V9" s="495"/>
      <c r="W9" s="403" t="s">
        <v>110</v>
      </c>
      <c r="X9" s="404"/>
      <c r="Y9" s="404"/>
      <c r="Z9" s="404"/>
      <c r="AA9" s="404"/>
      <c r="AB9" s="404"/>
      <c r="AC9" s="404"/>
      <c r="AD9" s="404"/>
      <c r="AE9" s="404"/>
      <c r="AF9" s="404"/>
      <c r="AG9" s="404"/>
      <c r="AH9" s="404"/>
      <c r="AI9" s="404"/>
      <c r="AJ9" s="404"/>
      <c r="AK9" s="404"/>
      <c r="AL9" s="405"/>
      <c r="AM9" s="475" t="s">
        <v>111</v>
      </c>
      <c r="AN9" s="476"/>
      <c r="AO9" s="476"/>
      <c r="AP9" s="476"/>
      <c r="AQ9" s="476"/>
      <c r="AR9" s="476"/>
      <c r="AS9" s="476"/>
      <c r="AT9" s="477"/>
      <c r="AU9" s="478" t="s">
        <v>112</v>
      </c>
      <c r="AV9" s="479"/>
      <c r="AW9" s="479"/>
      <c r="AX9" s="479"/>
      <c r="AY9" s="480" t="s">
        <v>113</v>
      </c>
      <c r="AZ9" s="481"/>
      <c r="BA9" s="481"/>
      <c r="BB9" s="481"/>
      <c r="BC9" s="481"/>
      <c r="BD9" s="481"/>
      <c r="BE9" s="481"/>
      <c r="BF9" s="481"/>
      <c r="BG9" s="481"/>
      <c r="BH9" s="481"/>
      <c r="BI9" s="481"/>
      <c r="BJ9" s="481"/>
      <c r="BK9" s="481"/>
      <c r="BL9" s="481"/>
      <c r="BM9" s="482"/>
      <c r="BN9" s="446">
        <v>398289</v>
      </c>
      <c r="BO9" s="447"/>
      <c r="BP9" s="447"/>
      <c r="BQ9" s="447"/>
      <c r="BR9" s="447"/>
      <c r="BS9" s="447"/>
      <c r="BT9" s="447"/>
      <c r="BU9" s="448"/>
      <c r="BV9" s="446">
        <v>344630</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15.1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115</v>
      </c>
      <c r="M10" s="476"/>
      <c r="N10" s="476"/>
      <c r="O10" s="476"/>
      <c r="P10" s="476"/>
      <c r="Q10" s="477"/>
      <c r="R10" s="497">
        <v>82783</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117</v>
      </c>
      <c r="AV10" s="479"/>
      <c r="AW10" s="479"/>
      <c r="AX10" s="479"/>
      <c r="AY10" s="480" t="s">
        <v>118</v>
      </c>
      <c r="AZ10" s="481"/>
      <c r="BA10" s="481"/>
      <c r="BB10" s="481"/>
      <c r="BC10" s="481"/>
      <c r="BD10" s="481"/>
      <c r="BE10" s="481"/>
      <c r="BF10" s="481"/>
      <c r="BG10" s="481"/>
      <c r="BH10" s="481"/>
      <c r="BI10" s="481"/>
      <c r="BJ10" s="481"/>
      <c r="BK10" s="481"/>
      <c r="BL10" s="481"/>
      <c r="BM10" s="482"/>
      <c r="BN10" s="446">
        <v>1000114</v>
      </c>
      <c r="BO10" s="447"/>
      <c r="BP10" s="447"/>
      <c r="BQ10" s="447"/>
      <c r="BR10" s="447"/>
      <c r="BS10" s="447"/>
      <c r="BT10" s="447"/>
      <c r="BU10" s="448"/>
      <c r="BV10" s="446">
        <v>800349</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117</v>
      </c>
      <c r="AV11" s="479"/>
      <c r="AW11" s="479"/>
      <c r="AX11" s="479"/>
      <c r="AY11" s="480" t="s">
        <v>123</v>
      </c>
      <c r="AZ11" s="481"/>
      <c r="BA11" s="481"/>
      <c r="BB11" s="481"/>
      <c r="BC11" s="481"/>
      <c r="BD11" s="481"/>
      <c r="BE11" s="481"/>
      <c r="BF11" s="481"/>
      <c r="BG11" s="481"/>
      <c r="BH11" s="481"/>
      <c r="BI11" s="481"/>
      <c r="BJ11" s="481"/>
      <c r="BK11" s="481"/>
      <c r="BL11" s="481"/>
      <c r="BM11" s="482"/>
      <c r="BN11" s="446">
        <v>49</v>
      </c>
      <c r="BO11" s="447"/>
      <c r="BP11" s="447"/>
      <c r="BQ11" s="447"/>
      <c r="BR11" s="447"/>
      <c r="BS11" s="447"/>
      <c r="BT11" s="447"/>
      <c r="BU11" s="448"/>
      <c r="BV11" s="446">
        <v>85</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row>
    <row r="12" spans="1:119" ht="18.75" customHeight="1" x14ac:dyDescent="0.15">
      <c r="A12" s="178"/>
      <c r="B12" s="506" t="s">
        <v>126</v>
      </c>
      <c r="C12" s="507"/>
      <c r="D12" s="507"/>
      <c r="E12" s="507"/>
      <c r="F12" s="507"/>
      <c r="G12" s="507"/>
      <c r="H12" s="507"/>
      <c r="I12" s="507"/>
      <c r="J12" s="507"/>
      <c r="K12" s="508"/>
      <c r="L12" s="515" t="s">
        <v>127</v>
      </c>
      <c r="M12" s="516"/>
      <c r="N12" s="516"/>
      <c r="O12" s="516"/>
      <c r="P12" s="516"/>
      <c r="Q12" s="517"/>
      <c r="R12" s="518">
        <v>77946</v>
      </c>
      <c r="S12" s="519"/>
      <c r="T12" s="519"/>
      <c r="U12" s="519"/>
      <c r="V12" s="520"/>
      <c r="W12" s="521" t="s">
        <v>1</v>
      </c>
      <c r="X12" s="479"/>
      <c r="Y12" s="479"/>
      <c r="Z12" s="479"/>
      <c r="AA12" s="479"/>
      <c r="AB12" s="522"/>
      <c r="AC12" s="523" t="s">
        <v>128</v>
      </c>
      <c r="AD12" s="524"/>
      <c r="AE12" s="524"/>
      <c r="AF12" s="524"/>
      <c r="AG12" s="525"/>
      <c r="AH12" s="523" t="s">
        <v>129</v>
      </c>
      <c r="AI12" s="524"/>
      <c r="AJ12" s="524"/>
      <c r="AK12" s="524"/>
      <c r="AL12" s="526"/>
      <c r="AM12" s="475" t="s">
        <v>130</v>
      </c>
      <c r="AN12" s="476"/>
      <c r="AO12" s="476"/>
      <c r="AP12" s="476"/>
      <c r="AQ12" s="476"/>
      <c r="AR12" s="476"/>
      <c r="AS12" s="476"/>
      <c r="AT12" s="477"/>
      <c r="AU12" s="478" t="s">
        <v>91</v>
      </c>
      <c r="AV12" s="479"/>
      <c r="AW12" s="479"/>
      <c r="AX12" s="479"/>
      <c r="AY12" s="480" t="s">
        <v>131</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750000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135</v>
      </c>
      <c r="N13" s="538"/>
      <c r="O13" s="538"/>
      <c r="P13" s="538"/>
      <c r="Q13" s="539"/>
      <c r="R13" s="530">
        <v>77681</v>
      </c>
      <c r="S13" s="531"/>
      <c r="T13" s="531"/>
      <c r="U13" s="531"/>
      <c r="V13" s="532"/>
      <c r="W13" s="462" t="s">
        <v>136</v>
      </c>
      <c r="X13" s="463"/>
      <c r="Y13" s="463"/>
      <c r="Z13" s="463"/>
      <c r="AA13" s="463"/>
      <c r="AB13" s="453"/>
      <c r="AC13" s="497">
        <v>4803</v>
      </c>
      <c r="AD13" s="498"/>
      <c r="AE13" s="498"/>
      <c r="AF13" s="498"/>
      <c r="AG13" s="540"/>
      <c r="AH13" s="497">
        <v>5713</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898452</v>
      </c>
      <c r="BO13" s="447"/>
      <c r="BP13" s="447"/>
      <c r="BQ13" s="447"/>
      <c r="BR13" s="447"/>
      <c r="BS13" s="447"/>
      <c r="BT13" s="447"/>
      <c r="BU13" s="448"/>
      <c r="BV13" s="446">
        <v>395064</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10.6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141</v>
      </c>
      <c r="M14" s="528"/>
      <c r="N14" s="528"/>
      <c r="O14" s="528"/>
      <c r="P14" s="528"/>
      <c r="Q14" s="529"/>
      <c r="R14" s="530">
        <v>79241</v>
      </c>
      <c r="S14" s="531"/>
      <c r="T14" s="531"/>
      <c r="U14" s="531"/>
      <c r="V14" s="532"/>
      <c r="W14" s="436"/>
      <c r="X14" s="437"/>
      <c r="Y14" s="437"/>
      <c r="Z14" s="437"/>
      <c r="AA14" s="437"/>
      <c r="AB14" s="426"/>
      <c r="AC14" s="533">
        <v>12.3</v>
      </c>
      <c r="AD14" s="534"/>
      <c r="AE14" s="534"/>
      <c r="AF14" s="534"/>
      <c r="AG14" s="535"/>
      <c r="AH14" s="533">
        <v>13.9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v>93.8</v>
      </c>
      <c r="CU14" s="545"/>
      <c r="CV14" s="545"/>
      <c r="CW14" s="545"/>
      <c r="CX14" s="545"/>
      <c r="CY14" s="545"/>
      <c r="CZ14" s="545"/>
      <c r="DA14" s="546"/>
      <c r="DB14" s="544">
        <v>108.3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143</v>
      </c>
      <c r="N15" s="538"/>
      <c r="O15" s="538"/>
      <c r="P15" s="538"/>
      <c r="Q15" s="539"/>
      <c r="R15" s="530">
        <v>78976</v>
      </c>
      <c r="S15" s="531"/>
      <c r="T15" s="531"/>
      <c r="U15" s="531"/>
      <c r="V15" s="532"/>
      <c r="W15" s="462" t="s">
        <v>144</v>
      </c>
      <c r="X15" s="463"/>
      <c r="Y15" s="463"/>
      <c r="Z15" s="463"/>
      <c r="AA15" s="463"/>
      <c r="AB15" s="453"/>
      <c r="AC15" s="497">
        <v>10188</v>
      </c>
      <c r="AD15" s="498"/>
      <c r="AE15" s="498"/>
      <c r="AF15" s="498"/>
      <c r="AG15" s="540"/>
      <c r="AH15" s="497">
        <v>10617</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8587292</v>
      </c>
      <c r="BO15" s="410"/>
      <c r="BP15" s="410"/>
      <c r="BQ15" s="410"/>
      <c r="BR15" s="410"/>
      <c r="BS15" s="410"/>
      <c r="BT15" s="410"/>
      <c r="BU15" s="411"/>
      <c r="BV15" s="409">
        <v>8824455</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26.1</v>
      </c>
      <c r="AD16" s="534"/>
      <c r="AE16" s="534"/>
      <c r="AF16" s="534"/>
      <c r="AG16" s="535"/>
      <c r="AH16" s="533">
        <v>25.8</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25613932</v>
      </c>
      <c r="BO16" s="447"/>
      <c r="BP16" s="447"/>
      <c r="BQ16" s="447"/>
      <c r="BR16" s="447"/>
      <c r="BS16" s="447"/>
      <c r="BT16" s="447"/>
      <c r="BU16" s="448"/>
      <c r="BV16" s="446">
        <v>24928436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150</v>
      </c>
      <c r="N17" s="558"/>
      <c r="O17" s="558"/>
      <c r="P17" s="558"/>
      <c r="Q17" s="559"/>
      <c r="R17" s="552" t="s">
        <v>148</v>
      </c>
      <c r="S17" s="553"/>
      <c r="T17" s="553"/>
      <c r="U17" s="553"/>
      <c r="V17" s="554"/>
      <c r="W17" s="462" t="s">
        <v>151</v>
      </c>
      <c r="X17" s="463"/>
      <c r="Y17" s="463"/>
      <c r="Z17" s="463"/>
      <c r="AA17" s="463"/>
      <c r="AB17" s="453"/>
      <c r="AC17" s="497">
        <v>24078</v>
      </c>
      <c r="AD17" s="498"/>
      <c r="AE17" s="498"/>
      <c r="AF17" s="498"/>
      <c r="AG17" s="540"/>
      <c r="AH17" s="497">
        <v>24805</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10635319</v>
      </c>
      <c r="BO17" s="447"/>
      <c r="BP17" s="447"/>
      <c r="BQ17" s="447"/>
      <c r="BR17" s="447"/>
      <c r="BS17" s="447"/>
      <c r="BT17" s="447"/>
      <c r="BU17" s="448"/>
      <c r="BV17" s="446">
        <v>10941549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153</v>
      </c>
      <c r="C18" s="489"/>
      <c r="D18" s="489"/>
      <c r="E18" s="569"/>
      <c r="F18" s="569"/>
      <c r="G18" s="569"/>
      <c r="H18" s="569"/>
      <c r="I18" s="569"/>
      <c r="J18" s="569"/>
      <c r="K18" s="569"/>
      <c r="L18" s="570">
        <v>866.79</v>
      </c>
      <c r="M18" s="570"/>
      <c r="N18" s="570"/>
      <c r="O18" s="570"/>
      <c r="P18" s="570"/>
      <c r="Q18" s="570"/>
      <c r="R18" s="571"/>
      <c r="S18" s="571"/>
      <c r="T18" s="571"/>
      <c r="U18" s="571"/>
      <c r="V18" s="572"/>
      <c r="W18" s="464"/>
      <c r="X18" s="465"/>
      <c r="Y18" s="465"/>
      <c r="Z18" s="465"/>
      <c r="AA18" s="465"/>
      <c r="AB18" s="456"/>
      <c r="AC18" s="573">
        <v>61.6</v>
      </c>
      <c r="AD18" s="574"/>
      <c r="AE18" s="574"/>
      <c r="AF18" s="574"/>
      <c r="AG18" s="575"/>
      <c r="AH18" s="573">
        <v>60.3</v>
      </c>
      <c r="AI18" s="574"/>
      <c r="AJ18" s="574"/>
      <c r="AK18" s="574"/>
      <c r="AL18" s="576"/>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25294185</v>
      </c>
      <c r="BO18" s="447"/>
      <c r="BP18" s="447"/>
      <c r="BQ18" s="447"/>
      <c r="BR18" s="447"/>
      <c r="BS18" s="447"/>
      <c r="BT18" s="447"/>
      <c r="BU18" s="448"/>
      <c r="BV18" s="446">
        <v>25575348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155</v>
      </c>
      <c r="C19" s="489"/>
      <c r="D19" s="489"/>
      <c r="E19" s="569"/>
      <c r="F19" s="569"/>
      <c r="G19" s="569"/>
      <c r="H19" s="569"/>
      <c r="I19" s="569"/>
      <c r="J19" s="569"/>
      <c r="K19" s="569"/>
      <c r="L19" s="577">
        <v>90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35307471</v>
      </c>
      <c r="BO19" s="447"/>
      <c r="BP19" s="447"/>
      <c r="BQ19" s="447"/>
      <c r="BR19" s="447"/>
      <c r="BS19" s="447"/>
      <c r="BT19" s="447"/>
      <c r="BU19" s="448"/>
      <c r="BV19" s="446">
        <v>34201630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157</v>
      </c>
      <c r="C20" s="489"/>
      <c r="D20" s="489"/>
      <c r="E20" s="569"/>
      <c r="F20" s="569"/>
      <c r="G20" s="569"/>
      <c r="H20" s="569"/>
      <c r="I20" s="569"/>
      <c r="J20" s="569"/>
      <c r="K20" s="569"/>
      <c r="L20" s="577">
        <v>28370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158</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159</v>
      </c>
      <c r="C22" s="590"/>
      <c r="D22" s="591"/>
      <c r="E22" s="458" t="s">
        <v>1</v>
      </c>
      <c r="F22" s="463"/>
      <c r="G22" s="463"/>
      <c r="H22" s="463"/>
      <c r="I22" s="463"/>
      <c r="J22" s="463"/>
      <c r="K22" s="453"/>
      <c r="L22" s="458" t="s">
        <v>160</v>
      </c>
      <c r="M22" s="463"/>
      <c r="N22" s="463"/>
      <c r="O22" s="463"/>
      <c r="P22" s="453"/>
      <c r="Q22" s="621" t="s">
        <v>161</v>
      </c>
      <c r="R22" s="622"/>
      <c r="S22" s="622"/>
      <c r="T22" s="622"/>
      <c r="U22" s="622"/>
      <c r="V22" s="623"/>
      <c r="W22" s="589" t="s">
        <v>162</v>
      </c>
      <c r="X22" s="590"/>
      <c r="Y22" s="591"/>
      <c r="Z22" s="458" t="s">
        <v>1</v>
      </c>
      <c r="AA22" s="463"/>
      <c r="AB22" s="463"/>
      <c r="AC22" s="463"/>
      <c r="AD22" s="463"/>
      <c r="AE22" s="463"/>
      <c r="AF22" s="463"/>
      <c r="AG22" s="453"/>
      <c r="AH22" s="627" t="s">
        <v>163</v>
      </c>
      <c r="AI22" s="463"/>
      <c r="AJ22" s="463"/>
      <c r="AK22" s="463"/>
      <c r="AL22" s="453"/>
      <c r="AM22" s="627" t="s">
        <v>164</v>
      </c>
      <c r="AN22" s="628"/>
      <c r="AO22" s="628"/>
      <c r="AP22" s="628"/>
      <c r="AQ22" s="628"/>
      <c r="AR22" s="629"/>
      <c r="AS22" s="621" t="s">
        <v>161</v>
      </c>
      <c r="AT22" s="622"/>
      <c r="AU22" s="622"/>
      <c r="AV22" s="622"/>
      <c r="AW22" s="622"/>
      <c r="AX22" s="633"/>
      <c r="AY22" s="406" t="s">
        <v>165</v>
      </c>
      <c r="AZ22" s="407"/>
      <c r="BA22" s="407"/>
      <c r="BB22" s="407"/>
      <c r="BC22" s="407"/>
      <c r="BD22" s="407"/>
      <c r="BE22" s="407"/>
      <c r="BF22" s="407"/>
      <c r="BG22" s="407"/>
      <c r="BH22" s="407"/>
      <c r="BI22" s="407"/>
      <c r="BJ22" s="407"/>
      <c r="BK22" s="407"/>
      <c r="BL22" s="407"/>
      <c r="BM22" s="408"/>
      <c r="BN22" s="409">
        <v>50001859</v>
      </c>
      <c r="BO22" s="410"/>
      <c r="BP22" s="410"/>
      <c r="BQ22" s="410"/>
      <c r="BR22" s="410"/>
      <c r="BS22" s="410"/>
      <c r="BT22" s="410"/>
      <c r="BU22" s="411"/>
      <c r="BV22" s="409">
        <v>51999252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166</v>
      </c>
      <c r="AZ23" s="481"/>
      <c r="BA23" s="481"/>
      <c r="BB23" s="481"/>
      <c r="BC23" s="481"/>
      <c r="BD23" s="481"/>
      <c r="BE23" s="481"/>
      <c r="BF23" s="481"/>
      <c r="BG23" s="481"/>
      <c r="BH23" s="481"/>
      <c r="BI23" s="481"/>
      <c r="BJ23" s="481"/>
      <c r="BK23" s="481"/>
      <c r="BL23" s="481"/>
      <c r="BM23" s="482"/>
      <c r="BN23" s="446">
        <v>19191559</v>
      </c>
      <c r="BO23" s="447"/>
      <c r="BP23" s="447"/>
      <c r="BQ23" s="447"/>
      <c r="BR23" s="447"/>
      <c r="BS23" s="447"/>
      <c r="BT23" s="447"/>
      <c r="BU23" s="448"/>
      <c r="BV23" s="446">
        <v>19877911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167</v>
      </c>
      <c r="F24" s="476"/>
      <c r="G24" s="476"/>
      <c r="H24" s="476"/>
      <c r="I24" s="476"/>
      <c r="J24" s="476"/>
      <c r="K24" s="477"/>
      <c r="L24" s="497">
        <v>1</v>
      </c>
      <c r="M24" s="498"/>
      <c r="N24" s="498"/>
      <c r="O24" s="498"/>
      <c r="P24" s="540"/>
      <c r="Q24" s="497">
        <v>8450</v>
      </c>
      <c r="R24" s="498"/>
      <c r="S24" s="498"/>
      <c r="T24" s="498"/>
      <c r="U24" s="498"/>
      <c r="V24" s="540"/>
      <c r="W24" s="592"/>
      <c r="X24" s="593"/>
      <c r="Y24" s="594"/>
      <c r="Z24" s="496" t="s">
        <v>168</v>
      </c>
      <c r="AA24" s="476"/>
      <c r="AB24" s="476"/>
      <c r="AC24" s="476"/>
      <c r="AD24" s="476"/>
      <c r="AE24" s="476"/>
      <c r="AF24" s="476"/>
      <c r="AG24" s="477"/>
      <c r="AH24" s="497">
        <v>707</v>
      </c>
      <c r="AI24" s="498"/>
      <c r="AJ24" s="498"/>
      <c r="AK24" s="498"/>
      <c r="AL24" s="540"/>
      <c r="AM24" s="497">
        <v>2175439</v>
      </c>
      <c r="AN24" s="498"/>
      <c r="AO24" s="498"/>
      <c r="AP24" s="498"/>
      <c r="AQ24" s="498"/>
      <c r="AR24" s="540"/>
      <c r="AS24" s="497">
        <v>3077</v>
      </c>
      <c r="AT24" s="498"/>
      <c r="AU24" s="498"/>
      <c r="AV24" s="498"/>
      <c r="AW24" s="498"/>
      <c r="AX24" s="499"/>
      <c r="AY24" s="562" t="s">
        <v>169</v>
      </c>
      <c r="AZ24" s="563"/>
      <c r="BA24" s="563"/>
      <c r="BB24" s="563"/>
      <c r="BC24" s="563"/>
      <c r="BD24" s="563"/>
      <c r="BE24" s="563"/>
      <c r="BF24" s="563"/>
      <c r="BG24" s="563"/>
      <c r="BH24" s="563"/>
      <c r="BI24" s="563"/>
      <c r="BJ24" s="563"/>
      <c r="BK24" s="563"/>
      <c r="BL24" s="563"/>
      <c r="BM24" s="564"/>
      <c r="BN24" s="446">
        <v>32777808</v>
      </c>
      <c r="BO24" s="447"/>
      <c r="BP24" s="447"/>
      <c r="BQ24" s="447"/>
      <c r="BR24" s="447"/>
      <c r="BS24" s="447"/>
      <c r="BT24" s="447"/>
      <c r="BU24" s="448"/>
      <c r="BV24" s="446">
        <v>33908889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170</v>
      </c>
      <c r="F25" s="476"/>
      <c r="G25" s="476"/>
      <c r="H25" s="476"/>
      <c r="I25" s="476"/>
      <c r="J25" s="476"/>
      <c r="K25" s="477"/>
      <c r="L25" s="497">
        <v>2</v>
      </c>
      <c r="M25" s="498"/>
      <c r="N25" s="498"/>
      <c r="O25" s="498"/>
      <c r="P25" s="540"/>
      <c r="Q25" s="497">
        <v>6820</v>
      </c>
      <c r="R25" s="498"/>
      <c r="S25" s="498"/>
      <c r="T25" s="498"/>
      <c r="U25" s="498"/>
      <c r="V25" s="540"/>
      <c r="W25" s="592"/>
      <c r="X25" s="593"/>
      <c r="Y25" s="594"/>
      <c r="Z25" s="496" t="s">
        <v>171</v>
      </c>
      <c r="AA25" s="476"/>
      <c r="AB25" s="476"/>
      <c r="AC25" s="476"/>
      <c r="AD25" s="476"/>
      <c r="AE25" s="476"/>
      <c r="AF25" s="476"/>
      <c r="AG25" s="477"/>
      <c r="AH25" s="497" t="s">
        <v>134</v>
      </c>
      <c r="AI25" s="498"/>
      <c r="AJ25" s="498"/>
      <c r="AK25" s="498"/>
      <c r="AL25" s="540"/>
      <c r="AM25" s="497" t="s">
        <v>134</v>
      </c>
      <c r="AN25" s="498"/>
      <c r="AO25" s="498"/>
      <c r="AP25" s="498"/>
      <c r="AQ25" s="498"/>
      <c r="AR25" s="540"/>
      <c r="AS25" s="497" t="s">
        <v>134</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2027625</v>
      </c>
      <c r="BO25" s="410"/>
      <c r="BP25" s="410"/>
      <c r="BQ25" s="410"/>
      <c r="BR25" s="410"/>
      <c r="BS25" s="410"/>
      <c r="BT25" s="410"/>
      <c r="BU25" s="411"/>
      <c r="BV25" s="409">
        <v>2297776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173</v>
      </c>
      <c r="F26" s="476"/>
      <c r="G26" s="476"/>
      <c r="H26" s="476"/>
      <c r="I26" s="476"/>
      <c r="J26" s="476"/>
      <c r="K26" s="477"/>
      <c r="L26" s="497">
        <v>1</v>
      </c>
      <c r="M26" s="498"/>
      <c r="N26" s="498"/>
      <c r="O26" s="498"/>
      <c r="P26" s="540"/>
      <c r="Q26" s="497">
        <v>6350</v>
      </c>
      <c r="R26" s="498"/>
      <c r="S26" s="498"/>
      <c r="T26" s="498"/>
      <c r="U26" s="498"/>
      <c r="V26" s="540"/>
      <c r="W26" s="592"/>
      <c r="X26" s="593"/>
      <c r="Y26" s="594"/>
      <c r="Z26" s="496" t="s">
        <v>174</v>
      </c>
      <c r="AA26" s="598"/>
      <c r="AB26" s="598"/>
      <c r="AC26" s="598"/>
      <c r="AD26" s="598"/>
      <c r="AE26" s="598"/>
      <c r="AF26" s="598"/>
      <c r="AG26" s="599"/>
      <c r="AH26" s="497">
        <v>28</v>
      </c>
      <c r="AI26" s="498"/>
      <c r="AJ26" s="498"/>
      <c r="AK26" s="498"/>
      <c r="AL26" s="540"/>
      <c r="AM26" s="497">
        <v>76244</v>
      </c>
      <c r="AN26" s="498"/>
      <c r="AO26" s="498"/>
      <c r="AP26" s="498"/>
      <c r="AQ26" s="498"/>
      <c r="AR26" s="540"/>
      <c r="AS26" s="497">
        <v>2723</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176</v>
      </c>
      <c r="F27" s="476"/>
      <c r="G27" s="476"/>
      <c r="H27" s="476"/>
      <c r="I27" s="476"/>
      <c r="J27" s="476"/>
      <c r="K27" s="477"/>
      <c r="L27" s="497">
        <v>1</v>
      </c>
      <c r="M27" s="498"/>
      <c r="N27" s="498"/>
      <c r="O27" s="498"/>
      <c r="P27" s="540"/>
      <c r="Q27" s="497">
        <v>5100</v>
      </c>
      <c r="R27" s="498"/>
      <c r="S27" s="498"/>
      <c r="T27" s="498"/>
      <c r="U27" s="498"/>
      <c r="V27" s="540"/>
      <c r="W27" s="592"/>
      <c r="X27" s="593"/>
      <c r="Y27" s="594"/>
      <c r="Z27" s="496" t="s">
        <v>177</v>
      </c>
      <c r="AA27" s="476"/>
      <c r="AB27" s="476"/>
      <c r="AC27" s="476"/>
      <c r="AD27" s="476"/>
      <c r="AE27" s="476"/>
      <c r="AF27" s="476"/>
      <c r="AG27" s="477"/>
      <c r="AH27" s="497" t="s">
        <v>134</v>
      </c>
      <c r="AI27" s="498"/>
      <c r="AJ27" s="498"/>
      <c r="AK27" s="498"/>
      <c r="AL27" s="540"/>
      <c r="AM27" s="497" t="s">
        <v>134</v>
      </c>
      <c r="AN27" s="498"/>
      <c r="AO27" s="498"/>
      <c r="AP27" s="498"/>
      <c r="AQ27" s="498"/>
      <c r="AR27" s="540"/>
      <c r="AS27" s="497" t="s">
        <v>134</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t="s">
        <v>134</v>
      </c>
      <c r="BO27" s="566"/>
      <c r="BP27" s="566"/>
      <c r="BQ27" s="566"/>
      <c r="BR27" s="566"/>
      <c r="BS27" s="566"/>
      <c r="BT27" s="566"/>
      <c r="BU27" s="567"/>
      <c r="BV27" s="565" t="s">
        <v>134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179</v>
      </c>
      <c r="F28" s="476"/>
      <c r="G28" s="476"/>
      <c r="H28" s="476"/>
      <c r="I28" s="476"/>
      <c r="J28" s="476"/>
      <c r="K28" s="477"/>
      <c r="L28" s="497">
        <v>1</v>
      </c>
      <c r="M28" s="498"/>
      <c r="N28" s="498"/>
      <c r="O28" s="498"/>
      <c r="P28" s="540"/>
      <c r="Q28" s="497">
        <v>4660</v>
      </c>
      <c r="R28" s="498"/>
      <c r="S28" s="498"/>
      <c r="T28" s="498"/>
      <c r="U28" s="498"/>
      <c r="V28" s="540"/>
      <c r="W28" s="592"/>
      <c r="X28" s="593"/>
      <c r="Y28" s="594"/>
      <c r="Z28" s="496" t="s">
        <v>180</v>
      </c>
      <c r="AA28" s="476"/>
      <c r="AB28" s="476"/>
      <c r="AC28" s="476"/>
      <c r="AD28" s="476"/>
      <c r="AE28" s="476"/>
      <c r="AF28" s="476"/>
      <c r="AG28" s="477"/>
      <c r="AH28" s="497" t="s">
        <v>134</v>
      </c>
      <c r="AI28" s="498"/>
      <c r="AJ28" s="498"/>
      <c r="AK28" s="498"/>
      <c r="AL28" s="540"/>
      <c r="AM28" s="497" t="s">
        <v>134</v>
      </c>
      <c r="AN28" s="498"/>
      <c r="AO28" s="498"/>
      <c r="AP28" s="498"/>
      <c r="AQ28" s="498"/>
      <c r="AR28" s="540"/>
      <c r="AS28" s="497" t="s">
        <v>134</v>
      </c>
      <c r="AT28" s="498"/>
      <c r="AU28" s="498"/>
      <c r="AV28" s="498"/>
      <c r="AW28" s="498"/>
      <c r="AX28" s="499"/>
      <c r="AY28" s="600" t="s">
        <v>181</v>
      </c>
      <c r="AZ28" s="601"/>
      <c r="BA28" s="601"/>
      <c r="BB28" s="602"/>
      <c r="BC28" s="406" t="s">
        <v>47</v>
      </c>
      <c r="BD28" s="407"/>
      <c r="BE28" s="407"/>
      <c r="BF28" s="407"/>
      <c r="BG28" s="407"/>
      <c r="BH28" s="407"/>
      <c r="BI28" s="407"/>
      <c r="BJ28" s="407"/>
      <c r="BK28" s="407"/>
      <c r="BL28" s="407"/>
      <c r="BM28" s="408"/>
      <c r="BN28" s="409">
        <v>3859436</v>
      </c>
      <c r="BO28" s="410"/>
      <c r="BP28" s="410"/>
      <c r="BQ28" s="410"/>
      <c r="BR28" s="410"/>
      <c r="BS28" s="410"/>
      <c r="BT28" s="410"/>
      <c r="BU28" s="411"/>
      <c r="BV28" s="409">
        <v>3359322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182</v>
      </c>
      <c r="F29" s="476"/>
      <c r="G29" s="476"/>
      <c r="H29" s="476"/>
      <c r="I29" s="476"/>
      <c r="J29" s="476"/>
      <c r="K29" s="477"/>
      <c r="L29" s="497">
        <v>26</v>
      </c>
      <c r="M29" s="498"/>
      <c r="N29" s="498"/>
      <c r="O29" s="498"/>
      <c r="P29" s="540"/>
      <c r="Q29" s="497">
        <v>4320</v>
      </c>
      <c r="R29" s="498"/>
      <c r="S29" s="498"/>
      <c r="T29" s="498"/>
      <c r="U29" s="498"/>
      <c r="V29" s="540"/>
      <c r="W29" s="595"/>
      <c r="X29" s="596"/>
      <c r="Y29" s="597"/>
      <c r="Z29" s="496" t="s">
        <v>183</v>
      </c>
      <c r="AA29" s="476"/>
      <c r="AB29" s="476"/>
      <c r="AC29" s="476"/>
      <c r="AD29" s="476"/>
      <c r="AE29" s="476"/>
      <c r="AF29" s="476"/>
      <c r="AG29" s="477"/>
      <c r="AH29" s="497">
        <v>707</v>
      </c>
      <c r="AI29" s="498"/>
      <c r="AJ29" s="498"/>
      <c r="AK29" s="498"/>
      <c r="AL29" s="540"/>
      <c r="AM29" s="497">
        <v>2175439</v>
      </c>
      <c r="AN29" s="498"/>
      <c r="AO29" s="498"/>
      <c r="AP29" s="498"/>
      <c r="AQ29" s="498"/>
      <c r="AR29" s="540"/>
      <c r="AS29" s="497">
        <v>3077</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54758</v>
      </c>
      <c r="BO29" s="447"/>
      <c r="BP29" s="447"/>
      <c r="BQ29" s="447"/>
      <c r="BR29" s="447"/>
      <c r="BS29" s="447"/>
      <c r="BT29" s="447"/>
      <c r="BU29" s="448"/>
      <c r="BV29" s="446">
        <v>54757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97.8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5553702</v>
      </c>
      <c r="BO30" s="566"/>
      <c r="BP30" s="566"/>
      <c r="BQ30" s="566"/>
      <c r="BR30" s="566"/>
      <c r="BS30" s="566"/>
      <c r="BT30" s="566"/>
      <c r="BU30" s="567"/>
      <c r="BV30" s="565">
        <v>4723407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192</v>
      </c>
      <c r="V33" s="470"/>
      <c r="W33" s="435" t="s">
        <v>193</v>
      </c>
      <c r="X33" s="435"/>
      <c r="Y33" s="435"/>
      <c r="Z33" s="435"/>
      <c r="AA33" s="435"/>
      <c r="AB33" s="435"/>
      <c r="AC33" s="435"/>
      <c r="AD33" s="435"/>
      <c r="AE33" s="435"/>
      <c r="AF33" s="435"/>
      <c r="AG33" s="435"/>
      <c r="AH33" s="435"/>
      <c r="AI33" s="435"/>
      <c r="AJ33" s="435"/>
      <c r="AK33" s="435"/>
      <c r="AL33" s="203"/>
      <c r="AM33" s="470" t="s">
        <v>192</v>
      </c>
      <c r="AN33" s="470"/>
      <c r="AO33" s="435" t="s">
        <v>193</v>
      </c>
      <c r="AP33" s="435"/>
      <c r="AQ33" s="435"/>
      <c r="AR33" s="435"/>
      <c r="AS33" s="435"/>
      <c r="AT33" s="435"/>
      <c r="AU33" s="435"/>
      <c r="AV33" s="435"/>
      <c r="AW33" s="435"/>
      <c r="AX33" s="435"/>
      <c r="AY33" s="435"/>
      <c r="AZ33" s="435"/>
      <c r="BA33" s="435"/>
      <c r="BB33" s="435"/>
      <c r="BC33" s="435"/>
      <c r="BD33" s="204"/>
      <c r="BE33" s="435" t="s">
        <v>194</v>
      </c>
      <c r="BF33" s="435"/>
      <c r="BG33" s="435" t="s">
        <v>195</v>
      </c>
      <c r="BH33" s="435"/>
      <c r="BI33" s="435"/>
      <c r="BJ33" s="435"/>
      <c r="BK33" s="435"/>
      <c r="BL33" s="435"/>
      <c r="BM33" s="435"/>
      <c r="BN33" s="435"/>
      <c r="BO33" s="435"/>
      <c r="BP33" s="435"/>
      <c r="BQ33" s="435"/>
      <c r="BR33" s="435"/>
      <c r="BS33" s="435"/>
      <c r="BT33" s="435"/>
      <c r="BU33" s="435"/>
      <c r="BV33" s="204"/>
      <c r="BW33" s="470" t="s">
        <v>194</v>
      </c>
      <c r="BX33" s="470"/>
      <c r="BY33" s="435" t="s">
        <v>196</v>
      </c>
      <c r="BZ33" s="435"/>
      <c r="CA33" s="435"/>
      <c r="CB33" s="435"/>
      <c r="CC33" s="435"/>
      <c r="CD33" s="435"/>
      <c r="CE33" s="435"/>
      <c r="CF33" s="435"/>
      <c r="CG33" s="435"/>
      <c r="CH33" s="435"/>
      <c r="CI33" s="435"/>
      <c r="CJ33" s="435"/>
      <c r="CK33" s="435"/>
      <c r="CL33" s="435"/>
      <c r="CM33" s="435"/>
      <c r="CN33" s="203"/>
      <c r="CO33" s="470" t="s">
        <v>192</v>
      </c>
      <c r="CP33" s="470"/>
      <c r="CQ33" s="435" t="s">
        <v>197</v>
      </c>
      <c r="CR33" s="435"/>
      <c r="CS33" s="435"/>
      <c r="CT33" s="435"/>
      <c r="CU33" s="435"/>
      <c r="CV33" s="435"/>
      <c r="CW33" s="435"/>
      <c r="CX33" s="435"/>
      <c r="CY33" s="435"/>
      <c r="CZ33" s="435"/>
      <c r="DA33" s="435"/>
      <c r="DB33" s="435"/>
      <c r="DC33" s="435"/>
      <c r="DD33" s="435"/>
      <c r="DE33" s="435"/>
      <c r="DF33" s="203"/>
      <c r="DG33" s="635" t="s">
        <v>198</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IF('各会計、関係団体の財政状況及び健全化判断比率'!B30="","",'各会計、関係団体の財政状況及び健全化判断比率'!B30)</f>
        <v>市立大曲病院事業会計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IF('各会計、関係団体の財政状況及び健全化判断比率'!B34="","",'各会計、関係団体の財政状況及び健全化判断比率'!B34)</f>
        <v>大仙市スキー場事業特別会計</v>
      </c>
      <c r="BH34" s="637"/>
      <c r="BI34" s="637"/>
      <c r="BJ34" s="637"/>
      <c r="BK34" s="637"/>
      <c r="BL34" s="637"/>
      <c r="BM34" s="637"/>
      <c r="BN34" s="637"/>
      <c r="BO34" s="637"/>
      <c r="BP34" s="637"/>
      <c r="BQ34" s="637"/>
      <c r="BR34" s="637"/>
      <c r="BS34" s="637"/>
      <c r="BT34" s="637"/>
      <c r="BU34" s="637"/>
      <c r="BV34" s="178"/>
      <c r="BW34" s="636">
        <f>IF(BY34="","",MAX(C34:D43,U34:V43,AM34:AN43,BE34:BF43)+1)</f>
        <v>14</v>
      </c>
      <c r="BX34" s="636"/>
      <c r="BY34" s="637" t="str">
        <f>IF('各会計、関係団体の財政状況及び健全化判断比率'!B68="","",'各会計、関係団体の財政状況及び健全化判断比率'!B68)</f>
        <v>大曲仙北広域市町村圏組合（一般会計）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23</v>
      </c>
      <c r="CP34" s="636"/>
      <c r="CQ34" s="637" t="str">
        <f>IF('各会計、関係団体の財政状況及び健全化判断比率'!BS7="","",'各会計、関係団体の財政状況及び健全化判断比率'!BS7)</f>
        <v>県南環境保全センター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学校給食事業特別会計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IF('各会計、関係団体の財政状況及び健全化判断比率'!B31="","",'各会計、関係団体の財政状況及び健全化判断比率'!B31)</f>
        <v>大仙市上水道事業会計</v>
      </c>
      <c r="AP35" s="637"/>
      <c r="AQ35" s="637"/>
      <c r="AR35" s="637"/>
      <c r="AS35" s="637"/>
      <c r="AT35" s="637"/>
      <c r="AU35" s="637"/>
      <c r="AV35" s="637"/>
      <c r="AW35" s="637"/>
      <c r="AX35" s="637"/>
      <c r="AY35" s="637"/>
      <c r="AZ35" s="637"/>
      <c r="BA35" s="637"/>
      <c r="BB35" s="637"/>
      <c r="BC35" s="637"/>
      <c r="BD35" s="178"/>
      <c r="BE35" s="636">
        <f t="shared" ref="BE35:BE43" si="1">IF(BG35="","",BE34+1)</f>
        <v>11</v>
      </c>
      <c r="BF35" s="636"/>
      <c r="BG35" s="637" t="str">
        <f>IF('各会計、関係団体の財政状況及び健全化判断比率'!B35="","",'各会計、関係団体の財政状況及び健全化判断比率'!B35)</f>
        <v>大仙市太陽光発電事業特別会計</v>
      </c>
      <c r="BH35" s="637"/>
      <c r="BI35" s="637"/>
      <c r="BJ35" s="637"/>
      <c r="BK35" s="637"/>
      <c r="BL35" s="637"/>
      <c r="BM35" s="637"/>
      <c r="BN35" s="637"/>
      <c r="BO35" s="637"/>
      <c r="BP35" s="637"/>
      <c r="BQ35" s="637"/>
      <c r="BR35" s="637"/>
      <c r="BS35" s="637"/>
      <c r="BT35" s="637"/>
      <c r="BU35" s="637"/>
      <c r="BV35" s="178"/>
      <c r="BW35" s="636">
        <f t="shared" ref="BW35:BW43" si="2">IF(BY35="","",BW34+1)</f>
        <v>15</v>
      </c>
      <c r="BX35" s="636"/>
      <c r="BY35" s="637" t="str">
        <f>IF('各会計、関係団体の財政状況及び健全化判断比率'!B69="","",'各会計、関係団体の財政状況及び健全化判断比率'!B69)</f>
        <v>大曲仙北広域市町村圏組合（介護保険特別会計）</v>
      </c>
      <c r="BZ35" s="637"/>
      <c r="CA35" s="637"/>
      <c r="CB35" s="637"/>
      <c r="CC35" s="637"/>
      <c r="CD35" s="637"/>
      <c r="CE35" s="637"/>
      <c r="CF35" s="637"/>
      <c r="CG35" s="637"/>
      <c r="CH35" s="637"/>
      <c r="CI35" s="637"/>
      <c r="CJ35" s="637"/>
      <c r="CK35" s="637"/>
      <c r="CL35" s="637"/>
      <c r="CM35" s="637"/>
      <c r="CN35" s="178"/>
      <c r="CO35" s="636">
        <f t="shared" ref="CO35:CO43" si="3">IF(CQ35="","",CO34+1)</f>
        <v>24</v>
      </c>
      <c r="CP35" s="636"/>
      <c r="CQ35" s="637" t="str">
        <f>IF('各会計、関係団体の財政状況及び健全化判断比率'!BS8="","",'各会計、関係団体の財政状況及び健全化判断比率'!BS8)</f>
        <v>大曲駅前開発</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奨学資金特別会計</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IF('各会計、関係団体の財政状況及び健全化判断比率'!B32="","",'各会計、関係団体の財政状況及び健全化判断比率'!B32)</f>
        <v>大仙市簡易水道事業会計</v>
      </c>
      <c r="AP36" s="637"/>
      <c r="AQ36" s="637"/>
      <c r="AR36" s="637"/>
      <c r="AS36" s="637"/>
      <c r="AT36" s="637"/>
      <c r="AU36" s="637"/>
      <c r="AV36" s="637"/>
      <c r="AW36" s="637"/>
      <c r="AX36" s="637"/>
      <c r="AY36" s="637"/>
      <c r="AZ36" s="637"/>
      <c r="BA36" s="637"/>
      <c r="BB36" s="637"/>
      <c r="BC36" s="637"/>
      <c r="BD36" s="178"/>
      <c r="BE36" s="636">
        <f t="shared" si="1"/>
        <v>12</v>
      </c>
      <c r="BF36" s="636"/>
      <c r="BG36" s="637" t="str">
        <f>IF('各会計、関係団体の財政状況及び健全化判断比率'!B36="","",'各会計、関係団体の財政状況及び健全化判断比率'!B36)</f>
        <v>大仙市小水力発電事業特別会計</v>
      </c>
      <c r="BH36" s="637"/>
      <c r="BI36" s="637"/>
      <c r="BJ36" s="637"/>
      <c r="BK36" s="637"/>
      <c r="BL36" s="637"/>
      <c r="BM36" s="637"/>
      <c r="BN36" s="637"/>
      <c r="BO36" s="637"/>
      <c r="BP36" s="637"/>
      <c r="BQ36" s="637"/>
      <c r="BR36" s="637"/>
      <c r="BS36" s="637"/>
      <c r="BT36" s="637"/>
      <c r="BU36" s="637"/>
      <c r="BV36" s="178"/>
      <c r="BW36" s="636">
        <f t="shared" si="2"/>
        <v>16</v>
      </c>
      <c r="BX36" s="636"/>
      <c r="BY36" s="637" t="str">
        <f>IF('各会計、関係団体の財政状況及び健全化判断比率'!B70="","",'各会計、関係団体の財政状況及び健全化判断比率'!B70)</f>
        <v>大仙美郷介護福祉組合（一般会計）</v>
      </c>
      <c r="BZ36" s="637"/>
      <c r="CA36" s="637"/>
      <c r="CB36" s="637"/>
      <c r="CC36" s="637"/>
      <c r="CD36" s="637"/>
      <c r="CE36" s="637"/>
      <c r="CF36" s="637"/>
      <c r="CG36" s="637"/>
      <c r="CH36" s="637"/>
      <c r="CI36" s="637"/>
      <c r="CJ36" s="637"/>
      <c r="CK36" s="637"/>
      <c r="CL36" s="637"/>
      <c r="CM36" s="637"/>
      <c r="CN36" s="178"/>
      <c r="CO36" s="636">
        <f t="shared" si="3"/>
        <v>25</v>
      </c>
      <c r="CP36" s="636"/>
      <c r="CQ36" s="637" t="str">
        <f>IF('各会計、関係団体の財政状況及び健全化判断比率'!BS9="","",'各会計、関係団体の財政状況及び健全化判断比率'!BS9)</f>
        <v>TMO大曲</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9</v>
      </c>
      <c r="AN37" s="636"/>
      <c r="AO37" s="637" t="str">
        <f>IF('各会計、関係団体の財政状況及び健全化判断比率'!B33="","",'各会計、関係団体の財政状況及び健全化判断比率'!B33)</f>
        <v>大仙市下水道事業会計</v>
      </c>
      <c r="AP37" s="637"/>
      <c r="AQ37" s="637"/>
      <c r="AR37" s="637"/>
      <c r="AS37" s="637"/>
      <c r="AT37" s="637"/>
      <c r="AU37" s="637"/>
      <c r="AV37" s="637"/>
      <c r="AW37" s="637"/>
      <c r="AX37" s="637"/>
      <c r="AY37" s="637"/>
      <c r="AZ37" s="637"/>
      <c r="BA37" s="637"/>
      <c r="BB37" s="637"/>
      <c r="BC37" s="637"/>
      <c r="BD37" s="178"/>
      <c r="BE37" s="636">
        <f t="shared" si="1"/>
        <v>13</v>
      </c>
      <c r="BF37" s="636"/>
      <c r="BG37" s="637" t="str">
        <f>IF('各会計、関係団体の財政状況及び健全化判断比率'!B37="","",'各会計、関係団体の財政状況及び健全化判断比率'!B37)</f>
        <v>大仙市企業団地整備事業特別会計</v>
      </c>
      <c r="BH37" s="637"/>
      <c r="BI37" s="637"/>
      <c r="BJ37" s="637"/>
      <c r="BK37" s="637"/>
      <c r="BL37" s="637"/>
      <c r="BM37" s="637"/>
      <c r="BN37" s="637"/>
      <c r="BO37" s="637"/>
      <c r="BP37" s="637"/>
      <c r="BQ37" s="637"/>
      <c r="BR37" s="637"/>
      <c r="BS37" s="637"/>
      <c r="BT37" s="637"/>
      <c r="BU37" s="637"/>
      <c r="BV37" s="178"/>
      <c r="BW37" s="636">
        <f t="shared" si="2"/>
        <v>17</v>
      </c>
      <c r="BX37" s="636"/>
      <c r="BY37" s="637" t="str">
        <f>IF('各会計、関係団体の財政状況及び健全化判断比率'!B71="","",'各会計、関係団体の財政状況及び健全化判断比率'!B71)</f>
        <v>大仙美郷介護福祉組合（特別会計）</v>
      </c>
      <c r="BZ37" s="637"/>
      <c r="CA37" s="637"/>
      <c r="CB37" s="637"/>
      <c r="CC37" s="637"/>
      <c r="CD37" s="637"/>
      <c r="CE37" s="637"/>
      <c r="CF37" s="637"/>
      <c r="CG37" s="637"/>
      <c r="CH37" s="637"/>
      <c r="CI37" s="637"/>
      <c r="CJ37" s="637"/>
      <c r="CK37" s="637"/>
      <c r="CL37" s="637"/>
      <c r="CM37" s="637"/>
      <c r="CN37" s="178"/>
      <c r="CO37" s="636">
        <f t="shared" si="3"/>
        <v>26</v>
      </c>
      <c r="CP37" s="636"/>
      <c r="CQ37" s="637" t="str">
        <f>IF('各会計、関係団体の財政状況及び健全化判断比率'!BS10="","",'各会計、関係団体の財政状況及び健全化判断比率'!BS10)</f>
        <v>神岡ふるさと振興公社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18</v>
      </c>
      <c r="BX38" s="636"/>
      <c r="BY38" s="637" t="str">
        <f>IF('各会計、関係団体の財政状況及び健全化判断比率'!B72="","",'各会計、関係団体の財政状況及び健全化判断比率'!B72)</f>
        <v>秋田県市町村総合事務組合（一般会計）</v>
      </c>
      <c r="BZ38" s="637"/>
      <c r="CA38" s="637"/>
      <c r="CB38" s="637"/>
      <c r="CC38" s="637"/>
      <c r="CD38" s="637"/>
      <c r="CE38" s="637"/>
      <c r="CF38" s="637"/>
      <c r="CG38" s="637"/>
      <c r="CH38" s="637"/>
      <c r="CI38" s="637"/>
      <c r="CJ38" s="637"/>
      <c r="CK38" s="637"/>
      <c r="CL38" s="637"/>
      <c r="CM38" s="637"/>
      <c r="CN38" s="178"/>
      <c r="CO38" s="636">
        <f t="shared" si="3"/>
        <v>27</v>
      </c>
      <c r="CP38" s="636"/>
      <c r="CQ38" s="637" t="str">
        <f>IF('各会計、関係団体の財政状況及び健全化判断比率'!BS11="","",'各会計、関係団体の財政状況及び健全化判断比率'!BS11)</f>
        <v>物産中仙</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19</v>
      </c>
      <c r="BX39" s="636"/>
      <c r="BY39" s="637" t="str">
        <f>IF('各会計、関係団体の財政状況及び健全化判断比率'!B73="","",'各会計、関係団体の財政状況及び健全化判断比率'!B73)</f>
        <v>秋田県市町村総合事務組合（交通災害共済事業等特別会計）</v>
      </c>
      <c r="BZ39" s="637"/>
      <c r="CA39" s="637"/>
      <c r="CB39" s="637"/>
      <c r="CC39" s="637"/>
      <c r="CD39" s="637"/>
      <c r="CE39" s="637"/>
      <c r="CF39" s="637"/>
      <c r="CG39" s="637"/>
      <c r="CH39" s="637"/>
      <c r="CI39" s="637"/>
      <c r="CJ39" s="637"/>
      <c r="CK39" s="637"/>
      <c r="CL39" s="637"/>
      <c r="CM39" s="637"/>
      <c r="CN39" s="178"/>
      <c r="CO39" s="636">
        <f t="shared" si="3"/>
        <v>28</v>
      </c>
      <c r="CP39" s="636"/>
      <c r="CQ39" s="637" t="str">
        <f>IF('各会計、関係団体の財政状況及び健全化判断比率'!BS12="","",'各会計、関係団体の財政状況及び健全化判断比率'!BS12)</f>
        <v>協和振興開発公社</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20</v>
      </c>
      <c r="BX40" s="636"/>
      <c r="BY40" s="637" t="str">
        <f>IF('各会計、関係団体の財政状況及び健全化判断比率'!B74="","",'各会計、関係団体の財政状況及び健全化判断比率'!B74)</f>
        <v>秋田県市町村会館管理組合（一般会計）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21</v>
      </c>
      <c r="BX41" s="636"/>
      <c r="BY41" s="637" t="str">
        <f>IF('各会計、関係団体の財政状況及び健全化判断比率'!B75="","",'各会計、関係団体の財政状況及び健全化判断比率'!B75)</f>
        <v>秋田県後期高齢者医療広域連合（一般会計）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22</v>
      </c>
      <c r="BX42" s="636"/>
      <c r="BY42" s="637" t="str">
        <f>IF('各会計、関係団体の財政状況及び健全化判断比率'!B76="","",'各会計、関係団体の財政状況及び健全化判断比率'!B76)</f>
        <v>秋田県後期高齢者医療広域連合（後期高齢者医療特別会計）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199</v>
      </c>
      <c r="E46" s="639" t="s">
        <v>200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576</v>
      </c>
    </row>
    <row r="54" spans="5:113" x14ac:dyDescent="0.15"/>
    <row r="55" spans="5:113" x14ac:dyDescent="0.15"/>
    <row r="56" spans="5:113" x14ac:dyDescent="0.15"/>
  </sheetData>
  <sheetProtection algorithmName="SHA-512" hashValue="cLHQUYG/dD1He75MipQFDDwGKbsbg5bJ+QrZGOYUXdXyN7k6Sl2UVdGJK6TCEGcLCA6Mp26xpyMF8BvWf8lzlA==" saltValue="IdRXiKHwt5QEpQbxJaQkD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5" t="s">
        <v>560</v>
      </c>
      <c r="D34" s="1215"/>
      <c r="E34" s="1216"/>
      <c r="F34" s="32">
        <v>3.73</v>
      </c>
      <c r="G34" s="33">
        <v>4.4400000000000004</v>
      </c>
      <c r="H34" s="33">
        <v>5.49</v>
      </c>
      <c r="I34" s="33">
        <v>6.7</v>
      </c>
      <c r="J34" s="34">
        <v>7.88</v>
      </c>
      <c r="K34" s="22"/>
      <c r="L34" s="22"/>
      <c r="M34" s="22"/>
      <c r="N34" s="22"/>
      <c r="O34" s="22"/>
      <c r="P34" s="22"/>
    </row>
    <row r="35" spans="1:16" ht="39" customHeight="1" x14ac:dyDescent="0.15">
      <c r="A35" s="22"/>
      <c r="B35" s="35"/>
      <c r="C35" s="1209" t="s">
        <v>561</v>
      </c>
      <c r="D35" s="1210"/>
      <c r="E35" s="1211"/>
      <c r="F35" s="36">
        <v>6.41</v>
      </c>
      <c r="G35" s="37">
        <v>5.66</v>
      </c>
      <c r="H35" s="37">
        <v>2.54</v>
      </c>
      <c r="I35" s="37">
        <v>3.41</v>
      </c>
      <c r="J35" s="38">
        <v>3.87</v>
      </c>
      <c r="K35" s="22"/>
      <c r="L35" s="22"/>
      <c r="M35" s="22"/>
      <c r="N35" s="22"/>
      <c r="O35" s="22"/>
      <c r="P35" s="22"/>
    </row>
    <row r="36" spans="1:16" ht="39" customHeight="1" x14ac:dyDescent="0.15">
      <c r="A36" s="22"/>
      <c r="B36" s="35"/>
      <c r="C36" s="1209" t="s">
        <v>562</v>
      </c>
      <c r="D36" s="1210"/>
      <c r="E36" s="1211"/>
      <c r="F36" s="36">
        <v>1.01</v>
      </c>
      <c r="G36" s="37">
        <v>1.74</v>
      </c>
      <c r="H36" s="37">
        <v>1.98</v>
      </c>
      <c r="I36" s="37">
        <v>1.52</v>
      </c>
      <c r="J36" s="38">
        <v>1.5</v>
      </c>
      <c r="K36" s="22"/>
      <c r="L36" s="22"/>
      <c r="M36" s="22"/>
      <c r="N36" s="22"/>
      <c r="O36" s="22"/>
      <c r="P36" s="22"/>
    </row>
    <row r="37" spans="1:16" ht="39" customHeight="1" x14ac:dyDescent="0.15">
      <c r="A37" s="22"/>
      <c r="B37" s="35"/>
      <c r="C37" s="1209" t="s">
        <v>563</v>
      </c>
      <c r="D37" s="1210"/>
      <c r="E37" s="1211"/>
      <c r="F37" s="36" t="s">
        <v>513</v>
      </c>
      <c r="G37" s="37">
        <v>0.86</v>
      </c>
      <c r="H37" s="37">
        <v>1.2</v>
      </c>
      <c r="I37" s="37">
        <v>1.44</v>
      </c>
      <c r="J37" s="38">
        <v>1.49</v>
      </c>
      <c r="K37" s="22"/>
      <c r="L37" s="22"/>
      <c r="M37" s="22"/>
      <c r="N37" s="22"/>
      <c r="O37" s="22"/>
      <c r="P37" s="22"/>
    </row>
    <row r="38" spans="1:16" ht="39" customHeight="1" x14ac:dyDescent="0.15">
      <c r="A38" s="22"/>
      <c r="B38" s="35"/>
      <c r="C38" s="1209" t="s">
        <v>564</v>
      </c>
      <c r="D38" s="1210"/>
      <c r="E38" s="1211"/>
      <c r="F38" s="36">
        <v>0.79</v>
      </c>
      <c r="G38" s="37">
        <v>0.81</v>
      </c>
      <c r="H38" s="37">
        <v>0.79</v>
      </c>
      <c r="I38" s="37">
        <v>0.9</v>
      </c>
      <c r="J38" s="38">
        <v>1.02</v>
      </c>
      <c r="K38" s="22"/>
      <c r="L38" s="22"/>
      <c r="M38" s="22"/>
      <c r="N38" s="22"/>
      <c r="O38" s="22"/>
      <c r="P38" s="22"/>
    </row>
    <row r="39" spans="1:16" ht="39" customHeight="1" x14ac:dyDescent="0.15">
      <c r="A39" s="22"/>
      <c r="B39" s="35"/>
      <c r="C39" s="1209" t="s">
        <v>565</v>
      </c>
      <c r="D39" s="1210"/>
      <c r="E39" s="1211"/>
      <c r="F39" s="36">
        <v>0.44</v>
      </c>
      <c r="G39" s="37">
        <v>0.68</v>
      </c>
      <c r="H39" s="37">
        <v>0.9</v>
      </c>
      <c r="I39" s="37">
        <v>1</v>
      </c>
      <c r="J39" s="38">
        <v>0.98</v>
      </c>
      <c r="K39" s="22"/>
      <c r="L39" s="22"/>
      <c r="M39" s="22"/>
      <c r="N39" s="22"/>
      <c r="O39" s="22"/>
      <c r="P39" s="22"/>
    </row>
    <row r="40" spans="1:16" ht="39" customHeight="1" x14ac:dyDescent="0.15">
      <c r="A40" s="22"/>
      <c r="B40" s="35"/>
      <c r="C40" s="1209" t="s">
        <v>566</v>
      </c>
      <c r="D40" s="1210"/>
      <c r="E40" s="1211"/>
      <c r="F40" s="36">
        <v>0.01</v>
      </c>
      <c r="G40" s="37">
        <v>0.06</v>
      </c>
      <c r="H40" s="37">
        <v>0.11</v>
      </c>
      <c r="I40" s="37">
        <v>0.06</v>
      </c>
      <c r="J40" s="38">
        <v>0.04</v>
      </c>
      <c r="K40" s="22"/>
      <c r="L40" s="22"/>
      <c r="M40" s="22"/>
      <c r="N40" s="22"/>
      <c r="O40" s="22"/>
      <c r="P40" s="22"/>
    </row>
    <row r="41" spans="1:16" ht="39" customHeight="1" x14ac:dyDescent="0.15">
      <c r="A41" s="22"/>
      <c r="B41" s="35"/>
      <c r="C41" s="1209" t="s">
        <v>567</v>
      </c>
      <c r="D41" s="1210"/>
      <c r="E41" s="1211"/>
      <c r="F41" s="36">
        <v>0.02</v>
      </c>
      <c r="G41" s="37">
        <v>0.03</v>
      </c>
      <c r="H41" s="37">
        <v>0.04</v>
      </c>
      <c r="I41" s="37">
        <v>0.03</v>
      </c>
      <c r="J41" s="38">
        <v>0.03</v>
      </c>
      <c r="K41" s="22"/>
      <c r="L41" s="22"/>
      <c r="M41" s="22"/>
      <c r="N41" s="22"/>
      <c r="O41" s="22"/>
      <c r="P41" s="22"/>
    </row>
    <row r="42" spans="1:16" ht="39" customHeight="1" x14ac:dyDescent="0.15">
      <c r="A42" s="22"/>
      <c r="B42" s="39"/>
      <c r="C42" s="1209" t="s">
        <v>568</v>
      </c>
      <c r="D42" s="1210"/>
      <c r="E42" s="1211"/>
      <c r="F42" s="36" t="s">
        <v>513</v>
      </c>
      <c r="G42" s="37" t="s">
        <v>513</v>
      </c>
      <c r="H42" s="37" t="s">
        <v>513</v>
      </c>
      <c r="I42" s="37" t="s">
        <v>513</v>
      </c>
      <c r="J42" s="38" t="s">
        <v>513</v>
      </c>
      <c r="K42" s="22"/>
      <c r="L42" s="22"/>
      <c r="M42" s="22"/>
      <c r="N42" s="22"/>
      <c r="O42" s="22"/>
      <c r="P42" s="22"/>
    </row>
    <row r="43" spans="1:16" ht="39" customHeight="1" thickBot="1" x14ac:dyDescent="0.2">
      <c r="A43" s="22"/>
      <c r="B43" s="40"/>
      <c r="C43" s="1212" t="s">
        <v>569</v>
      </c>
      <c r="D43" s="1213"/>
      <c r="E43" s="1214"/>
      <c r="F43" s="41">
        <v>0.97</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GXKc99M3piqovdh4ZdZY8yqLKK09e5cdaPMs86TJHNV9pZKgwMWyMtFNaWnM//bSmoskVgIqxlt8PA25Wdwdw==" saltValue="vB7zYM55Yf7mdBH8tB0e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5719</v>
      </c>
      <c r="L45" s="60">
        <v>5554</v>
      </c>
      <c r="M45" s="60">
        <v>5388</v>
      </c>
      <c r="N45" s="60">
        <v>5337</v>
      </c>
      <c r="O45" s="61">
        <v>5400</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513</v>
      </c>
      <c r="L46" s="64" t="s">
        <v>513</v>
      </c>
      <c r="M46" s="64" t="s">
        <v>513</v>
      </c>
      <c r="N46" s="64" t="s">
        <v>513</v>
      </c>
      <c r="O46" s="65" t="s">
        <v>513</v>
      </c>
      <c r="P46" s="48"/>
      <c r="Q46" s="48"/>
      <c r="R46" s="48"/>
      <c r="S46" s="48"/>
      <c r="T46" s="48"/>
      <c r="U46" s="48"/>
    </row>
    <row r="47" spans="1:21" ht="30.75" customHeight="1" x14ac:dyDescent="0.15">
      <c r="A47" s="48"/>
      <c r="B47" s="1219"/>
      <c r="C47" s="1220"/>
      <c r="D47" s="62"/>
      <c r="E47" s="1225" t="s">
        <v>13</v>
      </c>
      <c r="F47" s="1225"/>
      <c r="G47" s="1225"/>
      <c r="H47" s="1225"/>
      <c r="I47" s="1225"/>
      <c r="J47" s="1226"/>
      <c r="K47" s="63">
        <v>17</v>
      </c>
      <c r="L47" s="64">
        <v>17</v>
      </c>
      <c r="M47" s="64" t="s">
        <v>513</v>
      </c>
      <c r="N47" s="64" t="s">
        <v>513</v>
      </c>
      <c r="O47" s="65" t="s">
        <v>513</v>
      </c>
      <c r="P47" s="48"/>
      <c r="Q47" s="48"/>
      <c r="R47" s="48"/>
      <c r="S47" s="48"/>
      <c r="T47" s="48"/>
      <c r="U47" s="48"/>
    </row>
    <row r="48" spans="1:21" ht="30.75" customHeight="1" x14ac:dyDescent="0.15">
      <c r="A48" s="48"/>
      <c r="B48" s="1219"/>
      <c r="C48" s="1220"/>
      <c r="D48" s="62"/>
      <c r="E48" s="1225" t="s">
        <v>14</v>
      </c>
      <c r="F48" s="1225"/>
      <c r="G48" s="1225"/>
      <c r="H48" s="1225"/>
      <c r="I48" s="1225"/>
      <c r="J48" s="1226"/>
      <c r="K48" s="63">
        <v>2485</v>
      </c>
      <c r="L48" s="64">
        <v>2208</v>
      </c>
      <c r="M48" s="64">
        <v>2194</v>
      </c>
      <c r="N48" s="64">
        <v>2179</v>
      </c>
      <c r="O48" s="65">
        <v>2165</v>
      </c>
      <c r="P48" s="48"/>
      <c r="Q48" s="48"/>
      <c r="R48" s="48"/>
      <c r="S48" s="48"/>
      <c r="T48" s="48"/>
      <c r="U48" s="48"/>
    </row>
    <row r="49" spans="1:21" ht="30.75" customHeight="1" x14ac:dyDescent="0.15">
      <c r="A49" s="48"/>
      <c r="B49" s="1219"/>
      <c r="C49" s="1220"/>
      <c r="D49" s="62"/>
      <c r="E49" s="1225" t="s">
        <v>15</v>
      </c>
      <c r="F49" s="1225"/>
      <c r="G49" s="1225"/>
      <c r="H49" s="1225"/>
      <c r="I49" s="1225"/>
      <c r="J49" s="1226"/>
      <c r="K49" s="63">
        <v>192</v>
      </c>
      <c r="L49" s="64">
        <v>178</v>
      </c>
      <c r="M49" s="64">
        <v>174</v>
      </c>
      <c r="N49" s="64">
        <v>167</v>
      </c>
      <c r="O49" s="65">
        <v>141</v>
      </c>
      <c r="P49" s="48"/>
      <c r="Q49" s="48"/>
      <c r="R49" s="48"/>
      <c r="S49" s="48"/>
      <c r="T49" s="48"/>
      <c r="U49" s="48"/>
    </row>
    <row r="50" spans="1:21" ht="30.75" customHeight="1" x14ac:dyDescent="0.15">
      <c r="A50" s="48"/>
      <c r="B50" s="1219"/>
      <c r="C50" s="1220"/>
      <c r="D50" s="62"/>
      <c r="E50" s="1225" t="s">
        <v>16</v>
      </c>
      <c r="F50" s="1225"/>
      <c r="G50" s="1225"/>
      <c r="H50" s="1225"/>
      <c r="I50" s="1225"/>
      <c r="J50" s="1226"/>
      <c r="K50" s="63">
        <v>62</v>
      </c>
      <c r="L50" s="64">
        <v>49</v>
      </c>
      <c r="M50" s="64">
        <v>10</v>
      </c>
      <c r="N50" s="64">
        <v>6</v>
      </c>
      <c r="O50" s="65">
        <v>19</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513</v>
      </c>
      <c r="L51" s="64">
        <v>0</v>
      </c>
      <c r="M51" s="64" t="s">
        <v>513</v>
      </c>
      <c r="N51" s="64" t="s">
        <v>513</v>
      </c>
      <c r="O51" s="65" t="s">
        <v>513</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5536</v>
      </c>
      <c r="L52" s="64">
        <v>5493</v>
      </c>
      <c r="M52" s="64">
        <v>5345</v>
      </c>
      <c r="N52" s="64">
        <v>5306</v>
      </c>
      <c r="O52" s="65">
        <v>5174</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2939</v>
      </c>
      <c r="L53" s="69">
        <v>2513</v>
      </c>
      <c r="M53" s="69">
        <v>2421</v>
      </c>
      <c r="N53" s="69">
        <v>2383</v>
      </c>
      <c r="O53" s="70">
        <v>2551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513</v>
      </c>
      <c r="L57" s="84" t="s">
        <v>513</v>
      </c>
      <c r="M57" s="84" t="s">
        <v>513</v>
      </c>
      <c r="N57" s="84" t="s">
        <v>513</v>
      </c>
      <c r="O57" s="85" t="s">
        <v>513</v>
      </c>
    </row>
    <row r="58" spans="1:21" ht="31.5" customHeight="1" thickBot="1" x14ac:dyDescent="0.2">
      <c r="B58" s="1235"/>
      <c r="C58" s="1236"/>
      <c r="D58" s="1240" t="s">
        <v>26</v>
      </c>
      <c r="E58" s="1241"/>
      <c r="F58" s="1241"/>
      <c r="G58" s="1241"/>
      <c r="H58" s="1241"/>
      <c r="I58" s="1241"/>
      <c r="J58" s="1242"/>
      <c r="K58" s="86" t="s">
        <v>513</v>
      </c>
      <c r="L58" s="87" t="s">
        <v>513</v>
      </c>
      <c r="M58" s="87" t="s">
        <v>513</v>
      </c>
      <c r="N58" s="87" t="s">
        <v>513</v>
      </c>
      <c r="O58" s="88" t="s">
        <v>513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zL26xEtwYajFH1Q/2zzKuz79JXKkyIaw7OL1mJ+FcPAzIpj7Gmra9xEz5PXiB/juWQ2f3BHZUtUGXyeTkZhQ==" saltValue="u1+dIwO8VMjnHW7FMSLq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3" t="s">
        <v>29</v>
      </c>
      <c r="C41" s="1244"/>
      <c r="D41" s="102"/>
      <c r="E41" s="1249" t="s">
        <v>30</v>
      </c>
      <c r="F41" s="1249"/>
      <c r="G41" s="1249"/>
      <c r="H41" s="1250"/>
      <c r="I41" s="358">
        <v>55560</v>
      </c>
      <c r="J41" s="359">
        <v>55463</v>
      </c>
      <c r="K41" s="359">
        <v>54087</v>
      </c>
      <c r="L41" s="359">
        <v>52141</v>
      </c>
      <c r="M41" s="360">
        <v>51064</v>
      </c>
    </row>
    <row r="42" spans="2:13" ht="27.75" customHeight="1" x14ac:dyDescent="0.15">
      <c r="B42" s="1245"/>
      <c r="C42" s="1246"/>
      <c r="D42" s="103"/>
      <c r="E42" s="1251" t="s">
        <v>31</v>
      </c>
      <c r="F42" s="1251"/>
      <c r="G42" s="1251"/>
      <c r="H42" s="1252"/>
      <c r="I42" s="361">
        <v>43</v>
      </c>
      <c r="J42" s="362">
        <v>4</v>
      </c>
      <c r="K42" s="362">
        <v>3</v>
      </c>
      <c r="L42" s="362">
        <v>1</v>
      </c>
      <c r="M42" s="363" t="s">
        <v>513</v>
      </c>
    </row>
    <row r="43" spans="2:13" ht="27.75" customHeight="1" x14ac:dyDescent="0.15">
      <c r="B43" s="1245"/>
      <c r="C43" s="1246"/>
      <c r="D43" s="103"/>
      <c r="E43" s="1251" t="s">
        <v>32</v>
      </c>
      <c r="F43" s="1251"/>
      <c r="G43" s="1251"/>
      <c r="H43" s="1252"/>
      <c r="I43" s="361">
        <v>31494</v>
      </c>
      <c r="J43" s="362">
        <v>30045</v>
      </c>
      <c r="K43" s="362">
        <v>28425</v>
      </c>
      <c r="L43" s="362">
        <v>25997</v>
      </c>
      <c r="M43" s="363">
        <v>24633</v>
      </c>
    </row>
    <row r="44" spans="2:13" ht="27.75" customHeight="1" x14ac:dyDescent="0.15">
      <c r="B44" s="1245"/>
      <c r="C44" s="1246"/>
      <c r="D44" s="103"/>
      <c r="E44" s="1251" t="s">
        <v>33</v>
      </c>
      <c r="F44" s="1251"/>
      <c r="G44" s="1251"/>
      <c r="H44" s="1252"/>
      <c r="I44" s="361">
        <v>884</v>
      </c>
      <c r="J44" s="362">
        <v>684</v>
      </c>
      <c r="K44" s="362">
        <v>487</v>
      </c>
      <c r="L44" s="362">
        <v>295</v>
      </c>
      <c r="M44" s="363">
        <v>140</v>
      </c>
    </row>
    <row r="45" spans="2:13" ht="27.75" customHeight="1" x14ac:dyDescent="0.15">
      <c r="B45" s="1245"/>
      <c r="C45" s="1246"/>
      <c r="D45" s="103"/>
      <c r="E45" s="1251" t="s">
        <v>34</v>
      </c>
      <c r="F45" s="1251"/>
      <c r="G45" s="1251"/>
      <c r="H45" s="1252"/>
      <c r="I45" s="361">
        <v>5845</v>
      </c>
      <c r="J45" s="362">
        <v>5559</v>
      </c>
      <c r="K45" s="362">
        <v>5171</v>
      </c>
      <c r="L45" s="362">
        <v>4718</v>
      </c>
      <c r="M45" s="363">
        <v>4459</v>
      </c>
    </row>
    <row r="46" spans="2:13" ht="27.75" customHeight="1" x14ac:dyDescent="0.15">
      <c r="B46" s="1245"/>
      <c r="C46" s="1246"/>
      <c r="D46" s="104"/>
      <c r="E46" s="1251" t="s">
        <v>35</v>
      </c>
      <c r="F46" s="1251"/>
      <c r="G46" s="1251"/>
      <c r="H46" s="1252"/>
      <c r="I46" s="361">
        <v>0</v>
      </c>
      <c r="J46" s="362">
        <v>0</v>
      </c>
      <c r="K46" s="362">
        <v>0</v>
      </c>
      <c r="L46" s="362">
        <v>0</v>
      </c>
      <c r="M46" s="363">
        <v>0</v>
      </c>
    </row>
    <row r="47" spans="2:13" ht="27.75" customHeight="1" x14ac:dyDescent="0.15">
      <c r="B47" s="1245"/>
      <c r="C47" s="1246"/>
      <c r="D47" s="105"/>
      <c r="E47" s="1253" t="s">
        <v>36</v>
      </c>
      <c r="F47" s="1254"/>
      <c r="G47" s="1254"/>
      <c r="H47" s="1255"/>
      <c r="I47" s="361" t="s">
        <v>513</v>
      </c>
      <c r="J47" s="362" t="s">
        <v>513</v>
      </c>
      <c r="K47" s="362" t="s">
        <v>513</v>
      </c>
      <c r="L47" s="362" t="s">
        <v>513</v>
      </c>
      <c r="M47" s="363" t="s">
        <v>513</v>
      </c>
    </row>
    <row r="48" spans="2:13" ht="27.75" customHeight="1" x14ac:dyDescent="0.15">
      <c r="B48" s="1245"/>
      <c r="C48" s="1246"/>
      <c r="D48" s="103"/>
      <c r="E48" s="1251" t="s">
        <v>37</v>
      </c>
      <c r="F48" s="1251"/>
      <c r="G48" s="1251"/>
      <c r="H48" s="1252"/>
      <c r="I48" s="361" t="s">
        <v>513</v>
      </c>
      <c r="J48" s="362" t="s">
        <v>513</v>
      </c>
      <c r="K48" s="362" t="s">
        <v>513</v>
      </c>
      <c r="L48" s="362" t="s">
        <v>513</v>
      </c>
      <c r="M48" s="363" t="s">
        <v>513</v>
      </c>
    </row>
    <row r="49" spans="2:13" ht="27.75" customHeight="1" x14ac:dyDescent="0.15">
      <c r="B49" s="1247"/>
      <c r="C49" s="1248"/>
      <c r="D49" s="103"/>
      <c r="E49" s="1251" t="s">
        <v>38</v>
      </c>
      <c r="F49" s="1251"/>
      <c r="G49" s="1251"/>
      <c r="H49" s="1252"/>
      <c r="I49" s="361" t="s">
        <v>513</v>
      </c>
      <c r="J49" s="362" t="s">
        <v>513</v>
      </c>
      <c r="K49" s="362" t="s">
        <v>513</v>
      </c>
      <c r="L49" s="362" t="s">
        <v>513</v>
      </c>
      <c r="M49" s="363" t="s">
        <v>513</v>
      </c>
    </row>
    <row r="50" spans="2:13" ht="27.75" customHeight="1" x14ac:dyDescent="0.15">
      <c r="B50" s="1256" t="s">
        <v>39</v>
      </c>
      <c r="C50" s="1257"/>
      <c r="D50" s="106"/>
      <c r="E50" s="1251" t="s">
        <v>40</v>
      </c>
      <c r="F50" s="1251"/>
      <c r="G50" s="1251"/>
      <c r="H50" s="1252"/>
      <c r="I50" s="361">
        <v>4354</v>
      </c>
      <c r="J50" s="362">
        <v>4782</v>
      </c>
      <c r="K50" s="362">
        <v>5348</v>
      </c>
      <c r="L50" s="362">
        <v>5655</v>
      </c>
      <c r="M50" s="363">
        <v>7201</v>
      </c>
    </row>
    <row r="51" spans="2:13" ht="27.75" customHeight="1" x14ac:dyDescent="0.15">
      <c r="B51" s="1245"/>
      <c r="C51" s="1246"/>
      <c r="D51" s="103"/>
      <c r="E51" s="1251" t="s">
        <v>41</v>
      </c>
      <c r="F51" s="1251"/>
      <c r="G51" s="1251"/>
      <c r="H51" s="1252"/>
      <c r="I51" s="361">
        <v>995</v>
      </c>
      <c r="J51" s="362">
        <v>998</v>
      </c>
      <c r="K51" s="362">
        <v>928</v>
      </c>
      <c r="L51" s="362">
        <v>800</v>
      </c>
      <c r="M51" s="363">
        <v>727</v>
      </c>
    </row>
    <row r="52" spans="2:13" ht="27.75" customHeight="1" x14ac:dyDescent="0.15">
      <c r="B52" s="1247"/>
      <c r="C52" s="1248"/>
      <c r="D52" s="103"/>
      <c r="E52" s="1251" t="s">
        <v>42</v>
      </c>
      <c r="F52" s="1251"/>
      <c r="G52" s="1251"/>
      <c r="H52" s="1252"/>
      <c r="I52" s="361">
        <v>56806</v>
      </c>
      <c r="J52" s="362">
        <v>56507</v>
      </c>
      <c r="K52" s="362">
        <v>53086</v>
      </c>
      <c r="L52" s="362">
        <v>51971</v>
      </c>
      <c r="M52" s="363">
        <v>50022</v>
      </c>
    </row>
    <row r="53" spans="2:13" ht="27.75" customHeight="1" thickBot="1" x14ac:dyDescent="0.2">
      <c r="B53" s="1258" t="s">
        <v>43</v>
      </c>
      <c r="C53" s="1259"/>
      <c r="D53" s="107"/>
      <c r="E53" s="1260" t="s">
        <v>44</v>
      </c>
      <c r="F53" s="1260"/>
      <c r="G53" s="1260"/>
      <c r="H53" s="1261"/>
      <c r="I53" s="364">
        <v>31669</v>
      </c>
      <c r="J53" s="365">
        <v>29469</v>
      </c>
      <c r="K53" s="365">
        <v>28811</v>
      </c>
      <c r="L53" s="365">
        <v>24726</v>
      </c>
      <c r="M53" s="366">
        <v>22348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QLryEuGu28HkliOzgHCXiTxyzBqQUK1r6/Rw3ed8uM/3ut97XQgHwLjo+yG5qVHaDOeJZoxSwVmozYe0ZbhGnQ==" saltValue="2FffWW+hI34Y1MExc3/X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0" t="s">
        <v>47</v>
      </c>
      <c r="D55" s="1270"/>
      <c r="E55" s="1271"/>
      <c r="F55" s="119">
        <v>3309</v>
      </c>
      <c r="G55" s="119">
        <v>3359</v>
      </c>
      <c r="H55" s="120">
        <v>3859</v>
      </c>
    </row>
    <row r="56" spans="2:8" ht="52.5" customHeight="1" x14ac:dyDescent="0.15">
      <c r="B56" s="121"/>
      <c r="C56" s="1272" t="s">
        <v>48</v>
      </c>
      <c r="D56" s="1272"/>
      <c r="E56" s="1273"/>
      <c r="F56" s="122">
        <v>55</v>
      </c>
      <c r="G56" s="122">
        <v>55</v>
      </c>
      <c r="H56" s="123">
        <v>55</v>
      </c>
    </row>
    <row r="57" spans="2:8" ht="53.25" customHeight="1" x14ac:dyDescent="0.15">
      <c r="B57" s="121"/>
      <c r="C57" s="1274" t="s">
        <v>49</v>
      </c>
      <c r="D57" s="1274"/>
      <c r="E57" s="1275"/>
      <c r="F57" s="124">
        <v>4548</v>
      </c>
      <c r="G57" s="124">
        <v>4723</v>
      </c>
      <c r="H57" s="125">
        <v>5554</v>
      </c>
    </row>
    <row r="58" spans="2:8" ht="45.75" customHeight="1" x14ac:dyDescent="0.15">
      <c r="B58" s="126"/>
      <c r="C58" s="1262" t="s">
        <v>592</v>
      </c>
      <c r="D58" s="1263"/>
      <c r="E58" s="1264"/>
      <c r="F58" s="127">
        <v>3129</v>
      </c>
      <c r="G58" s="127">
        <v>3006</v>
      </c>
      <c r="H58" s="128">
        <v>2838</v>
      </c>
    </row>
    <row r="59" spans="2:8" ht="45.75" customHeight="1" x14ac:dyDescent="0.15">
      <c r="B59" s="126"/>
      <c r="C59" s="1262" t="s">
        <v>593</v>
      </c>
      <c r="D59" s="1263"/>
      <c r="E59" s="1264"/>
      <c r="F59" s="127">
        <v>521</v>
      </c>
      <c r="G59" s="127">
        <v>487</v>
      </c>
      <c r="H59" s="128">
        <v>1076</v>
      </c>
    </row>
    <row r="60" spans="2:8" ht="45.75" customHeight="1" x14ac:dyDescent="0.15">
      <c r="B60" s="126"/>
      <c r="C60" s="1262" t="s">
        <v>594</v>
      </c>
      <c r="D60" s="1263"/>
      <c r="E60" s="1264"/>
      <c r="F60" s="127">
        <v>286</v>
      </c>
      <c r="G60" s="127">
        <v>356</v>
      </c>
      <c r="H60" s="128">
        <v>529</v>
      </c>
    </row>
    <row r="61" spans="2:8" ht="45.75" customHeight="1" x14ac:dyDescent="0.15">
      <c r="B61" s="126"/>
      <c r="C61" s="1262" t="s">
        <v>595</v>
      </c>
      <c r="D61" s="1263"/>
      <c r="E61" s="1264"/>
      <c r="F61" s="127">
        <v>206</v>
      </c>
      <c r="G61" s="127">
        <v>181</v>
      </c>
      <c r="H61" s="128">
        <v>341</v>
      </c>
    </row>
    <row r="62" spans="2:8" ht="45.75" customHeight="1" thickBot="1" x14ac:dyDescent="0.2">
      <c r="B62" s="129"/>
      <c r="C62" s="1265" t="s">
        <v>596</v>
      </c>
      <c r="D62" s="1266"/>
      <c r="E62" s="1267"/>
      <c r="F62" s="130">
        <v>165</v>
      </c>
      <c r="G62" s="130">
        <v>290</v>
      </c>
      <c r="H62" s="131">
        <v>318</v>
      </c>
    </row>
    <row r="63" spans="2:8" ht="52.5" customHeight="1" thickBot="1" x14ac:dyDescent="0.2">
      <c r="B63" s="132"/>
      <c r="C63" s="1268" t="s">
        <v>50</v>
      </c>
      <c r="D63" s="1268"/>
      <c r="E63" s="1269"/>
      <c r="F63" s="133">
        <v>7912</v>
      </c>
      <c r="G63" s="133">
        <v>8137</v>
      </c>
      <c r="H63" s="134">
        <v>9468</v>
      </c>
    </row>
    <row r="64" spans="2:8" x14ac:dyDescent="0.15"/>
  </sheetData>
  <sheetProtection algorithmName="SHA-512" hashValue="HxkoH9j6goqeZqsn3sZ7Tj0qsSXPvn2GofPRP+yyj0FR9UJJJKcoNJCzi96q2DtW5rtJruiDG9HSx6fvgJCuwA==" saltValue="QP0WIUQhPD7a37QqCZLZ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0A05-1BD2-454D-B8A5-27439742BD1F}">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599</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600</v>
      </c>
      <c r="AO51" s="1279"/>
      <c r="AP51" s="1279"/>
      <c r="AQ51" s="1279"/>
      <c r="AR51" s="1279"/>
      <c r="AS51" s="1279"/>
      <c r="AT51" s="1279"/>
      <c r="AU51" s="1279"/>
      <c r="AV51" s="1279"/>
      <c r="AW51" s="1279"/>
      <c r="AX51" s="1279"/>
      <c r="AY51" s="1279"/>
      <c r="AZ51" s="1279"/>
      <c r="BA51" s="1279"/>
      <c r="BB51" s="1279" t="s">
        <v>601</v>
      </c>
      <c r="BC51" s="1279"/>
      <c r="BD51" s="1279"/>
      <c r="BE51" s="1279"/>
      <c r="BF51" s="1279"/>
      <c r="BG51" s="1279"/>
      <c r="BH51" s="1279"/>
      <c r="BI51" s="1279"/>
      <c r="BJ51" s="1279"/>
      <c r="BK51" s="1279"/>
      <c r="BL51" s="1279"/>
      <c r="BM51" s="1279"/>
      <c r="BN51" s="1279"/>
      <c r="BO51" s="1279"/>
      <c r="BP51" s="1276">
        <v>134.80000000000001</v>
      </c>
      <c r="BQ51" s="1276"/>
      <c r="BR51" s="1276"/>
      <c r="BS51" s="1276"/>
      <c r="BT51" s="1276"/>
      <c r="BU51" s="1276"/>
      <c r="BV51" s="1276"/>
      <c r="BW51" s="1276"/>
      <c r="BX51" s="1276">
        <v>128.1</v>
      </c>
      <c r="BY51" s="1276"/>
      <c r="BZ51" s="1276"/>
      <c r="CA51" s="1276"/>
      <c r="CB51" s="1276"/>
      <c r="CC51" s="1276"/>
      <c r="CD51" s="1276"/>
      <c r="CE51" s="1276"/>
      <c r="CF51" s="1276">
        <v>127.5</v>
      </c>
      <c r="CG51" s="1276"/>
      <c r="CH51" s="1276"/>
      <c r="CI51" s="1276"/>
      <c r="CJ51" s="1276"/>
      <c r="CK51" s="1276"/>
      <c r="CL51" s="1276"/>
      <c r="CM51" s="1276"/>
      <c r="CN51" s="1276">
        <v>108.3</v>
      </c>
      <c r="CO51" s="1276"/>
      <c r="CP51" s="1276"/>
      <c r="CQ51" s="1276"/>
      <c r="CR51" s="1276"/>
      <c r="CS51" s="1276"/>
      <c r="CT51" s="1276"/>
      <c r="CU51" s="1276"/>
      <c r="CV51" s="1276">
        <v>93.8</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602</v>
      </c>
      <c r="BC53" s="1279"/>
      <c r="BD53" s="1279"/>
      <c r="BE53" s="1279"/>
      <c r="BF53" s="1279"/>
      <c r="BG53" s="1279"/>
      <c r="BH53" s="1279"/>
      <c r="BI53" s="1279"/>
      <c r="BJ53" s="1279"/>
      <c r="BK53" s="1279"/>
      <c r="BL53" s="1279"/>
      <c r="BM53" s="1279"/>
      <c r="BN53" s="1279"/>
      <c r="BO53" s="1279"/>
      <c r="BP53" s="1276">
        <v>63</v>
      </c>
      <c r="BQ53" s="1276"/>
      <c r="BR53" s="1276"/>
      <c r="BS53" s="1276"/>
      <c r="BT53" s="1276"/>
      <c r="BU53" s="1276"/>
      <c r="BV53" s="1276"/>
      <c r="BW53" s="1276"/>
      <c r="BX53" s="1276">
        <v>64.599999999999994</v>
      </c>
      <c r="BY53" s="1276"/>
      <c r="BZ53" s="1276"/>
      <c r="CA53" s="1276"/>
      <c r="CB53" s="1276"/>
      <c r="CC53" s="1276"/>
      <c r="CD53" s="1276"/>
      <c r="CE53" s="1276"/>
      <c r="CF53" s="1276">
        <v>66.099999999999994</v>
      </c>
      <c r="CG53" s="1276"/>
      <c r="CH53" s="1276"/>
      <c r="CI53" s="1276"/>
      <c r="CJ53" s="1276"/>
      <c r="CK53" s="1276"/>
      <c r="CL53" s="1276"/>
      <c r="CM53" s="1276"/>
      <c r="CN53" s="1276">
        <v>67.3</v>
      </c>
      <c r="CO53" s="1276"/>
      <c r="CP53" s="1276"/>
      <c r="CQ53" s="1276"/>
      <c r="CR53" s="1276"/>
      <c r="CS53" s="1276"/>
      <c r="CT53" s="1276"/>
      <c r="CU53" s="1276"/>
      <c r="CV53" s="1276">
        <v>69.099999999999994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603</v>
      </c>
      <c r="AO55" s="1281"/>
      <c r="AP55" s="1281"/>
      <c r="AQ55" s="1281"/>
      <c r="AR55" s="1281"/>
      <c r="AS55" s="1281"/>
      <c r="AT55" s="1281"/>
      <c r="AU55" s="1281"/>
      <c r="AV55" s="1281"/>
      <c r="AW55" s="1281"/>
      <c r="AX55" s="1281"/>
      <c r="AY55" s="1281"/>
      <c r="AZ55" s="1281"/>
      <c r="BA55" s="1281"/>
      <c r="BB55" s="1279" t="s">
        <v>601</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602</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604</v>
      </c>
    </row>
    <row r="64" spans="1:109" x14ac:dyDescent="0.15">
      <c r="B64" s="375"/>
      <c r="G64" s="382"/>
      <c r="I64" s="395"/>
      <c r="J64" s="395"/>
      <c r="K64" s="395"/>
      <c r="L64" s="395"/>
      <c r="M64" s="395"/>
      <c r="N64" s="396"/>
      <c r="AM64" s="382"/>
      <c r="AN64" s="382" t="s">
        <v>598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599</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600</v>
      </c>
      <c r="AO73" s="1279"/>
      <c r="AP73" s="1279"/>
      <c r="AQ73" s="1279"/>
      <c r="AR73" s="1279"/>
      <c r="AS73" s="1279"/>
      <c r="AT73" s="1279"/>
      <c r="AU73" s="1279"/>
      <c r="AV73" s="1279"/>
      <c r="AW73" s="1279"/>
      <c r="AX73" s="1279"/>
      <c r="AY73" s="1279"/>
      <c r="AZ73" s="1279"/>
      <c r="BA73" s="1279"/>
      <c r="BB73" s="1279" t="s">
        <v>601</v>
      </c>
      <c r="BC73" s="1279"/>
      <c r="BD73" s="1279"/>
      <c r="BE73" s="1279"/>
      <c r="BF73" s="1279"/>
      <c r="BG73" s="1279"/>
      <c r="BH73" s="1279"/>
      <c r="BI73" s="1279"/>
      <c r="BJ73" s="1279"/>
      <c r="BK73" s="1279"/>
      <c r="BL73" s="1279"/>
      <c r="BM73" s="1279"/>
      <c r="BN73" s="1279"/>
      <c r="BO73" s="1279"/>
      <c r="BP73" s="1276">
        <v>134.80000000000001</v>
      </c>
      <c r="BQ73" s="1276"/>
      <c r="BR73" s="1276"/>
      <c r="BS73" s="1276"/>
      <c r="BT73" s="1276"/>
      <c r="BU73" s="1276"/>
      <c r="BV73" s="1276"/>
      <c r="BW73" s="1276"/>
      <c r="BX73" s="1276">
        <v>128.1</v>
      </c>
      <c r="BY73" s="1276"/>
      <c r="BZ73" s="1276"/>
      <c r="CA73" s="1276"/>
      <c r="CB73" s="1276"/>
      <c r="CC73" s="1276"/>
      <c r="CD73" s="1276"/>
      <c r="CE73" s="1276"/>
      <c r="CF73" s="1276">
        <v>127.5</v>
      </c>
      <c r="CG73" s="1276"/>
      <c r="CH73" s="1276"/>
      <c r="CI73" s="1276"/>
      <c r="CJ73" s="1276"/>
      <c r="CK73" s="1276"/>
      <c r="CL73" s="1276"/>
      <c r="CM73" s="1276"/>
      <c r="CN73" s="1276">
        <v>108.3</v>
      </c>
      <c r="CO73" s="1276"/>
      <c r="CP73" s="1276"/>
      <c r="CQ73" s="1276"/>
      <c r="CR73" s="1276"/>
      <c r="CS73" s="1276"/>
      <c r="CT73" s="1276"/>
      <c r="CU73" s="1276"/>
      <c r="CV73" s="1276">
        <v>93.8</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13.3</v>
      </c>
      <c r="BQ75" s="1276"/>
      <c r="BR75" s="1276"/>
      <c r="BS75" s="1276"/>
      <c r="BT75" s="1276"/>
      <c r="BU75" s="1276"/>
      <c r="BV75" s="1276"/>
      <c r="BW75" s="1276"/>
      <c r="BX75" s="1276">
        <v>12.2</v>
      </c>
      <c r="BY75" s="1276"/>
      <c r="BZ75" s="1276"/>
      <c r="CA75" s="1276"/>
      <c r="CB75" s="1276"/>
      <c r="CC75" s="1276"/>
      <c r="CD75" s="1276"/>
      <c r="CE75" s="1276"/>
      <c r="CF75" s="1276">
        <v>11.3</v>
      </c>
      <c r="CG75" s="1276"/>
      <c r="CH75" s="1276"/>
      <c r="CI75" s="1276"/>
      <c r="CJ75" s="1276"/>
      <c r="CK75" s="1276"/>
      <c r="CL75" s="1276"/>
      <c r="CM75" s="1276"/>
      <c r="CN75" s="1276">
        <v>10.6</v>
      </c>
      <c r="CO75" s="1276"/>
      <c r="CP75" s="1276"/>
      <c r="CQ75" s="1276"/>
      <c r="CR75" s="1276"/>
      <c r="CS75" s="1276"/>
      <c r="CT75" s="1276"/>
      <c r="CU75" s="1276"/>
      <c r="CV75" s="1276">
        <v>10.6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603</v>
      </c>
      <c r="AO77" s="1281"/>
      <c r="AP77" s="1281"/>
      <c r="AQ77" s="1281"/>
      <c r="AR77" s="1281"/>
      <c r="AS77" s="1281"/>
      <c r="AT77" s="1281"/>
      <c r="AU77" s="1281"/>
      <c r="AV77" s="1281"/>
      <c r="AW77" s="1281"/>
      <c r="AX77" s="1281"/>
      <c r="AY77" s="1281"/>
      <c r="AZ77" s="1281"/>
      <c r="BA77" s="1281"/>
      <c r="BB77" s="1279" t="s">
        <v>601</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9wdROlHPnHSpAcphLMBjBzGuRUnmn9nE/1QI5gO8vCkUf0Yuad9Q+mOqtifKDSYSB32VHQTHJeZX9oPrM2Vopw==" saltValue="TqKQ95dJ89tuI+DjnhHS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6AFC-EE27-4E6C-96F4-5865B90D803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gz0qVM7nqA+Y1r3zbhLbOnVgkRoIerpBPXQ6/p3D7YzYuPgnPtnIAmEuB4RZBB8NcjUYcuo9AfLlpS/M1Wa04g==" saltValue="4L0ieOgJ5n3V/NaILh8N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160B9-9B94-4491-A945-82DD44E650E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EB3lZGrQl6Q2uIyEv6Dpo7PiQSuG2eWAzIXJWq9P8GGcd1OJfdvMg1zAdKI1qyfGnlKpAAGdcaaN7ixyo/edTQ==" saltValue="dp7UxuP13W98FZ/OJJmt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55206</v>
      </c>
      <c r="E3" s="153"/>
      <c r="F3" s="154">
        <v>70615</v>
      </c>
      <c r="G3" s="155"/>
      <c r="H3" s="156"/>
    </row>
    <row r="4" spans="1:8" x14ac:dyDescent="0.15">
      <c r="A4" s="157"/>
      <c r="B4" s="158"/>
      <c r="C4" s="159"/>
      <c r="D4" s="160">
        <v>22308</v>
      </c>
      <c r="E4" s="161"/>
      <c r="F4" s="162">
        <v>37382</v>
      </c>
      <c r="G4" s="163"/>
      <c r="H4" s="164"/>
    </row>
    <row r="5" spans="1:8" x14ac:dyDescent="0.15">
      <c r="A5" s="145" t="s">
        <v>546</v>
      </c>
      <c r="B5" s="150"/>
      <c r="C5" s="151"/>
      <c r="D5" s="152">
        <v>56330</v>
      </c>
      <c r="E5" s="153"/>
      <c r="F5" s="154">
        <v>69185</v>
      </c>
      <c r="G5" s="155"/>
      <c r="H5" s="156"/>
    </row>
    <row r="6" spans="1:8" x14ac:dyDescent="0.15">
      <c r="A6" s="157"/>
      <c r="B6" s="158"/>
      <c r="C6" s="159"/>
      <c r="D6" s="160">
        <v>34556</v>
      </c>
      <c r="E6" s="161"/>
      <c r="F6" s="162">
        <v>38519</v>
      </c>
      <c r="G6" s="163"/>
      <c r="H6" s="164"/>
    </row>
    <row r="7" spans="1:8" x14ac:dyDescent="0.15">
      <c r="A7" s="145" t="s">
        <v>547</v>
      </c>
      <c r="B7" s="150"/>
      <c r="C7" s="151"/>
      <c r="D7" s="152">
        <v>53002</v>
      </c>
      <c r="E7" s="153"/>
      <c r="F7" s="154">
        <v>70166</v>
      </c>
      <c r="G7" s="155"/>
      <c r="H7" s="156"/>
    </row>
    <row r="8" spans="1:8" x14ac:dyDescent="0.15">
      <c r="A8" s="157"/>
      <c r="B8" s="158"/>
      <c r="C8" s="159"/>
      <c r="D8" s="160">
        <v>22136</v>
      </c>
      <c r="E8" s="161"/>
      <c r="F8" s="162">
        <v>36115</v>
      </c>
      <c r="G8" s="163"/>
      <c r="H8" s="164"/>
    </row>
    <row r="9" spans="1:8" x14ac:dyDescent="0.15">
      <c r="A9" s="145" t="s">
        <v>548</v>
      </c>
      <c r="B9" s="150"/>
      <c r="C9" s="151"/>
      <c r="D9" s="152">
        <v>50845</v>
      </c>
      <c r="E9" s="153"/>
      <c r="F9" s="154">
        <v>70329</v>
      </c>
      <c r="G9" s="155"/>
      <c r="H9" s="156"/>
    </row>
    <row r="10" spans="1:8" x14ac:dyDescent="0.15">
      <c r="A10" s="157"/>
      <c r="B10" s="158"/>
      <c r="C10" s="159"/>
      <c r="D10" s="160">
        <v>22781</v>
      </c>
      <c r="E10" s="161"/>
      <c r="F10" s="162">
        <v>39403</v>
      </c>
      <c r="G10" s="163"/>
      <c r="H10" s="164"/>
    </row>
    <row r="11" spans="1:8" x14ac:dyDescent="0.15">
      <c r="A11" s="145" t="s">
        <v>549</v>
      </c>
      <c r="B11" s="150"/>
      <c r="C11" s="151"/>
      <c r="D11" s="152">
        <v>51354</v>
      </c>
      <c r="E11" s="153"/>
      <c r="F11" s="154">
        <v>71871</v>
      </c>
      <c r="G11" s="155"/>
      <c r="H11" s="156"/>
    </row>
    <row r="12" spans="1:8" x14ac:dyDescent="0.15">
      <c r="A12" s="157"/>
      <c r="B12" s="158"/>
      <c r="C12" s="165"/>
      <c r="D12" s="160">
        <v>26052</v>
      </c>
      <c r="E12" s="161"/>
      <c r="F12" s="162">
        <v>38232</v>
      </c>
      <c r="G12" s="163"/>
      <c r="H12" s="164"/>
    </row>
    <row r="13" spans="1:8" x14ac:dyDescent="0.15">
      <c r="A13" s="145"/>
      <c r="B13" s="150"/>
      <c r="C13" s="166"/>
      <c r="D13" s="167">
        <v>53347</v>
      </c>
      <c r="E13" s="168"/>
      <c r="F13" s="169">
        <v>70433</v>
      </c>
      <c r="G13" s="170"/>
      <c r="H13" s="156"/>
    </row>
    <row r="14" spans="1:8" x14ac:dyDescent="0.15">
      <c r="A14" s="157"/>
      <c r="B14" s="158"/>
      <c r="C14" s="159"/>
      <c r="D14" s="160">
        <v>25567</v>
      </c>
      <c r="E14" s="161"/>
      <c r="F14" s="162">
        <v>37930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3.76</v>
      </c>
      <c r="C19" s="171">
        <f>ROUND(VALUE(SUBSTITUTE(実質収支比率等に係る経年分析!G$48,"▲","-")),2)</f>
        <v>4.4800000000000004</v>
      </c>
      <c r="D19" s="171">
        <f>ROUND(VALUE(SUBSTITUTE(実質収支比率等に係る経年分析!H$48,"▲","-")),2)</f>
        <v>5.54</v>
      </c>
      <c r="E19" s="171">
        <f>ROUND(VALUE(SUBSTITUTE(実質収支比率等に係る経年分析!I$48,"▲","-")),2)</f>
        <v>6.73</v>
      </c>
      <c r="F19" s="171">
        <f>ROUND(VALUE(SUBSTITUTE(実質収支比率等に係る経年分析!J$48,"▲","-")),2)</f>
        <v>7.91</v>
      </c>
    </row>
    <row r="20" spans="1:11" x14ac:dyDescent="0.15">
      <c r="A20" s="171" t="s">
        <v>54</v>
      </c>
      <c r="B20" s="171">
        <f>ROUND(VALUE(SUBSTITUTE(実質収支比率等に係る経年分析!F$47,"▲","-")),2)</f>
        <v>9.9</v>
      </c>
      <c r="C20" s="171">
        <f>ROUND(VALUE(SUBSTITUTE(実質収支比率等に係る経年分析!G$47,"▲","-")),2)</f>
        <v>10.97</v>
      </c>
      <c r="D20" s="171">
        <f>ROUND(VALUE(SUBSTITUTE(実質収支比率等に係る経年分析!H$47,"▲","-")),2)</f>
        <v>11.9</v>
      </c>
      <c r="E20" s="171">
        <f>ROUND(VALUE(SUBSTITUTE(実質収支比率等に係る経年分析!I$47,"▲","-")),2)</f>
        <v>12.01</v>
      </c>
      <c r="F20" s="171">
        <f>ROUND(VALUE(SUBSTITUTE(実質収支比率等に係る経年分析!J$47,"▲","-")),2)</f>
        <v>13.38</v>
      </c>
    </row>
    <row r="21" spans="1:11" x14ac:dyDescent="0.15">
      <c r="A21" s="171" t="s">
        <v>55</v>
      </c>
      <c r="B21" s="171">
        <f>IF(ISNUMBER(VALUE(SUBSTITUTE(実質収支比率等に係る経年分析!F$49,"▲","-"))),ROUND(VALUE(SUBSTITUTE(実質収支比率等に係る経年分析!F$49,"▲","-")),2),NA())</f>
        <v>-1.46</v>
      </c>
      <c r="C21" s="171">
        <f>IF(ISNUMBER(VALUE(SUBSTITUTE(実質収支比率等に係る経年分析!G$49,"▲","-"))),ROUND(VALUE(SUBSTITUTE(実質収支比率等に係る経年分析!G$49,"▲","-")),2),NA())</f>
        <v>1.53</v>
      </c>
      <c r="D21" s="171">
        <f>IF(ISNUMBER(VALUE(SUBSTITUTE(実質収支比率等に係る経年分析!H$49,"▲","-"))),ROUND(VALUE(SUBSTITUTE(実質収支比率等に係る経年分析!H$49,"▲","-")),2),NA())</f>
        <v>2.39</v>
      </c>
      <c r="E21" s="171">
        <f>IF(ISNUMBER(VALUE(SUBSTITUTE(実質収支比率等に係る経年分析!I$49,"▲","-"))),ROUND(VALUE(SUBSTITUTE(実質収支比率等に係る経年分析!I$49,"▲","-")),2),NA())</f>
        <v>1.41</v>
      </c>
      <c r="F21" s="171">
        <f>IF(ISNUMBER(VALUE(SUBSTITUTE(実質収支比率等に係る経年分析!J$49,"▲","-"))),ROUND(VALUE(SUBSTITUTE(実質収支比率等に係る経年分析!J$49,"▲","-")),2),NA())</f>
        <v>3.12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奨学資金特別会計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大仙市太陽光発電事業特別会計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大仙市簡易水道事業会計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0.98</v>
      </c>
    </row>
    <row r="32" spans="1:11" x14ac:dyDescent="0.15">
      <c r="A32" s="172" t="str">
        <f>IF(連結実質赤字比率に係る赤字・黒字の構成分析!C$38="",NA(),連結実質赤字比率に係る赤字・黒字の構成分析!C$38)</f>
        <v>市立大曲病院事業会計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x14ac:dyDescent="0.15">
      <c r="A33" s="172" t="str">
        <f>IF(連結実質赤字比率に係る赤字・黒字の構成分析!C$37="",NA(),連結実質赤字比率に係る赤字・黒字の構成分析!C$37)</f>
        <v>大仙市下水道事業会計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1.49</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v>
      </c>
    </row>
    <row r="35" spans="1:16" x14ac:dyDescent="0.15">
      <c r="A35" s="172" t="str">
        <f>IF(連結実質赤字比率に係る赤字・黒字の構成分析!C$35="",NA(),連結実質赤字比率に係る赤字・黒字の構成分析!C$35)</f>
        <v>大仙市上水道事業会計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4.4400000000000004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5536</v>
      </c>
      <c r="E42" s="173"/>
      <c r="F42" s="173"/>
      <c r="G42" s="173">
        <f>'実質公債費比率（分子）の構造'!L$52</f>
        <v>5493</v>
      </c>
      <c r="H42" s="173"/>
      <c r="I42" s="173"/>
      <c r="J42" s="173">
        <f>'実質公債費比率（分子）の構造'!M$52</f>
        <v>5345</v>
      </c>
      <c r="K42" s="173"/>
      <c r="L42" s="173"/>
      <c r="M42" s="173">
        <f>'実質公債費比率（分子）の構造'!N$52</f>
        <v>5306</v>
      </c>
      <c r="N42" s="173"/>
      <c r="O42" s="173"/>
      <c r="P42" s="173">
        <f>'実質公債費比率（分子）の構造'!O$52</f>
        <v>5174</v>
      </c>
    </row>
    <row r="43" spans="1:16" x14ac:dyDescent="0.15">
      <c r="A43" s="173" t="s">
        <v>17</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f>'実質公債費比率（分子）の構造'!K$50</f>
        <v>62</v>
      </c>
      <c r="C44" s="173"/>
      <c r="D44" s="173"/>
      <c r="E44" s="173">
        <f>'実質公債費比率（分子）の構造'!L$50</f>
        <v>49</v>
      </c>
      <c r="F44" s="173"/>
      <c r="G44" s="173"/>
      <c r="H44" s="173">
        <f>'実質公債費比率（分子）の構造'!M$50</f>
        <v>10</v>
      </c>
      <c r="I44" s="173"/>
      <c r="J44" s="173"/>
      <c r="K44" s="173">
        <f>'実質公債費比率（分子）の構造'!N$50</f>
        <v>6</v>
      </c>
      <c r="L44" s="173"/>
      <c r="M44" s="173"/>
      <c r="N44" s="173">
        <f>'実質公債費比率（分子）の構造'!O$50</f>
        <v>19</v>
      </c>
      <c r="O44" s="173"/>
      <c r="P44" s="173"/>
    </row>
    <row r="45" spans="1:16" x14ac:dyDescent="0.15">
      <c r="A45" s="173" t="s">
        <v>64</v>
      </c>
      <c r="B45" s="173">
        <f>'実質公債費比率（分子）の構造'!K$49</f>
        <v>192</v>
      </c>
      <c r="C45" s="173"/>
      <c r="D45" s="173"/>
      <c r="E45" s="173">
        <f>'実質公債費比率（分子）の構造'!L$49</f>
        <v>178</v>
      </c>
      <c r="F45" s="173"/>
      <c r="G45" s="173"/>
      <c r="H45" s="173">
        <f>'実質公債費比率（分子）の構造'!M$49</f>
        <v>174</v>
      </c>
      <c r="I45" s="173"/>
      <c r="J45" s="173"/>
      <c r="K45" s="173">
        <f>'実質公債費比率（分子）の構造'!N$49</f>
        <v>167</v>
      </c>
      <c r="L45" s="173"/>
      <c r="M45" s="173"/>
      <c r="N45" s="173">
        <f>'実質公債費比率（分子）の構造'!O$49</f>
        <v>141</v>
      </c>
      <c r="O45" s="173"/>
      <c r="P45" s="173"/>
    </row>
    <row r="46" spans="1:16" x14ac:dyDescent="0.15">
      <c r="A46" s="173" t="s">
        <v>65</v>
      </c>
      <c r="B46" s="173">
        <f>'実質公債費比率（分子）の構造'!K$48</f>
        <v>2485</v>
      </c>
      <c r="C46" s="173"/>
      <c r="D46" s="173"/>
      <c r="E46" s="173">
        <f>'実質公債費比率（分子）の構造'!L$48</f>
        <v>2208</v>
      </c>
      <c r="F46" s="173"/>
      <c r="G46" s="173"/>
      <c r="H46" s="173">
        <f>'実質公債費比率（分子）の構造'!M$48</f>
        <v>2194</v>
      </c>
      <c r="I46" s="173"/>
      <c r="J46" s="173"/>
      <c r="K46" s="173">
        <f>'実質公債費比率（分子）の構造'!N$48</f>
        <v>2179</v>
      </c>
      <c r="L46" s="173"/>
      <c r="M46" s="173"/>
      <c r="N46" s="173">
        <f>'実質公債費比率（分子）の構造'!O$48</f>
        <v>2165</v>
      </c>
      <c r="O46" s="173"/>
      <c r="P46" s="173"/>
    </row>
    <row r="47" spans="1:16" x14ac:dyDescent="0.15">
      <c r="A47" s="173" t="s">
        <v>13</v>
      </c>
      <c r="B47" s="173">
        <f>'実質公債費比率（分子）の構造'!K$47</f>
        <v>17</v>
      </c>
      <c r="C47" s="173"/>
      <c r="D47" s="173"/>
      <c r="E47" s="173">
        <f>'実質公債費比率（分子）の構造'!L$47</f>
        <v>17</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66</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67</v>
      </c>
      <c r="B49" s="173">
        <f>'実質公債費比率（分子）の構造'!K$45</f>
        <v>5719</v>
      </c>
      <c r="C49" s="173"/>
      <c r="D49" s="173"/>
      <c r="E49" s="173">
        <f>'実質公債費比率（分子）の構造'!L$45</f>
        <v>5554</v>
      </c>
      <c r="F49" s="173"/>
      <c r="G49" s="173"/>
      <c r="H49" s="173">
        <f>'実質公債費比率（分子）の構造'!M$45</f>
        <v>5388</v>
      </c>
      <c r="I49" s="173"/>
      <c r="J49" s="173"/>
      <c r="K49" s="173">
        <f>'実質公債費比率（分子）の構造'!N$45</f>
        <v>5337</v>
      </c>
      <c r="L49" s="173"/>
      <c r="M49" s="173"/>
      <c r="N49" s="173">
        <f>'実質公債費比率（分子）の構造'!O$45</f>
        <v>5400</v>
      </c>
      <c r="O49" s="173"/>
      <c r="P49" s="173"/>
    </row>
    <row r="50" spans="1:16" x14ac:dyDescent="0.15">
      <c r="A50" s="173" t="s">
        <v>68</v>
      </c>
      <c r="B50" s="173" t="e">
        <f>NA()</f>
        <v>#N/A</v>
      </c>
      <c r="C50" s="173">
        <f>IF(ISNUMBER('実質公債費比率（分子）の構造'!K$53),'実質公債費比率（分子）の構造'!K$53,NA())</f>
        <v>2939</v>
      </c>
      <c r="D50" s="173" t="e">
        <f>NA()</f>
        <v>#N/A</v>
      </c>
      <c r="E50" s="173" t="e">
        <f>NA()</f>
        <v>#N/A</v>
      </c>
      <c r="F50" s="173">
        <f>IF(ISNUMBER('実質公債費比率（分子）の構造'!L$53),'実質公債費比率（分子）の構造'!L$53,NA())</f>
        <v>2513</v>
      </c>
      <c r="G50" s="173" t="e">
        <f>NA()</f>
        <v>#N/A</v>
      </c>
      <c r="H50" s="173" t="e">
        <f>NA()</f>
        <v>#N/A</v>
      </c>
      <c r="I50" s="173">
        <f>IF(ISNUMBER('実質公債費比率（分子）の構造'!M$53),'実質公債費比率（分子）の構造'!M$53,NA())</f>
        <v>2421</v>
      </c>
      <c r="J50" s="173" t="e">
        <f>NA()</f>
        <v>#N/A</v>
      </c>
      <c r="K50" s="173" t="e">
        <f>NA()</f>
        <v>#N/A</v>
      </c>
      <c r="L50" s="173">
        <f>IF(ISNUMBER('実質公債費比率（分子）の構造'!N$53),'実質公債費比率（分子）の構造'!N$53,NA())</f>
        <v>2383</v>
      </c>
      <c r="M50" s="173" t="e">
        <f>NA()</f>
        <v>#N/A</v>
      </c>
      <c r="N50" s="173" t="e">
        <f>NA()</f>
        <v>#N/A</v>
      </c>
      <c r="O50" s="173">
        <f>IF(ISNUMBER('実質公債費比率（分子）の構造'!O$53),'実質公債費比率（分子）の構造'!O$53,NA())</f>
        <v>2551</v>
      </c>
      <c r="P50" s="173" t="e">
        <f>NA()</f>
        <v>#N/A</v>
      </c>
    </row>
    <row r="53" spans="1:16" x14ac:dyDescent="0.15">
      <c r="A53" s="141" t="s">
        <v>69</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70</v>
      </c>
      <c r="C55" s="172"/>
      <c r="D55" s="172" t="s">
        <v>71</v>
      </c>
      <c r="E55" s="172" t="s">
        <v>70</v>
      </c>
      <c r="F55" s="172"/>
      <c r="G55" s="172" t="s">
        <v>71</v>
      </c>
      <c r="H55" s="172" t="s">
        <v>70</v>
      </c>
      <c r="I55" s="172"/>
      <c r="J55" s="172" t="s">
        <v>71</v>
      </c>
      <c r="K55" s="172" t="s">
        <v>70</v>
      </c>
      <c r="L55" s="172"/>
      <c r="M55" s="172" t="s">
        <v>71</v>
      </c>
      <c r="N55" s="172" t="s">
        <v>70</v>
      </c>
      <c r="O55" s="172"/>
      <c r="P55" s="172" t="s">
        <v>71</v>
      </c>
    </row>
    <row r="56" spans="1:16" x14ac:dyDescent="0.15">
      <c r="A56" s="172" t="s">
        <v>42</v>
      </c>
      <c r="B56" s="172"/>
      <c r="C56" s="172"/>
      <c r="D56" s="172">
        <f>'将来負担比率（分子）の構造'!I$52</f>
        <v>56806</v>
      </c>
      <c r="E56" s="172"/>
      <c r="F56" s="172"/>
      <c r="G56" s="172">
        <f>'将来負担比率（分子）の構造'!J$52</f>
        <v>56507</v>
      </c>
      <c r="H56" s="172"/>
      <c r="I56" s="172"/>
      <c r="J56" s="172">
        <f>'将来負担比率（分子）の構造'!K$52</f>
        <v>53086</v>
      </c>
      <c r="K56" s="172"/>
      <c r="L56" s="172"/>
      <c r="M56" s="172">
        <f>'将来負担比率（分子）の構造'!L$52</f>
        <v>51971</v>
      </c>
      <c r="N56" s="172"/>
      <c r="O56" s="172"/>
      <c r="P56" s="172">
        <f>'将来負担比率（分子）の構造'!M$52</f>
        <v>50022</v>
      </c>
    </row>
    <row r="57" spans="1:16" x14ac:dyDescent="0.15">
      <c r="A57" s="172" t="s">
        <v>41</v>
      </c>
      <c r="B57" s="172"/>
      <c r="C57" s="172"/>
      <c r="D57" s="172">
        <f>'将来負担比率（分子）の構造'!I$51</f>
        <v>995</v>
      </c>
      <c r="E57" s="172"/>
      <c r="F57" s="172"/>
      <c r="G57" s="172">
        <f>'将来負担比率（分子）の構造'!J$51</f>
        <v>998</v>
      </c>
      <c r="H57" s="172"/>
      <c r="I57" s="172"/>
      <c r="J57" s="172">
        <f>'将来負担比率（分子）の構造'!K$51</f>
        <v>928</v>
      </c>
      <c r="K57" s="172"/>
      <c r="L57" s="172"/>
      <c r="M57" s="172">
        <f>'将来負担比率（分子）の構造'!L$51</f>
        <v>800</v>
      </c>
      <c r="N57" s="172"/>
      <c r="O57" s="172"/>
      <c r="P57" s="172">
        <f>'将来負担比率（分子）の構造'!M$51</f>
        <v>727</v>
      </c>
    </row>
    <row r="58" spans="1:16" x14ac:dyDescent="0.15">
      <c r="A58" s="172" t="s">
        <v>40</v>
      </c>
      <c r="B58" s="172"/>
      <c r="C58" s="172"/>
      <c r="D58" s="172">
        <f>'将来負担比率（分子）の構造'!I$50</f>
        <v>4354</v>
      </c>
      <c r="E58" s="172"/>
      <c r="F58" s="172"/>
      <c r="G58" s="172">
        <f>'将来負担比率（分子）の構造'!J$50</f>
        <v>4782</v>
      </c>
      <c r="H58" s="172"/>
      <c r="I58" s="172"/>
      <c r="J58" s="172">
        <f>'将来負担比率（分子）の構造'!K$50</f>
        <v>5348</v>
      </c>
      <c r="K58" s="172"/>
      <c r="L58" s="172"/>
      <c r="M58" s="172">
        <f>'将来負担比率（分子）の構造'!L$50</f>
        <v>5655</v>
      </c>
      <c r="N58" s="172"/>
      <c r="O58" s="172"/>
      <c r="P58" s="172">
        <f>'将来負担比率（分子）の構造'!M$50</f>
        <v>7201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15">
      <c r="A62" s="172" t="s">
        <v>34</v>
      </c>
      <c r="B62" s="172">
        <f>'将来負担比率（分子）の構造'!I$45</f>
        <v>5845</v>
      </c>
      <c r="C62" s="172"/>
      <c r="D62" s="172"/>
      <c r="E62" s="172">
        <f>'将来負担比率（分子）の構造'!J$45</f>
        <v>5559</v>
      </c>
      <c r="F62" s="172"/>
      <c r="G62" s="172"/>
      <c r="H62" s="172">
        <f>'将来負担比率（分子）の構造'!K$45</f>
        <v>5171</v>
      </c>
      <c r="I62" s="172"/>
      <c r="J62" s="172"/>
      <c r="K62" s="172">
        <f>'将来負担比率（分子）の構造'!L$45</f>
        <v>4718</v>
      </c>
      <c r="L62" s="172"/>
      <c r="M62" s="172"/>
      <c r="N62" s="172">
        <f>'将来負担比率（分子）の構造'!M$45</f>
        <v>4459</v>
      </c>
      <c r="O62" s="172"/>
      <c r="P62" s="172"/>
    </row>
    <row r="63" spans="1:16" x14ac:dyDescent="0.15">
      <c r="A63" s="172" t="s">
        <v>33</v>
      </c>
      <c r="B63" s="172">
        <f>'将来負担比率（分子）の構造'!I$44</f>
        <v>884</v>
      </c>
      <c r="C63" s="172"/>
      <c r="D63" s="172"/>
      <c r="E63" s="172">
        <f>'将来負担比率（分子）の構造'!J$44</f>
        <v>684</v>
      </c>
      <c r="F63" s="172"/>
      <c r="G63" s="172"/>
      <c r="H63" s="172">
        <f>'将来負担比率（分子）の構造'!K$44</f>
        <v>487</v>
      </c>
      <c r="I63" s="172"/>
      <c r="J63" s="172"/>
      <c r="K63" s="172">
        <f>'将来負担比率（分子）の構造'!L$44</f>
        <v>295</v>
      </c>
      <c r="L63" s="172"/>
      <c r="M63" s="172"/>
      <c r="N63" s="172">
        <f>'将来負担比率（分子）の構造'!M$44</f>
        <v>140</v>
      </c>
      <c r="O63" s="172"/>
      <c r="P63" s="172"/>
    </row>
    <row r="64" spans="1:16" x14ac:dyDescent="0.15">
      <c r="A64" s="172" t="s">
        <v>32</v>
      </c>
      <c r="B64" s="172">
        <f>'将来負担比率（分子）の構造'!I$43</f>
        <v>31494</v>
      </c>
      <c r="C64" s="172"/>
      <c r="D64" s="172"/>
      <c r="E64" s="172">
        <f>'将来負担比率（分子）の構造'!J$43</f>
        <v>30045</v>
      </c>
      <c r="F64" s="172"/>
      <c r="G64" s="172"/>
      <c r="H64" s="172">
        <f>'将来負担比率（分子）の構造'!K$43</f>
        <v>28425</v>
      </c>
      <c r="I64" s="172"/>
      <c r="J64" s="172"/>
      <c r="K64" s="172">
        <f>'将来負担比率（分子）の構造'!L$43</f>
        <v>25997</v>
      </c>
      <c r="L64" s="172"/>
      <c r="M64" s="172"/>
      <c r="N64" s="172">
        <f>'将来負担比率（分子）の構造'!M$43</f>
        <v>24633</v>
      </c>
      <c r="O64" s="172"/>
      <c r="P64" s="172"/>
    </row>
    <row r="65" spans="1:16" x14ac:dyDescent="0.15">
      <c r="A65" s="172" t="s">
        <v>31</v>
      </c>
      <c r="B65" s="172">
        <f>'将来負担比率（分子）の構造'!I$42</f>
        <v>43</v>
      </c>
      <c r="C65" s="172"/>
      <c r="D65" s="172"/>
      <c r="E65" s="172">
        <f>'将来負担比率（分子）の構造'!J$42</f>
        <v>4</v>
      </c>
      <c r="F65" s="172"/>
      <c r="G65" s="172"/>
      <c r="H65" s="172">
        <f>'将来負担比率（分子）の構造'!K$42</f>
        <v>3</v>
      </c>
      <c r="I65" s="172"/>
      <c r="J65" s="172"/>
      <c r="K65" s="172">
        <f>'将来負担比率（分子）の構造'!L$42</f>
        <v>1</v>
      </c>
      <c r="L65" s="172"/>
      <c r="M65" s="172"/>
      <c r="N65" s="172" t="str">
        <f>'将来負担比率（分子）の構造'!M$42</f>
        <v>-</v>
      </c>
      <c r="O65" s="172"/>
      <c r="P65" s="172"/>
    </row>
    <row r="66" spans="1:16" x14ac:dyDescent="0.15">
      <c r="A66" s="172" t="s">
        <v>30</v>
      </c>
      <c r="B66" s="172">
        <f>'将来負担比率（分子）の構造'!I$41</f>
        <v>55560</v>
      </c>
      <c r="C66" s="172"/>
      <c r="D66" s="172"/>
      <c r="E66" s="172">
        <f>'将来負担比率（分子）の構造'!J$41</f>
        <v>55463</v>
      </c>
      <c r="F66" s="172"/>
      <c r="G66" s="172"/>
      <c r="H66" s="172">
        <f>'将来負担比率（分子）の構造'!K$41</f>
        <v>54087</v>
      </c>
      <c r="I66" s="172"/>
      <c r="J66" s="172"/>
      <c r="K66" s="172">
        <f>'将来負担比率（分子）の構造'!L$41</f>
        <v>52141</v>
      </c>
      <c r="L66" s="172"/>
      <c r="M66" s="172"/>
      <c r="N66" s="172">
        <f>'将来負担比率（分子）の構造'!M$41</f>
        <v>51064</v>
      </c>
      <c r="O66" s="172"/>
      <c r="P66" s="172"/>
    </row>
    <row r="67" spans="1:16" x14ac:dyDescent="0.15">
      <c r="A67" s="172" t="s">
        <v>72</v>
      </c>
      <c r="B67" s="172" t="e">
        <f>NA()</f>
        <v>#N/A</v>
      </c>
      <c r="C67" s="172">
        <f>IF(ISNUMBER('将来負担比率（分子）の構造'!I$53), IF('将来負担比率（分子）の構造'!I$53 &lt; 0, 0, '将来負担比率（分子）の構造'!I$53), NA())</f>
        <v>31669</v>
      </c>
      <c r="D67" s="172" t="e">
        <f>NA()</f>
        <v>#N/A</v>
      </c>
      <c r="E67" s="172" t="e">
        <f>NA()</f>
        <v>#N/A</v>
      </c>
      <c r="F67" s="172">
        <f>IF(ISNUMBER('将来負担比率（分子）の構造'!J$53), IF('将来負担比率（分子）の構造'!J$53 &lt; 0, 0, '将来負担比率（分子）の構造'!J$53), NA())</f>
        <v>29469</v>
      </c>
      <c r="G67" s="172" t="e">
        <f>NA()</f>
        <v>#N/A</v>
      </c>
      <c r="H67" s="172" t="e">
        <f>NA()</f>
        <v>#N/A</v>
      </c>
      <c r="I67" s="172">
        <f>IF(ISNUMBER('将来負担比率（分子）の構造'!K$53), IF('将来負担比率（分子）の構造'!K$53 &lt; 0, 0, '将来負担比率（分子）の構造'!K$53), NA())</f>
        <v>28811</v>
      </c>
      <c r="J67" s="172" t="e">
        <f>NA()</f>
        <v>#N/A</v>
      </c>
      <c r="K67" s="172" t="e">
        <f>NA()</f>
        <v>#N/A</v>
      </c>
      <c r="L67" s="172">
        <f>IF(ISNUMBER('将来負担比率（分子）の構造'!L$53), IF('将来負担比率（分子）の構造'!L$53 &lt; 0, 0, '将来負担比率（分子）の構造'!L$53), NA())</f>
        <v>24726</v>
      </c>
      <c r="M67" s="172" t="e">
        <f>NA()</f>
        <v>#N/A</v>
      </c>
      <c r="N67" s="172" t="e">
        <f>NA()</f>
        <v>#N/A</v>
      </c>
      <c r="O67" s="172">
        <f>IF(ISNUMBER('将来負担比率（分子）の構造'!M$53), IF('将来負担比率（分子）の構造'!M$53 &lt; 0, 0, '将来負担比率（分子）の構造'!M$53), NA())</f>
        <v>22348</v>
      </c>
      <c r="P67" s="172" t="e">
        <f>NA()</f>
        <v>#N/A</v>
      </c>
    </row>
    <row r="70" spans="1:16" x14ac:dyDescent="0.15">
      <c r="A70" s="174" t="s">
        <v>73</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74</v>
      </c>
      <c r="B72" s="176">
        <f>基金残高に係る経年分析!F55</f>
        <v>3309</v>
      </c>
      <c r="C72" s="176">
        <f>基金残高に係る経年分析!G55</f>
        <v>3359</v>
      </c>
      <c r="D72" s="176">
        <f>基金残高に係る経年分析!H55</f>
        <v>3859</v>
      </c>
    </row>
    <row r="73" spans="1:16" x14ac:dyDescent="0.15">
      <c r="A73" s="175" t="s">
        <v>75</v>
      </c>
      <c r="B73" s="176">
        <f>基金残高に係る経年分析!F56</f>
        <v>55</v>
      </c>
      <c r="C73" s="176">
        <f>基金残高に係る経年分析!G56</f>
        <v>55</v>
      </c>
      <c r="D73" s="176">
        <f>基金残高に係る経年分析!H56</f>
        <v>55</v>
      </c>
    </row>
    <row r="74" spans="1:16" x14ac:dyDescent="0.15">
      <c r="A74" s="175" t="s">
        <v>76</v>
      </c>
      <c r="B74" s="176">
        <f>基金残高に係る経年分析!F57</f>
        <v>4548</v>
      </c>
      <c r="C74" s="176">
        <f>基金残高に係る経年分析!G57</f>
        <v>4723</v>
      </c>
      <c r="D74" s="176">
        <f>基金残高に係る経年分析!H57</f>
        <v>5554</v>
      </c>
    </row>
  </sheetData>
  <sheetProtection algorithmName="SHA-512" hashValue="BtabenroNMK9JATdvAArkRV/50FHZt+5kVQt9WdGp1DJgLM/gfA3RbQsuLUVplQvx3aTd1qMf3EAkU9PI16Q2Q==" saltValue="JEoML3Z1ykGssshj4p2O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207</v>
      </c>
      <c r="DI1" s="642"/>
      <c r="DJ1" s="642"/>
      <c r="DK1" s="642"/>
      <c r="DL1" s="642"/>
      <c r="DM1" s="642"/>
      <c r="DN1" s="643"/>
      <c r="DO1" s="212"/>
      <c r="DP1" s="641" t="s">
        <v>208</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209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211</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213</v>
      </c>
      <c r="S4" s="645"/>
      <c r="T4" s="645"/>
      <c r="U4" s="645"/>
      <c r="V4" s="645"/>
      <c r="W4" s="645"/>
      <c r="X4" s="645"/>
      <c r="Y4" s="646"/>
      <c r="Z4" s="644" t="s">
        <v>214</v>
      </c>
      <c r="AA4" s="645"/>
      <c r="AB4" s="645"/>
      <c r="AC4" s="646"/>
      <c r="AD4" s="644" t="s">
        <v>215</v>
      </c>
      <c r="AE4" s="645"/>
      <c r="AF4" s="645"/>
      <c r="AG4" s="645"/>
      <c r="AH4" s="645"/>
      <c r="AI4" s="645"/>
      <c r="AJ4" s="645"/>
      <c r="AK4" s="646"/>
      <c r="AL4" s="644" t="s">
        <v>214</v>
      </c>
      <c r="AM4" s="645"/>
      <c r="AN4" s="645"/>
      <c r="AO4" s="646"/>
      <c r="AP4" s="650" t="s">
        <v>216</v>
      </c>
      <c r="AQ4" s="650"/>
      <c r="AR4" s="650"/>
      <c r="AS4" s="650"/>
      <c r="AT4" s="650"/>
      <c r="AU4" s="650"/>
      <c r="AV4" s="650"/>
      <c r="AW4" s="650"/>
      <c r="AX4" s="650"/>
      <c r="AY4" s="650"/>
      <c r="AZ4" s="650"/>
      <c r="BA4" s="650"/>
      <c r="BB4" s="650"/>
      <c r="BC4" s="650"/>
      <c r="BD4" s="650"/>
      <c r="BE4" s="650"/>
      <c r="BF4" s="650"/>
      <c r="BG4" s="650" t="s">
        <v>217</v>
      </c>
      <c r="BH4" s="650"/>
      <c r="BI4" s="650"/>
      <c r="BJ4" s="650"/>
      <c r="BK4" s="650"/>
      <c r="BL4" s="650"/>
      <c r="BM4" s="650"/>
      <c r="BN4" s="650"/>
      <c r="BO4" s="650" t="s">
        <v>214</v>
      </c>
      <c r="BP4" s="650"/>
      <c r="BQ4" s="650"/>
      <c r="BR4" s="650"/>
      <c r="BS4" s="650" t="s">
        <v>218</v>
      </c>
      <c r="BT4" s="650"/>
      <c r="BU4" s="650"/>
      <c r="BV4" s="650"/>
      <c r="BW4" s="650"/>
      <c r="BX4" s="650"/>
      <c r="BY4" s="650"/>
      <c r="BZ4" s="650"/>
      <c r="CA4" s="650"/>
      <c r="CB4" s="650"/>
      <c r="CD4" s="647" t="s">
        <v>219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220</v>
      </c>
      <c r="C5" s="652"/>
      <c r="D5" s="652"/>
      <c r="E5" s="652"/>
      <c r="F5" s="652"/>
      <c r="G5" s="652"/>
      <c r="H5" s="652"/>
      <c r="I5" s="652"/>
      <c r="J5" s="652"/>
      <c r="K5" s="652"/>
      <c r="L5" s="652"/>
      <c r="M5" s="652"/>
      <c r="N5" s="652"/>
      <c r="O5" s="652"/>
      <c r="P5" s="652"/>
      <c r="Q5" s="653"/>
      <c r="R5" s="654">
        <v>7947150</v>
      </c>
      <c r="S5" s="655"/>
      <c r="T5" s="655"/>
      <c r="U5" s="655"/>
      <c r="V5" s="655"/>
      <c r="W5" s="655"/>
      <c r="X5" s="655"/>
      <c r="Y5" s="656"/>
      <c r="Z5" s="657">
        <v>15.2</v>
      </c>
      <c r="AA5" s="657"/>
      <c r="AB5" s="657"/>
      <c r="AC5" s="657"/>
      <c r="AD5" s="658">
        <v>7947150</v>
      </c>
      <c r="AE5" s="658"/>
      <c r="AF5" s="658"/>
      <c r="AG5" s="658"/>
      <c r="AH5" s="658"/>
      <c r="AI5" s="658"/>
      <c r="AJ5" s="658"/>
      <c r="AK5" s="658"/>
      <c r="AL5" s="659">
        <v>28.2</v>
      </c>
      <c r="AM5" s="660"/>
      <c r="AN5" s="660"/>
      <c r="AO5" s="661"/>
      <c r="AP5" s="651" t="s">
        <v>221</v>
      </c>
      <c r="AQ5" s="652"/>
      <c r="AR5" s="652"/>
      <c r="AS5" s="652"/>
      <c r="AT5" s="652"/>
      <c r="AU5" s="652"/>
      <c r="AV5" s="652"/>
      <c r="AW5" s="652"/>
      <c r="AX5" s="652"/>
      <c r="AY5" s="652"/>
      <c r="AZ5" s="652"/>
      <c r="BA5" s="652"/>
      <c r="BB5" s="652"/>
      <c r="BC5" s="652"/>
      <c r="BD5" s="652"/>
      <c r="BE5" s="652"/>
      <c r="BF5" s="653"/>
      <c r="BG5" s="665">
        <v>7945170</v>
      </c>
      <c r="BH5" s="666"/>
      <c r="BI5" s="666"/>
      <c r="BJ5" s="666"/>
      <c r="BK5" s="666"/>
      <c r="BL5" s="666"/>
      <c r="BM5" s="666"/>
      <c r="BN5" s="667"/>
      <c r="BO5" s="668">
        <v>100</v>
      </c>
      <c r="BP5" s="668"/>
      <c r="BQ5" s="668"/>
      <c r="BR5" s="668"/>
      <c r="BS5" s="669">
        <v>128911</v>
      </c>
      <c r="BT5" s="669"/>
      <c r="BU5" s="669"/>
      <c r="BV5" s="669"/>
      <c r="BW5" s="669"/>
      <c r="BX5" s="669"/>
      <c r="BY5" s="669"/>
      <c r="BZ5" s="669"/>
      <c r="CA5" s="669"/>
      <c r="CB5" s="673"/>
      <c r="CD5" s="647" t="s">
        <v>216</v>
      </c>
      <c r="CE5" s="648"/>
      <c r="CF5" s="648"/>
      <c r="CG5" s="648"/>
      <c r="CH5" s="648"/>
      <c r="CI5" s="648"/>
      <c r="CJ5" s="648"/>
      <c r="CK5" s="648"/>
      <c r="CL5" s="648"/>
      <c r="CM5" s="648"/>
      <c r="CN5" s="648"/>
      <c r="CO5" s="648"/>
      <c r="CP5" s="648"/>
      <c r="CQ5" s="649"/>
      <c r="CR5" s="647" t="s">
        <v>222</v>
      </c>
      <c r="CS5" s="648"/>
      <c r="CT5" s="648"/>
      <c r="CU5" s="648"/>
      <c r="CV5" s="648"/>
      <c r="CW5" s="648"/>
      <c r="CX5" s="648"/>
      <c r="CY5" s="649"/>
      <c r="CZ5" s="647" t="s">
        <v>214</v>
      </c>
      <c r="DA5" s="648"/>
      <c r="DB5" s="648"/>
      <c r="DC5" s="649"/>
      <c r="DD5" s="647" t="s">
        <v>223</v>
      </c>
      <c r="DE5" s="648"/>
      <c r="DF5" s="648"/>
      <c r="DG5" s="648"/>
      <c r="DH5" s="648"/>
      <c r="DI5" s="648"/>
      <c r="DJ5" s="648"/>
      <c r="DK5" s="648"/>
      <c r="DL5" s="648"/>
      <c r="DM5" s="648"/>
      <c r="DN5" s="648"/>
      <c r="DO5" s="648"/>
      <c r="DP5" s="649"/>
      <c r="DQ5" s="647" t="s">
        <v>224</v>
      </c>
      <c r="DR5" s="648"/>
      <c r="DS5" s="648"/>
      <c r="DT5" s="648"/>
      <c r="DU5" s="648"/>
      <c r="DV5" s="648"/>
      <c r="DW5" s="648"/>
      <c r="DX5" s="648"/>
      <c r="DY5" s="648"/>
      <c r="DZ5" s="648"/>
      <c r="EA5" s="648"/>
      <c r="EB5" s="648"/>
      <c r="EC5" s="649"/>
    </row>
    <row r="6" spans="2:143" ht="11.25" customHeight="1" x14ac:dyDescent="0.15">
      <c r="B6" s="662" t="s">
        <v>225</v>
      </c>
      <c r="C6" s="663"/>
      <c r="D6" s="663"/>
      <c r="E6" s="663"/>
      <c r="F6" s="663"/>
      <c r="G6" s="663"/>
      <c r="H6" s="663"/>
      <c r="I6" s="663"/>
      <c r="J6" s="663"/>
      <c r="K6" s="663"/>
      <c r="L6" s="663"/>
      <c r="M6" s="663"/>
      <c r="N6" s="663"/>
      <c r="O6" s="663"/>
      <c r="P6" s="663"/>
      <c r="Q6" s="664"/>
      <c r="R6" s="665">
        <v>828370</v>
      </c>
      <c r="S6" s="666"/>
      <c r="T6" s="666"/>
      <c r="U6" s="666"/>
      <c r="V6" s="666"/>
      <c r="W6" s="666"/>
      <c r="X6" s="666"/>
      <c r="Y6" s="667"/>
      <c r="Z6" s="668">
        <v>1.6</v>
      </c>
      <c r="AA6" s="668"/>
      <c r="AB6" s="668"/>
      <c r="AC6" s="668"/>
      <c r="AD6" s="669">
        <v>828370</v>
      </c>
      <c r="AE6" s="669"/>
      <c r="AF6" s="669"/>
      <c r="AG6" s="669"/>
      <c r="AH6" s="669"/>
      <c r="AI6" s="669"/>
      <c r="AJ6" s="669"/>
      <c r="AK6" s="669"/>
      <c r="AL6" s="670">
        <v>2.9</v>
      </c>
      <c r="AM6" s="671"/>
      <c r="AN6" s="671"/>
      <c r="AO6" s="672"/>
      <c r="AP6" s="662" t="s">
        <v>226</v>
      </c>
      <c r="AQ6" s="663"/>
      <c r="AR6" s="663"/>
      <c r="AS6" s="663"/>
      <c r="AT6" s="663"/>
      <c r="AU6" s="663"/>
      <c r="AV6" s="663"/>
      <c r="AW6" s="663"/>
      <c r="AX6" s="663"/>
      <c r="AY6" s="663"/>
      <c r="AZ6" s="663"/>
      <c r="BA6" s="663"/>
      <c r="BB6" s="663"/>
      <c r="BC6" s="663"/>
      <c r="BD6" s="663"/>
      <c r="BE6" s="663"/>
      <c r="BF6" s="664"/>
      <c r="BG6" s="665">
        <v>7945170</v>
      </c>
      <c r="BH6" s="666"/>
      <c r="BI6" s="666"/>
      <c r="BJ6" s="666"/>
      <c r="BK6" s="666"/>
      <c r="BL6" s="666"/>
      <c r="BM6" s="666"/>
      <c r="BN6" s="667"/>
      <c r="BO6" s="668">
        <v>100</v>
      </c>
      <c r="BP6" s="668"/>
      <c r="BQ6" s="668"/>
      <c r="BR6" s="668"/>
      <c r="BS6" s="669">
        <v>128911</v>
      </c>
      <c r="BT6" s="669"/>
      <c r="BU6" s="669"/>
      <c r="BV6" s="669"/>
      <c r="BW6" s="669"/>
      <c r="BX6" s="669"/>
      <c r="BY6" s="669"/>
      <c r="BZ6" s="669"/>
      <c r="CA6" s="669"/>
      <c r="CB6" s="673"/>
      <c r="CD6" s="676" t="s">
        <v>227</v>
      </c>
      <c r="CE6" s="677"/>
      <c r="CF6" s="677"/>
      <c r="CG6" s="677"/>
      <c r="CH6" s="677"/>
      <c r="CI6" s="677"/>
      <c r="CJ6" s="677"/>
      <c r="CK6" s="677"/>
      <c r="CL6" s="677"/>
      <c r="CM6" s="677"/>
      <c r="CN6" s="677"/>
      <c r="CO6" s="677"/>
      <c r="CP6" s="677"/>
      <c r="CQ6" s="678"/>
      <c r="CR6" s="665">
        <v>280664</v>
      </c>
      <c r="CS6" s="666"/>
      <c r="CT6" s="666"/>
      <c r="CU6" s="666"/>
      <c r="CV6" s="666"/>
      <c r="CW6" s="666"/>
      <c r="CX6" s="666"/>
      <c r="CY6" s="667"/>
      <c r="CZ6" s="659">
        <v>0.6</v>
      </c>
      <c r="DA6" s="660"/>
      <c r="DB6" s="660"/>
      <c r="DC6" s="679"/>
      <c r="DD6" s="674" t="s">
        <v>134</v>
      </c>
      <c r="DE6" s="666"/>
      <c r="DF6" s="666"/>
      <c r="DG6" s="666"/>
      <c r="DH6" s="666"/>
      <c r="DI6" s="666"/>
      <c r="DJ6" s="666"/>
      <c r="DK6" s="666"/>
      <c r="DL6" s="666"/>
      <c r="DM6" s="666"/>
      <c r="DN6" s="666"/>
      <c r="DO6" s="666"/>
      <c r="DP6" s="667"/>
      <c r="DQ6" s="674">
        <v>280664</v>
      </c>
      <c r="DR6" s="666"/>
      <c r="DS6" s="666"/>
      <c r="DT6" s="666"/>
      <c r="DU6" s="666"/>
      <c r="DV6" s="666"/>
      <c r="DW6" s="666"/>
      <c r="DX6" s="666"/>
      <c r="DY6" s="666"/>
      <c r="DZ6" s="666"/>
      <c r="EA6" s="666"/>
      <c r="EB6" s="666"/>
      <c r="EC6" s="675"/>
    </row>
    <row r="7" spans="2:143" ht="11.25" customHeight="1" x14ac:dyDescent="0.15">
      <c r="B7" s="662" t="s">
        <v>228</v>
      </c>
      <c r="C7" s="663"/>
      <c r="D7" s="663"/>
      <c r="E7" s="663"/>
      <c r="F7" s="663"/>
      <c r="G7" s="663"/>
      <c r="H7" s="663"/>
      <c r="I7" s="663"/>
      <c r="J7" s="663"/>
      <c r="K7" s="663"/>
      <c r="L7" s="663"/>
      <c r="M7" s="663"/>
      <c r="N7" s="663"/>
      <c r="O7" s="663"/>
      <c r="P7" s="663"/>
      <c r="Q7" s="664"/>
      <c r="R7" s="665">
        <v>4463</v>
      </c>
      <c r="S7" s="666"/>
      <c r="T7" s="666"/>
      <c r="U7" s="666"/>
      <c r="V7" s="666"/>
      <c r="W7" s="666"/>
      <c r="X7" s="666"/>
      <c r="Y7" s="667"/>
      <c r="Z7" s="668">
        <v>0</v>
      </c>
      <c r="AA7" s="668"/>
      <c r="AB7" s="668"/>
      <c r="AC7" s="668"/>
      <c r="AD7" s="669">
        <v>4463</v>
      </c>
      <c r="AE7" s="669"/>
      <c r="AF7" s="669"/>
      <c r="AG7" s="669"/>
      <c r="AH7" s="669"/>
      <c r="AI7" s="669"/>
      <c r="AJ7" s="669"/>
      <c r="AK7" s="669"/>
      <c r="AL7" s="670">
        <v>0</v>
      </c>
      <c r="AM7" s="671"/>
      <c r="AN7" s="671"/>
      <c r="AO7" s="672"/>
      <c r="AP7" s="662" t="s">
        <v>229</v>
      </c>
      <c r="AQ7" s="663"/>
      <c r="AR7" s="663"/>
      <c r="AS7" s="663"/>
      <c r="AT7" s="663"/>
      <c r="AU7" s="663"/>
      <c r="AV7" s="663"/>
      <c r="AW7" s="663"/>
      <c r="AX7" s="663"/>
      <c r="AY7" s="663"/>
      <c r="AZ7" s="663"/>
      <c r="BA7" s="663"/>
      <c r="BB7" s="663"/>
      <c r="BC7" s="663"/>
      <c r="BD7" s="663"/>
      <c r="BE7" s="663"/>
      <c r="BF7" s="664"/>
      <c r="BG7" s="665">
        <v>3354468</v>
      </c>
      <c r="BH7" s="666"/>
      <c r="BI7" s="666"/>
      <c r="BJ7" s="666"/>
      <c r="BK7" s="666"/>
      <c r="BL7" s="666"/>
      <c r="BM7" s="666"/>
      <c r="BN7" s="667"/>
      <c r="BO7" s="668">
        <v>42.2</v>
      </c>
      <c r="BP7" s="668"/>
      <c r="BQ7" s="668"/>
      <c r="BR7" s="668"/>
      <c r="BS7" s="669">
        <v>128911</v>
      </c>
      <c r="BT7" s="669"/>
      <c r="BU7" s="669"/>
      <c r="BV7" s="669"/>
      <c r="BW7" s="669"/>
      <c r="BX7" s="669"/>
      <c r="BY7" s="669"/>
      <c r="BZ7" s="669"/>
      <c r="CA7" s="669"/>
      <c r="CB7" s="673"/>
      <c r="CD7" s="680" t="s">
        <v>230</v>
      </c>
      <c r="CE7" s="681"/>
      <c r="CF7" s="681"/>
      <c r="CG7" s="681"/>
      <c r="CH7" s="681"/>
      <c r="CI7" s="681"/>
      <c r="CJ7" s="681"/>
      <c r="CK7" s="681"/>
      <c r="CL7" s="681"/>
      <c r="CM7" s="681"/>
      <c r="CN7" s="681"/>
      <c r="CO7" s="681"/>
      <c r="CP7" s="681"/>
      <c r="CQ7" s="682"/>
      <c r="CR7" s="665">
        <v>6316811</v>
      </c>
      <c r="CS7" s="666"/>
      <c r="CT7" s="666"/>
      <c r="CU7" s="666"/>
      <c r="CV7" s="666"/>
      <c r="CW7" s="666"/>
      <c r="CX7" s="666"/>
      <c r="CY7" s="667"/>
      <c r="CZ7" s="668">
        <v>12.6</v>
      </c>
      <c r="DA7" s="668"/>
      <c r="DB7" s="668"/>
      <c r="DC7" s="668"/>
      <c r="DD7" s="674">
        <v>128446</v>
      </c>
      <c r="DE7" s="666"/>
      <c r="DF7" s="666"/>
      <c r="DG7" s="666"/>
      <c r="DH7" s="666"/>
      <c r="DI7" s="666"/>
      <c r="DJ7" s="666"/>
      <c r="DK7" s="666"/>
      <c r="DL7" s="666"/>
      <c r="DM7" s="666"/>
      <c r="DN7" s="666"/>
      <c r="DO7" s="666"/>
      <c r="DP7" s="667"/>
      <c r="DQ7" s="674">
        <v>5400341</v>
      </c>
      <c r="DR7" s="666"/>
      <c r="DS7" s="666"/>
      <c r="DT7" s="666"/>
      <c r="DU7" s="666"/>
      <c r="DV7" s="666"/>
      <c r="DW7" s="666"/>
      <c r="DX7" s="666"/>
      <c r="DY7" s="666"/>
      <c r="DZ7" s="666"/>
      <c r="EA7" s="666"/>
      <c r="EB7" s="666"/>
      <c r="EC7" s="675"/>
    </row>
    <row r="8" spans="2:143" ht="11.25" customHeight="1" x14ac:dyDescent="0.15">
      <c r="B8" s="662" t="s">
        <v>231</v>
      </c>
      <c r="C8" s="663"/>
      <c r="D8" s="663"/>
      <c r="E8" s="663"/>
      <c r="F8" s="663"/>
      <c r="G8" s="663"/>
      <c r="H8" s="663"/>
      <c r="I8" s="663"/>
      <c r="J8" s="663"/>
      <c r="K8" s="663"/>
      <c r="L8" s="663"/>
      <c r="M8" s="663"/>
      <c r="N8" s="663"/>
      <c r="O8" s="663"/>
      <c r="P8" s="663"/>
      <c r="Q8" s="664"/>
      <c r="R8" s="665">
        <v>21976</v>
      </c>
      <c r="S8" s="666"/>
      <c r="T8" s="666"/>
      <c r="U8" s="666"/>
      <c r="V8" s="666"/>
      <c r="W8" s="666"/>
      <c r="X8" s="666"/>
      <c r="Y8" s="667"/>
      <c r="Z8" s="668">
        <v>0</v>
      </c>
      <c r="AA8" s="668"/>
      <c r="AB8" s="668"/>
      <c r="AC8" s="668"/>
      <c r="AD8" s="669">
        <v>21976</v>
      </c>
      <c r="AE8" s="669"/>
      <c r="AF8" s="669"/>
      <c r="AG8" s="669"/>
      <c r="AH8" s="669"/>
      <c r="AI8" s="669"/>
      <c r="AJ8" s="669"/>
      <c r="AK8" s="669"/>
      <c r="AL8" s="670">
        <v>0.1</v>
      </c>
      <c r="AM8" s="671"/>
      <c r="AN8" s="671"/>
      <c r="AO8" s="672"/>
      <c r="AP8" s="662" t="s">
        <v>232</v>
      </c>
      <c r="AQ8" s="663"/>
      <c r="AR8" s="663"/>
      <c r="AS8" s="663"/>
      <c r="AT8" s="663"/>
      <c r="AU8" s="663"/>
      <c r="AV8" s="663"/>
      <c r="AW8" s="663"/>
      <c r="AX8" s="663"/>
      <c r="AY8" s="663"/>
      <c r="AZ8" s="663"/>
      <c r="BA8" s="663"/>
      <c r="BB8" s="663"/>
      <c r="BC8" s="663"/>
      <c r="BD8" s="663"/>
      <c r="BE8" s="663"/>
      <c r="BF8" s="664"/>
      <c r="BG8" s="665">
        <v>133951</v>
      </c>
      <c r="BH8" s="666"/>
      <c r="BI8" s="666"/>
      <c r="BJ8" s="666"/>
      <c r="BK8" s="666"/>
      <c r="BL8" s="666"/>
      <c r="BM8" s="666"/>
      <c r="BN8" s="667"/>
      <c r="BO8" s="668">
        <v>1.7</v>
      </c>
      <c r="BP8" s="668"/>
      <c r="BQ8" s="668"/>
      <c r="BR8" s="668"/>
      <c r="BS8" s="669" t="s">
        <v>134</v>
      </c>
      <c r="BT8" s="669"/>
      <c r="BU8" s="669"/>
      <c r="BV8" s="669"/>
      <c r="BW8" s="669"/>
      <c r="BX8" s="669"/>
      <c r="BY8" s="669"/>
      <c r="BZ8" s="669"/>
      <c r="CA8" s="669"/>
      <c r="CB8" s="673"/>
      <c r="CD8" s="680" t="s">
        <v>233</v>
      </c>
      <c r="CE8" s="681"/>
      <c r="CF8" s="681"/>
      <c r="CG8" s="681"/>
      <c r="CH8" s="681"/>
      <c r="CI8" s="681"/>
      <c r="CJ8" s="681"/>
      <c r="CK8" s="681"/>
      <c r="CL8" s="681"/>
      <c r="CM8" s="681"/>
      <c r="CN8" s="681"/>
      <c r="CO8" s="681"/>
      <c r="CP8" s="681"/>
      <c r="CQ8" s="682"/>
      <c r="CR8" s="665">
        <v>15891217</v>
      </c>
      <c r="CS8" s="666"/>
      <c r="CT8" s="666"/>
      <c r="CU8" s="666"/>
      <c r="CV8" s="666"/>
      <c r="CW8" s="666"/>
      <c r="CX8" s="666"/>
      <c r="CY8" s="667"/>
      <c r="CZ8" s="668">
        <v>31.8</v>
      </c>
      <c r="DA8" s="668"/>
      <c r="DB8" s="668"/>
      <c r="DC8" s="668"/>
      <c r="DD8" s="674">
        <v>131257</v>
      </c>
      <c r="DE8" s="666"/>
      <c r="DF8" s="666"/>
      <c r="DG8" s="666"/>
      <c r="DH8" s="666"/>
      <c r="DI8" s="666"/>
      <c r="DJ8" s="666"/>
      <c r="DK8" s="666"/>
      <c r="DL8" s="666"/>
      <c r="DM8" s="666"/>
      <c r="DN8" s="666"/>
      <c r="DO8" s="666"/>
      <c r="DP8" s="667"/>
      <c r="DQ8" s="674">
        <v>6661466</v>
      </c>
      <c r="DR8" s="666"/>
      <c r="DS8" s="666"/>
      <c r="DT8" s="666"/>
      <c r="DU8" s="666"/>
      <c r="DV8" s="666"/>
      <c r="DW8" s="666"/>
      <c r="DX8" s="666"/>
      <c r="DY8" s="666"/>
      <c r="DZ8" s="666"/>
      <c r="EA8" s="666"/>
      <c r="EB8" s="666"/>
      <c r="EC8" s="675"/>
    </row>
    <row r="9" spans="2:143" ht="11.25" customHeight="1" x14ac:dyDescent="0.15">
      <c r="B9" s="662" t="s">
        <v>234</v>
      </c>
      <c r="C9" s="663"/>
      <c r="D9" s="663"/>
      <c r="E9" s="663"/>
      <c r="F9" s="663"/>
      <c r="G9" s="663"/>
      <c r="H9" s="663"/>
      <c r="I9" s="663"/>
      <c r="J9" s="663"/>
      <c r="K9" s="663"/>
      <c r="L9" s="663"/>
      <c r="M9" s="663"/>
      <c r="N9" s="663"/>
      <c r="O9" s="663"/>
      <c r="P9" s="663"/>
      <c r="Q9" s="664"/>
      <c r="R9" s="665">
        <v>30364</v>
      </c>
      <c r="S9" s="666"/>
      <c r="T9" s="666"/>
      <c r="U9" s="666"/>
      <c r="V9" s="666"/>
      <c r="W9" s="666"/>
      <c r="X9" s="666"/>
      <c r="Y9" s="667"/>
      <c r="Z9" s="668">
        <v>0.1</v>
      </c>
      <c r="AA9" s="668"/>
      <c r="AB9" s="668"/>
      <c r="AC9" s="668"/>
      <c r="AD9" s="669">
        <v>30364</v>
      </c>
      <c r="AE9" s="669"/>
      <c r="AF9" s="669"/>
      <c r="AG9" s="669"/>
      <c r="AH9" s="669"/>
      <c r="AI9" s="669"/>
      <c r="AJ9" s="669"/>
      <c r="AK9" s="669"/>
      <c r="AL9" s="670">
        <v>0.1</v>
      </c>
      <c r="AM9" s="671"/>
      <c r="AN9" s="671"/>
      <c r="AO9" s="672"/>
      <c r="AP9" s="662" t="s">
        <v>235</v>
      </c>
      <c r="AQ9" s="663"/>
      <c r="AR9" s="663"/>
      <c r="AS9" s="663"/>
      <c r="AT9" s="663"/>
      <c r="AU9" s="663"/>
      <c r="AV9" s="663"/>
      <c r="AW9" s="663"/>
      <c r="AX9" s="663"/>
      <c r="AY9" s="663"/>
      <c r="AZ9" s="663"/>
      <c r="BA9" s="663"/>
      <c r="BB9" s="663"/>
      <c r="BC9" s="663"/>
      <c r="BD9" s="663"/>
      <c r="BE9" s="663"/>
      <c r="BF9" s="664"/>
      <c r="BG9" s="665">
        <v>2659132</v>
      </c>
      <c r="BH9" s="666"/>
      <c r="BI9" s="666"/>
      <c r="BJ9" s="666"/>
      <c r="BK9" s="666"/>
      <c r="BL9" s="666"/>
      <c r="BM9" s="666"/>
      <c r="BN9" s="667"/>
      <c r="BO9" s="668">
        <v>33.5</v>
      </c>
      <c r="BP9" s="668"/>
      <c r="BQ9" s="668"/>
      <c r="BR9" s="668"/>
      <c r="BS9" s="669" t="s">
        <v>125</v>
      </c>
      <c r="BT9" s="669"/>
      <c r="BU9" s="669"/>
      <c r="BV9" s="669"/>
      <c r="BW9" s="669"/>
      <c r="BX9" s="669"/>
      <c r="BY9" s="669"/>
      <c r="BZ9" s="669"/>
      <c r="CA9" s="669"/>
      <c r="CB9" s="673"/>
      <c r="CD9" s="680" t="s">
        <v>236</v>
      </c>
      <c r="CE9" s="681"/>
      <c r="CF9" s="681"/>
      <c r="CG9" s="681"/>
      <c r="CH9" s="681"/>
      <c r="CI9" s="681"/>
      <c r="CJ9" s="681"/>
      <c r="CK9" s="681"/>
      <c r="CL9" s="681"/>
      <c r="CM9" s="681"/>
      <c r="CN9" s="681"/>
      <c r="CO9" s="681"/>
      <c r="CP9" s="681"/>
      <c r="CQ9" s="682"/>
      <c r="CR9" s="665">
        <v>3334710</v>
      </c>
      <c r="CS9" s="666"/>
      <c r="CT9" s="666"/>
      <c r="CU9" s="666"/>
      <c r="CV9" s="666"/>
      <c r="CW9" s="666"/>
      <c r="CX9" s="666"/>
      <c r="CY9" s="667"/>
      <c r="CZ9" s="668">
        <v>6.7</v>
      </c>
      <c r="DA9" s="668"/>
      <c r="DB9" s="668"/>
      <c r="DC9" s="668"/>
      <c r="DD9" s="674">
        <v>38433</v>
      </c>
      <c r="DE9" s="666"/>
      <c r="DF9" s="666"/>
      <c r="DG9" s="666"/>
      <c r="DH9" s="666"/>
      <c r="DI9" s="666"/>
      <c r="DJ9" s="666"/>
      <c r="DK9" s="666"/>
      <c r="DL9" s="666"/>
      <c r="DM9" s="666"/>
      <c r="DN9" s="666"/>
      <c r="DO9" s="666"/>
      <c r="DP9" s="667"/>
      <c r="DQ9" s="674">
        <v>2486672</v>
      </c>
      <c r="DR9" s="666"/>
      <c r="DS9" s="666"/>
      <c r="DT9" s="666"/>
      <c r="DU9" s="666"/>
      <c r="DV9" s="666"/>
      <c r="DW9" s="666"/>
      <c r="DX9" s="666"/>
      <c r="DY9" s="666"/>
      <c r="DZ9" s="666"/>
      <c r="EA9" s="666"/>
      <c r="EB9" s="666"/>
      <c r="EC9" s="675"/>
    </row>
    <row r="10" spans="2:143" ht="11.25" customHeight="1" x14ac:dyDescent="0.15">
      <c r="B10" s="662" t="s">
        <v>237</v>
      </c>
      <c r="C10" s="663"/>
      <c r="D10" s="663"/>
      <c r="E10" s="663"/>
      <c r="F10" s="663"/>
      <c r="G10" s="663"/>
      <c r="H10" s="663"/>
      <c r="I10" s="663"/>
      <c r="J10" s="663"/>
      <c r="K10" s="663"/>
      <c r="L10" s="663"/>
      <c r="M10" s="663"/>
      <c r="N10" s="663"/>
      <c r="O10" s="663"/>
      <c r="P10" s="663"/>
      <c r="Q10" s="664"/>
      <c r="R10" s="665" t="s">
        <v>125</v>
      </c>
      <c r="S10" s="666"/>
      <c r="T10" s="666"/>
      <c r="U10" s="666"/>
      <c r="V10" s="666"/>
      <c r="W10" s="666"/>
      <c r="X10" s="666"/>
      <c r="Y10" s="667"/>
      <c r="Z10" s="668" t="s">
        <v>134</v>
      </c>
      <c r="AA10" s="668"/>
      <c r="AB10" s="668"/>
      <c r="AC10" s="668"/>
      <c r="AD10" s="669" t="s">
        <v>125</v>
      </c>
      <c r="AE10" s="669"/>
      <c r="AF10" s="669"/>
      <c r="AG10" s="669"/>
      <c r="AH10" s="669"/>
      <c r="AI10" s="669"/>
      <c r="AJ10" s="669"/>
      <c r="AK10" s="669"/>
      <c r="AL10" s="670" t="s">
        <v>125</v>
      </c>
      <c r="AM10" s="671"/>
      <c r="AN10" s="671"/>
      <c r="AO10" s="672"/>
      <c r="AP10" s="662" t="s">
        <v>238</v>
      </c>
      <c r="AQ10" s="663"/>
      <c r="AR10" s="663"/>
      <c r="AS10" s="663"/>
      <c r="AT10" s="663"/>
      <c r="AU10" s="663"/>
      <c r="AV10" s="663"/>
      <c r="AW10" s="663"/>
      <c r="AX10" s="663"/>
      <c r="AY10" s="663"/>
      <c r="AZ10" s="663"/>
      <c r="BA10" s="663"/>
      <c r="BB10" s="663"/>
      <c r="BC10" s="663"/>
      <c r="BD10" s="663"/>
      <c r="BE10" s="663"/>
      <c r="BF10" s="664"/>
      <c r="BG10" s="665">
        <v>248301</v>
      </c>
      <c r="BH10" s="666"/>
      <c r="BI10" s="666"/>
      <c r="BJ10" s="666"/>
      <c r="BK10" s="666"/>
      <c r="BL10" s="666"/>
      <c r="BM10" s="666"/>
      <c r="BN10" s="667"/>
      <c r="BO10" s="668">
        <v>3.1</v>
      </c>
      <c r="BP10" s="668"/>
      <c r="BQ10" s="668"/>
      <c r="BR10" s="668"/>
      <c r="BS10" s="669">
        <v>40817</v>
      </c>
      <c r="BT10" s="669"/>
      <c r="BU10" s="669"/>
      <c r="BV10" s="669"/>
      <c r="BW10" s="669"/>
      <c r="BX10" s="669"/>
      <c r="BY10" s="669"/>
      <c r="BZ10" s="669"/>
      <c r="CA10" s="669"/>
      <c r="CB10" s="673"/>
      <c r="CD10" s="680" t="s">
        <v>239</v>
      </c>
      <c r="CE10" s="681"/>
      <c r="CF10" s="681"/>
      <c r="CG10" s="681"/>
      <c r="CH10" s="681"/>
      <c r="CI10" s="681"/>
      <c r="CJ10" s="681"/>
      <c r="CK10" s="681"/>
      <c r="CL10" s="681"/>
      <c r="CM10" s="681"/>
      <c r="CN10" s="681"/>
      <c r="CO10" s="681"/>
      <c r="CP10" s="681"/>
      <c r="CQ10" s="682"/>
      <c r="CR10" s="665">
        <v>95503</v>
      </c>
      <c r="CS10" s="666"/>
      <c r="CT10" s="666"/>
      <c r="CU10" s="666"/>
      <c r="CV10" s="666"/>
      <c r="CW10" s="666"/>
      <c r="CX10" s="666"/>
      <c r="CY10" s="667"/>
      <c r="CZ10" s="668">
        <v>0.2</v>
      </c>
      <c r="DA10" s="668"/>
      <c r="DB10" s="668"/>
      <c r="DC10" s="668"/>
      <c r="DD10" s="674" t="s">
        <v>125</v>
      </c>
      <c r="DE10" s="666"/>
      <c r="DF10" s="666"/>
      <c r="DG10" s="666"/>
      <c r="DH10" s="666"/>
      <c r="DI10" s="666"/>
      <c r="DJ10" s="666"/>
      <c r="DK10" s="666"/>
      <c r="DL10" s="666"/>
      <c r="DM10" s="666"/>
      <c r="DN10" s="666"/>
      <c r="DO10" s="666"/>
      <c r="DP10" s="667"/>
      <c r="DQ10" s="674">
        <v>22499</v>
      </c>
      <c r="DR10" s="666"/>
      <c r="DS10" s="666"/>
      <c r="DT10" s="666"/>
      <c r="DU10" s="666"/>
      <c r="DV10" s="666"/>
      <c r="DW10" s="666"/>
      <c r="DX10" s="666"/>
      <c r="DY10" s="666"/>
      <c r="DZ10" s="666"/>
      <c r="EA10" s="666"/>
      <c r="EB10" s="666"/>
      <c r="EC10" s="675"/>
    </row>
    <row r="11" spans="2:143" ht="11.25" customHeight="1" x14ac:dyDescent="0.15">
      <c r="B11" s="662" t="s">
        <v>240</v>
      </c>
      <c r="C11" s="663"/>
      <c r="D11" s="663"/>
      <c r="E11" s="663"/>
      <c r="F11" s="663"/>
      <c r="G11" s="663"/>
      <c r="H11" s="663"/>
      <c r="I11" s="663"/>
      <c r="J11" s="663"/>
      <c r="K11" s="663"/>
      <c r="L11" s="663"/>
      <c r="M11" s="663"/>
      <c r="N11" s="663"/>
      <c r="O11" s="663"/>
      <c r="P11" s="663"/>
      <c r="Q11" s="664"/>
      <c r="R11" s="665">
        <v>1980266</v>
      </c>
      <c r="S11" s="666"/>
      <c r="T11" s="666"/>
      <c r="U11" s="666"/>
      <c r="V11" s="666"/>
      <c r="W11" s="666"/>
      <c r="X11" s="666"/>
      <c r="Y11" s="667"/>
      <c r="Z11" s="670">
        <v>3.8</v>
      </c>
      <c r="AA11" s="671"/>
      <c r="AB11" s="671"/>
      <c r="AC11" s="683"/>
      <c r="AD11" s="674">
        <v>1980266</v>
      </c>
      <c r="AE11" s="666"/>
      <c r="AF11" s="666"/>
      <c r="AG11" s="666"/>
      <c r="AH11" s="666"/>
      <c r="AI11" s="666"/>
      <c r="AJ11" s="666"/>
      <c r="AK11" s="667"/>
      <c r="AL11" s="670">
        <v>7</v>
      </c>
      <c r="AM11" s="671"/>
      <c r="AN11" s="671"/>
      <c r="AO11" s="672"/>
      <c r="AP11" s="662" t="s">
        <v>241</v>
      </c>
      <c r="AQ11" s="663"/>
      <c r="AR11" s="663"/>
      <c r="AS11" s="663"/>
      <c r="AT11" s="663"/>
      <c r="AU11" s="663"/>
      <c r="AV11" s="663"/>
      <c r="AW11" s="663"/>
      <c r="AX11" s="663"/>
      <c r="AY11" s="663"/>
      <c r="AZ11" s="663"/>
      <c r="BA11" s="663"/>
      <c r="BB11" s="663"/>
      <c r="BC11" s="663"/>
      <c r="BD11" s="663"/>
      <c r="BE11" s="663"/>
      <c r="BF11" s="664"/>
      <c r="BG11" s="665">
        <v>313084</v>
      </c>
      <c r="BH11" s="666"/>
      <c r="BI11" s="666"/>
      <c r="BJ11" s="666"/>
      <c r="BK11" s="666"/>
      <c r="BL11" s="666"/>
      <c r="BM11" s="666"/>
      <c r="BN11" s="667"/>
      <c r="BO11" s="668">
        <v>3.9</v>
      </c>
      <c r="BP11" s="668"/>
      <c r="BQ11" s="668"/>
      <c r="BR11" s="668"/>
      <c r="BS11" s="669">
        <v>88094</v>
      </c>
      <c r="BT11" s="669"/>
      <c r="BU11" s="669"/>
      <c r="BV11" s="669"/>
      <c r="BW11" s="669"/>
      <c r="BX11" s="669"/>
      <c r="BY11" s="669"/>
      <c r="BZ11" s="669"/>
      <c r="CA11" s="669"/>
      <c r="CB11" s="673"/>
      <c r="CD11" s="680" t="s">
        <v>242</v>
      </c>
      <c r="CE11" s="681"/>
      <c r="CF11" s="681"/>
      <c r="CG11" s="681"/>
      <c r="CH11" s="681"/>
      <c r="CI11" s="681"/>
      <c r="CJ11" s="681"/>
      <c r="CK11" s="681"/>
      <c r="CL11" s="681"/>
      <c r="CM11" s="681"/>
      <c r="CN11" s="681"/>
      <c r="CO11" s="681"/>
      <c r="CP11" s="681"/>
      <c r="CQ11" s="682"/>
      <c r="CR11" s="665">
        <v>3914712</v>
      </c>
      <c r="CS11" s="666"/>
      <c r="CT11" s="666"/>
      <c r="CU11" s="666"/>
      <c r="CV11" s="666"/>
      <c r="CW11" s="666"/>
      <c r="CX11" s="666"/>
      <c r="CY11" s="667"/>
      <c r="CZ11" s="668">
        <v>7.8</v>
      </c>
      <c r="DA11" s="668"/>
      <c r="DB11" s="668"/>
      <c r="DC11" s="668"/>
      <c r="DD11" s="674">
        <v>957613</v>
      </c>
      <c r="DE11" s="666"/>
      <c r="DF11" s="666"/>
      <c r="DG11" s="666"/>
      <c r="DH11" s="666"/>
      <c r="DI11" s="666"/>
      <c r="DJ11" s="666"/>
      <c r="DK11" s="666"/>
      <c r="DL11" s="666"/>
      <c r="DM11" s="666"/>
      <c r="DN11" s="666"/>
      <c r="DO11" s="666"/>
      <c r="DP11" s="667"/>
      <c r="DQ11" s="674">
        <v>2155250</v>
      </c>
      <c r="DR11" s="666"/>
      <c r="DS11" s="666"/>
      <c r="DT11" s="666"/>
      <c r="DU11" s="666"/>
      <c r="DV11" s="666"/>
      <c r="DW11" s="666"/>
      <c r="DX11" s="666"/>
      <c r="DY11" s="666"/>
      <c r="DZ11" s="666"/>
      <c r="EA11" s="666"/>
      <c r="EB11" s="666"/>
      <c r="EC11" s="675"/>
    </row>
    <row r="12" spans="2:143" ht="11.25" customHeight="1" x14ac:dyDescent="0.15">
      <c r="B12" s="662" t="s">
        <v>243</v>
      </c>
      <c r="C12" s="663"/>
      <c r="D12" s="663"/>
      <c r="E12" s="663"/>
      <c r="F12" s="663"/>
      <c r="G12" s="663"/>
      <c r="H12" s="663"/>
      <c r="I12" s="663"/>
      <c r="J12" s="663"/>
      <c r="K12" s="663"/>
      <c r="L12" s="663"/>
      <c r="M12" s="663"/>
      <c r="N12" s="663"/>
      <c r="O12" s="663"/>
      <c r="P12" s="663"/>
      <c r="Q12" s="664"/>
      <c r="R12" s="665">
        <v>13855</v>
      </c>
      <c r="S12" s="666"/>
      <c r="T12" s="666"/>
      <c r="U12" s="666"/>
      <c r="V12" s="666"/>
      <c r="W12" s="666"/>
      <c r="X12" s="666"/>
      <c r="Y12" s="667"/>
      <c r="Z12" s="668">
        <v>0</v>
      </c>
      <c r="AA12" s="668"/>
      <c r="AB12" s="668"/>
      <c r="AC12" s="668"/>
      <c r="AD12" s="669">
        <v>13855</v>
      </c>
      <c r="AE12" s="669"/>
      <c r="AF12" s="669"/>
      <c r="AG12" s="669"/>
      <c r="AH12" s="669"/>
      <c r="AI12" s="669"/>
      <c r="AJ12" s="669"/>
      <c r="AK12" s="669"/>
      <c r="AL12" s="670">
        <v>0</v>
      </c>
      <c r="AM12" s="671"/>
      <c r="AN12" s="671"/>
      <c r="AO12" s="672"/>
      <c r="AP12" s="662" t="s">
        <v>244</v>
      </c>
      <c r="AQ12" s="663"/>
      <c r="AR12" s="663"/>
      <c r="AS12" s="663"/>
      <c r="AT12" s="663"/>
      <c r="AU12" s="663"/>
      <c r="AV12" s="663"/>
      <c r="AW12" s="663"/>
      <c r="AX12" s="663"/>
      <c r="AY12" s="663"/>
      <c r="AZ12" s="663"/>
      <c r="BA12" s="663"/>
      <c r="BB12" s="663"/>
      <c r="BC12" s="663"/>
      <c r="BD12" s="663"/>
      <c r="BE12" s="663"/>
      <c r="BF12" s="664"/>
      <c r="BG12" s="665">
        <v>3686599</v>
      </c>
      <c r="BH12" s="666"/>
      <c r="BI12" s="666"/>
      <c r="BJ12" s="666"/>
      <c r="BK12" s="666"/>
      <c r="BL12" s="666"/>
      <c r="BM12" s="666"/>
      <c r="BN12" s="667"/>
      <c r="BO12" s="668">
        <v>46.4</v>
      </c>
      <c r="BP12" s="668"/>
      <c r="BQ12" s="668"/>
      <c r="BR12" s="668"/>
      <c r="BS12" s="669" t="s">
        <v>125</v>
      </c>
      <c r="BT12" s="669"/>
      <c r="BU12" s="669"/>
      <c r="BV12" s="669"/>
      <c r="BW12" s="669"/>
      <c r="BX12" s="669"/>
      <c r="BY12" s="669"/>
      <c r="BZ12" s="669"/>
      <c r="CA12" s="669"/>
      <c r="CB12" s="673"/>
      <c r="CD12" s="680" t="s">
        <v>245</v>
      </c>
      <c r="CE12" s="681"/>
      <c r="CF12" s="681"/>
      <c r="CG12" s="681"/>
      <c r="CH12" s="681"/>
      <c r="CI12" s="681"/>
      <c r="CJ12" s="681"/>
      <c r="CK12" s="681"/>
      <c r="CL12" s="681"/>
      <c r="CM12" s="681"/>
      <c r="CN12" s="681"/>
      <c r="CO12" s="681"/>
      <c r="CP12" s="681"/>
      <c r="CQ12" s="682"/>
      <c r="CR12" s="665">
        <v>2531353</v>
      </c>
      <c r="CS12" s="666"/>
      <c r="CT12" s="666"/>
      <c r="CU12" s="666"/>
      <c r="CV12" s="666"/>
      <c r="CW12" s="666"/>
      <c r="CX12" s="666"/>
      <c r="CY12" s="667"/>
      <c r="CZ12" s="668">
        <v>5.0999999999999996</v>
      </c>
      <c r="DA12" s="668"/>
      <c r="DB12" s="668"/>
      <c r="DC12" s="668"/>
      <c r="DD12" s="674">
        <v>280854</v>
      </c>
      <c r="DE12" s="666"/>
      <c r="DF12" s="666"/>
      <c r="DG12" s="666"/>
      <c r="DH12" s="666"/>
      <c r="DI12" s="666"/>
      <c r="DJ12" s="666"/>
      <c r="DK12" s="666"/>
      <c r="DL12" s="666"/>
      <c r="DM12" s="666"/>
      <c r="DN12" s="666"/>
      <c r="DO12" s="666"/>
      <c r="DP12" s="667"/>
      <c r="DQ12" s="674">
        <v>1602306</v>
      </c>
      <c r="DR12" s="666"/>
      <c r="DS12" s="666"/>
      <c r="DT12" s="666"/>
      <c r="DU12" s="666"/>
      <c r="DV12" s="666"/>
      <c r="DW12" s="666"/>
      <c r="DX12" s="666"/>
      <c r="DY12" s="666"/>
      <c r="DZ12" s="666"/>
      <c r="EA12" s="666"/>
      <c r="EB12" s="666"/>
      <c r="EC12" s="675"/>
    </row>
    <row r="13" spans="2:143" ht="11.25" customHeight="1" x14ac:dyDescent="0.15">
      <c r="B13" s="662" t="s">
        <v>246</v>
      </c>
      <c r="C13" s="663"/>
      <c r="D13" s="663"/>
      <c r="E13" s="663"/>
      <c r="F13" s="663"/>
      <c r="G13" s="663"/>
      <c r="H13" s="663"/>
      <c r="I13" s="663"/>
      <c r="J13" s="663"/>
      <c r="K13" s="663"/>
      <c r="L13" s="663"/>
      <c r="M13" s="663"/>
      <c r="N13" s="663"/>
      <c r="O13" s="663"/>
      <c r="P13" s="663"/>
      <c r="Q13" s="664"/>
      <c r="R13" s="665" t="s">
        <v>125</v>
      </c>
      <c r="S13" s="666"/>
      <c r="T13" s="666"/>
      <c r="U13" s="666"/>
      <c r="V13" s="666"/>
      <c r="W13" s="666"/>
      <c r="X13" s="666"/>
      <c r="Y13" s="667"/>
      <c r="Z13" s="668" t="s">
        <v>125</v>
      </c>
      <c r="AA13" s="668"/>
      <c r="AB13" s="668"/>
      <c r="AC13" s="668"/>
      <c r="AD13" s="669" t="s">
        <v>125</v>
      </c>
      <c r="AE13" s="669"/>
      <c r="AF13" s="669"/>
      <c r="AG13" s="669"/>
      <c r="AH13" s="669"/>
      <c r="AI13" s="669"/>
      <c r="AJ13" s="669"/>
      <c r="AK13" s="669"/>
      <c r="AL13" s="670" t="s">
        <v>125</v>
      </c>
      <c r="AM13" s="671"/>
      <c r="AN13" s="671"/>
      <c r="AO13" s="672"/>
      <c r="AP13" s="662" t="s">
        <v>247</v>
      </c>
      <c r="AQ13" s="663"/>
      <c r="AR13" s="663"/>
      <c r="AS13" s="663"/>
      <c r="AT13" s="663"/>
      <c r="AU13" s="663"/>
      <c r="AV13" s="663"/>
      <c r="AW13" s="663"/>
      <c r="AX13" s="663"/>
      <c r="AY13" s="663"/>
      <c r="AZ13" s="663"/>
      <c r="BA13" s="663"/>
      <c r="BB13" s="663"/>
      <c r="BC13" s="663"/>
      <c r="BD13" s="663"/>
      <c r="BE13" s="663"/>
      <c r="BF13" s="664"/>
      <c r="BG13" s="665">
        <v>3659150</v>
      </c>
      <c r="BH13" s="666"/>
      <c r="BI13" s="666"/>
      <c r="BJ13" s="666"/>
      <c r="BK13" s="666"/>
      <c r="BL13" s="666"/>
      <c r="BM13" s="666"/>
      <c r="BN13" s="667"/>
      <c r="BO13" s="668">
        <v>46</v>
      </c>
      <c r="BP13" s="668"/>
      <c r="BQ13" s="668"/>
      <c r="BR13" s="668"/>
      <c r="BS13" s="669" t="s">
        <v>125</v>
      </c>
      <c r="BT13" s="669"/>
      <c r="BU13" s="669"/>
      <c r="BV13" s="669"/>
      <c r="BW13" s="669"/>
      <c r="BX13" s="669"/>
      <c r="BY13" s="669"/>
      <c r="BZ13" s="669"/>
      <c r="CA13" s="669"/>
      <c r="CB13" s="673"/>
      <c r="CD13" s="680" t="s">
        <v>248</v>
      </c>
      <c r="CE13" s="681"/>
      <c r="CF13" s="681"/>
      <c r="CG13" s="681"/>
      <c r="CH13" s="681"/>
      <c r="CI13" s="681"/>
      <c r="CJ13" s="681"/>
      <c r="CK13" s="681"/>
      <c r="CL13" s="681"/>
      <c r="CM13" s="681"/>
      <c r="CN13" s="681"/>
      <c r="CO13" s="681"/>
      <c r="CP13" s="681"/>
      <c r="CQ13" s="682"/>
      <c r="CR13" s="665">
        <v>5139860</v>
      </c>
      <c r="CS13" s="666"/>
      <c r="CT13" s="666"/>
      <c r="CU13" s="666"/>
      <c r="CV13" s="666"/>
      <c r="CW13" s="666"/>
      <c r="CX13" s="666"/>
      <c r="CY13" s="667"/>
      <c r="CZ13" s="668">
        <v>10.3</v>
      </c>
      <c r="DA13" s="668"/>
      <c r="DB13" s="668"/>
      <c r="DC13" s="668"/>
      <c r="DD13" s="674">
        <v>1237976</v>
      </c>
      <c r="DE13" s="666"/>
      <c r="DF13" s="666"/>
      <c r="DG13" s="666"/>
      <c r="DH13" s="666"/>
      <c r="DI13" s="666"/>
      <c r="DJ13" s="666"/>
      <c r="DK13" s="666"/>
      <c r="DL13" s="666"/>
      <c r="DM13" s="666"/>
      <c r="DN13" s="666"/>
      <c r="DO13" s="666"/>
      <c r="DP13" s="667"/>
      <c r="DQ13" s="674">
        <v>3726883</v>
      </c>
      <c r="DR13" s="666"/>
      <c r="DS13" s="666"/>
      <c r="DT13" s="666"/>
      <c r="DU13" s="666"/>
      <c r="DV13" s="666"/>
      <c r="DW13" s="666"/>
      <c r="DX13" s="666"/>
      <c r="DY13" s="666"/>
      <c r="DZ13" s="666"/>
      <c r="EA13" s="666"/>
      <c r="EB13" s="666"/>
      <c r="EC13" s="675"/>
    </row>
    <row r="14" spans="2:143" ht="11.25" customHeight="1" x14ac:dyDescent="0.15">
      <c r="B14" s="662" t="s">
        <v>249</v>
      </c>
      <c r="C14" s="663"/>
      <c r="D14" s="663"/>
      <c r="E14" s="663"/>
      <c r="F14" s="663"/>
      <c r="G14" s="663"/>
      <c r="H14" s="663"/>
      <c r="I14" s="663"/>
      <c r="J14" s="663"/>
      <c r="K14" s="663"/>
      <c r="L14" s="663"/>
      <c r="M14" s="663"/>
      <c r="N14" s="663"/>
      <c r="O14" s="663"/>
      <c r="P14" s="663"/>
      <c r="Q14" s="664"/>
      <c r="R14" s="665" t="s">
        <v>125</v>
      </c>
      <c r="S14" s="666"/>
      <c r="T14" s="666"/>
      <c r="U14" s="666"/>
      <c r="V14" s="666"/>
      <c r="W14" s="666"/>
      <c r="X14" s="666"/>
      <c r="Y14" s="667"/>
      <c r="Z14" s="668" t="s">
        <v>134</v>
      </c>
      <c r="AA14" s="668"/>
      <c r="AB14" s="668"/>
      <c r="AC14" s="668"/>
      <c r="AD14" s="669" t="s">
        <v>125</v>
      </c>
      <c r="AE14" s="669"/>
      <c r="AF14" s="669"/>
      <c r="AG14" s="669"/>
      <c r="AH14" s="669"/>
      <c r="AI14" s="669"/>
      <c r="AJ14" s="669"/>
      <c r="AK14" s="669"/>
      <c r="AL14" s="670" t="s">
        <v>134</v>
      </c>
      <c r="AM14" s="671"/>
      <c r="AN14" s="671"/>
      <c r="AO14" s="672"/>
      <c r="AP14" s="662" t="s">
        <v>250</v>
      </c>
      <c r="AQ14" s="663"/>
      <c r="AR14" s="663"/>
      <c r="AS14" s="663"/>
      <c r="AT14" s="663"/>
      <c r="AU14" s="663"/>
      <c r="AV14" s="663"/>
      <c r="AW14" s="663"/>
      <c r="AX14" s="663"/>
      <c r="AY14" s="663"/>
      <c r="AZ14" s="663"/>
      <c r="BA14" s="663"/>
      <c r="BB14" s="663"/>
      <c r="BC14" s="663"/>
      <c r="BD14" s="663"/>
      <c r="BE14" s="663"/>
      <c r="BF14" s="664"/>
      <c r="BG14" s="665">
        <v>305581</v>
      </c>
      <c r="BH14" s="666"/>
      <c r="BI14" s="666"/>
      <c r="BJ14" s="666"/>
      <c r="BK14" s="666"/>
      <c r="BL14" s="666"/>
      <c r="BM14" s="666"/>
      <c r="BN14" s="667"/>
      <c r="BO14" s="668">
        <v>3.8</v>
      </c>
      <c r="BP14" s="668"/>
      <c r="BQ14" s="668"/>
      <c r="BR14" s="668"/>
      <c r="BS14" s="669" t="s">
        <v>125</v>
      </c>
      <c r="BT14" s="669"/>
      <c r="BU14" s="669"/>
      <c r="BV14" s="669"/>
      <c r="BW14" s="669"/>
      <c r="BX14" s="669"/>
      <c r="BY14" s="669"/>
      <c r="BZ14" s="669"/>
      <c r="CA14" s="669"/>
      <c r="CB14" s="673"/>
      <c r="CD14" s="680" t="s">
        <v>251</v>
      </c>
      <c r="CE14" s="681"/>
      <c r="CF14" s="681"/>
      <c r="CG14" s="681"/>
      <c r="CH14" s="681"/>
      <c r="CI14" s="681"/>
      <c r="CJ14" s="681"/>
      <c r="CK14" s="681"/>
      <c r="CL14" s="681"/>
      <c r="CM14" s="681"/>
      <c r="CN14" s="681"/>
      <c r="CO14" s="681"/>
      <c r="CP14" s="681"/>
      <c r="CQ14" s="682"/>
      <c r="CR14" s="665">
        <v>1950569</v>
      </c>
      <c r="CS14" s="666"/>
      <c r="CT14" s="666"/>
      <c r="CU14" s="666"/>
      <c r="CV14" s="666"/>
      <c r="CW14" s="666"/>
      <c r="CX14" s="666"/>
      <c r="CY14" s="667"/>
      <c r="CZ14" s="668">
        <v>3.9</v>
      </c>
      <c r="DA14" s="668"/>
      <c r="DB14" s="668"/>
      <c r="DC14" s="668"/>
      <c r="DD14" s="674">
        <v>217264</v>
      </c>
      <c r="DE14" s="666"/>
      <c r="DF14" s="666"/>
      <c r="DG14" s="666"/>
      <c r="DH14" s="666"/>
      <c r="DI14" s="666"/>
      <c r="DJ14" s="666"/>
      <c r="DK14" s="666"/>
      <c r="DL14" s="666"/>
      <c r="DM14" s="666"/>
      <c r="DN14" s="666"/>
      <c r="DO14" s="666"/>
      <c r="DP14" s="667"/>
      <c r="DQ14" s="674">
        <v>1613536</v>
      </c>
      <c r="DR14" s="666"/>
      <c r="DS14" s="666"/>
      <c r="DT14" s="666"/>
      <c r="DU14" s="666"/>
      <c r="DV14" s="666"/>
      <c r="DW14" s="666"/>
      <c r="DX14" s="666"/>
      <c r="DY14" s="666"/>
      <c r="DZ14" s="666"/>
      <c r="EA14" s="666"/>
      <c r="EB14" s="666"/>
      <c r="EC14" s="675"/>
    </row>
    <row r="15" spans="2:143" ht="11.25" customHeight="1" x14ac:dyDescent="0.15">
      <c r="B15" s="662" t="s">
        <v>252</v>
      </c>
      <c r="C15" s="663"/>
      <c r="D15" s="663"/>
      <c r="E15" s="663"/>
      <c r="F15" s="663"/>
      <c r="G15" s="663"/>
      <c r="H15" s="663"/>
      <c r="I15" s="663"/>
      <c r="J15" s="663"/>
      <c r="K15" s="663"/>
      <c r="L15" s="663"/>
      <c r="M15" s="663"/>
      <c r="N15" s="663"/>
      <c r="O15" s="663"/>
      <c r="P15" s="663"/>
      <c r="Q15" s="664"/>
      <c r="R15" s="665" t="s">
        <v>125</v>
      </c>
      <c r="S15" s="666"/>
      <c r="T15" s="666"/>
      <c r="U15" s="666"/>
      <c r="V15" s="666"/>
      <c r="W15" s="666"/>
      <c r="X15" s="666"/>
      <c r="Y15" s="667"/>
      <c r="Z15" s="668" t="s">
        <v>125</v>
      </c>
      <c r="AA15" s="668"/>
      <c r="AB15" s="668"/>
      <c r="AC15" s="668"/>
      <c r="AD15" s="669" t="s">
        <v>125</v>
      </c>
      <c r="AE15" s="669"/>
      <c r="AF15" s="669"/>
      <c r="AG15" s="669"/>
      <c r="AH15" s="669"/>
      <c r="AI15" s="669"/>
      <c r="AJ15" s="669"/>
      <c r="AK15" s="669"/>
      <c r="AL15" s="670" t="s">
        <v>125</v>
      </c>
      <c r="AM15" s="671"/>
      <c r="AN15" s="671"/>
      <c r="AO15" s="672"/>
      <c r="AP15" s="662" t="s">
        <v>253</v>
      </c>
      <c r="AQ15" s="663"/>
      <c r="AR15" s="663"/>
      <c r="AS15" s="663"/>
      <c r="AT15" s="663"/>
      <c r="AU15" s="663"/>
      <c r="AV15" s="663"/>
      <c r="AW15" s="663"/>
      <c r="AX15" s="663"/>
      <c r="AY15" s="663"/>
      <c r="AZ15" s="663"/>
      <c r="BA15" s="663"/>
      <c r="BB15" s="663"/>
      <c r="BC15" s="663"/>
      <c r="BD15" s="663"/>
      <c r="BE15" s="663"/>
      <c r="BF15" s="664"/>
      <c r="BG15" s="665">
        <v>598522</v>
      </c>
      <c r="BH15" s="666"/>
      <c r="BI15" s="666"/>
      <c r="BJ15" s="666"/>
      <c r="BK15" s="666"/>
      <c r="BL15" s="666"/>
      <c r="BM15" s="666"/>
      <c r="BN15" s="667"/>
      <c r="BO15" s="668">
        <v>7.5</v>
      </c>
      <c r="BP15" s="668"/>
      <c r="BQ15" s="668"/>
      <c r="BR15" s="668"/>
      <c r="BS15" s="669" t="s">
        <v>125</v>
      </c>
      <c r="BT15" s="669"/>
      <c r="BU15" s="669"/>
      <c r="BV15" s="669"/>
      <c r="BW15" s="669"/>
      <c r="BX15" s="669"/>
      <c r="BY15" s="669"/>
      <c r="BZ15" s="669"/>
      <c r="CA15" s="669"/>
      <c r="CB15" s="673"/>
      <c r="CD15" s="680" t="s">
        <v>254</v>
      </c>
      <c r="CE15" s="681"/>
      <c r="CF15" s="681"/>
      <c r="CG15" s="681"/>
      <c r="CH15" s="681"/>
      <c r="CI15" s="681"/>
      <c r="CJ15" s="681"/>
      <c r="CK15" s="681"/>
      <c r="CL15" s="681"/>
      <c r="CM15" s="681"/>
      <c r="CN15" s="681"/>
      <c r="CO15" s="681"/>
      <c r="CP15" s="681"/>
      <c r="CQ15" s="682"/>
      <c r="CR15" s="665">
        <v>4977367</v>
      </c>
      <c r="CS15" s="666"/>
      <c r="CT15" s="666"/>
      <c r="CU15" s="666"/>
      <c r="CV15" s="666"/>
      <c r="CW15" s="666"/>
      <c r="CX15" s="666"/>
      <c r="CY15" s="667"/>
      <c r="CZ15" s="668">
        <v>9.9</v>
      </c>
      <c r="DA15" s="668"/>
      <c r="DB15" s="668"/>
      <c r="DC15" s="668"/>
      <c r="DD15" s="674">
        <v>1011006</v>
      </c>
      <c r="DE15" s="666"/>
      <c r="DF15" s="666"/>
      <c r="DG15" s="666"/>
      <c r="DH15" s="666"/>
      <c r="DI15" s="666"/>
      <c r="DJ15" s="666"/>
      <c r="DK15" s="666"/>
      <c r="DL15" s="666"/>
      <c r="DM15" s="666"/>
      <c r="DN15" s="666"/>
      <c r="DO15" s="666"/>
      <c r="DP15" s="667"/>
      <c r="DQ15" s="674">
        <v>3557662</v>
      </c>
      <c r="DR15" s="666"/>
      <c r="DS15" s="666"/>
      <c r="DT15" s="666"/>
      <c r="DU15" s="666"/>
      <c r="DV15" s="666"/>
      <c r="DW15" s="666"/>
      <c r="DX15" s="666"/>
      <c r="DY15" s="666"/>
      <c r="DZ15" s="666"/>
      <c r="EA15" s="666"/>
      <c r="EB15" s="666"/>
      <c r="EC15" s="675"/>
    </row>
    <row r="16" spans="2:143" ht="11.25" customHeight="1" x14ac:dyDescent="0.15">
      <c r="B16" s="662" t="s">
        <v>255</v>
      </c>
      <c r="C16" s="663"/>
      <c r="D16" s="663"/>
      <c r="E16" s="663"/>
      <c r="F16" s="663"/>
      <c r="G16" s="663"/>
      <c r="H16" s="663"/>
      <c r="I16" s="663"/>
      <c r="J16" s="663"/>
      <c r="K16" s="663"/>
      <c r="L16" s="663"/>
      <c r="M16" s="663"/>
      <c r="N16" s="663"/>
      <c r="O16" s="663"/>
      <c r="P16" s="663"/>
      <c r="Q16" s="664"/>
      <c r="R16" s="665">
        <v>40535</v>
      </c>
      <c r="S16" s="666"/>
      <c r="T16" s="666"/>
      <c r="U16" s="666"/>
      <c r="V16" s="666"/>
      <c r="W16" s="666"/>
      <c r="X16" s="666"/>
      <c r="Y16" s="667"/>
      <c r="Z16" s="668">
        <v>0.1</v>
      </c>
      <c r="AA16" s="668"/>
      <c r="AB16" s="668"/>
      <c r="AC16" s="668"/>
      <c r="AD16" s="669">
        <v>40535</v>
      </c>
      <c r="AE16" s="669"/>
      <c r="AF16" s="669"/>
      <c r="AG16" s="669"/>
      <c r="AH16" s="669"/>
      <c r="AI16" s="669"/>
      <c r="AJ16" s="669"/>
      <c r="AK16" s="669"/>
      <c r="AL16" s="670">
        <v>0.1</v>
      </c>
      <c r="AM16" s="671"/>
      <c r="AN16" s="671"/>
      <c r="AO16" s="672"/>
      <c r="AP16" s="662" t="s">
        <v>256</v>
      </c>
      <c r="AQ16" s="663"/>
      <c r="AR16" s="663"/>
      <c r="AS16" s="663"/>
      <c r="AT16" s="663"/>
      <c r="AU16" s="663"/>
      <c r="AV16" s="663"/>
      <c r="AW16" s="663"/>
      <c r="AX16" s="663"/>
      <c r="AY16" s="663"/>
      <c r="AZ16" s="663"/>
      <c r="BA16" s="663"/>
      <c r="BB16" s="663"/>
      <c r="BC16" s="663"/>
      <c r="BD16" s="663"/>
      <c r="BE16" s="663"/>
      <c r="BF16" s="664"/>
      <c r="BG16" s="665" t="s">
        <v>134</v>
      </c>
      <c r="BH16" s="666"/>
      <c r="BI16" s="666"/>
      <c r="BJ16" s="666"/>
      <c r="BK16" s="666"/>
      <c r="BL16" s="666"/>
      <c r="BM16" s="666"/>
      <c r="BN16" s="667"/>
      <c r="BO16" s="668" t="s">
        <v>125</v>
      </c>
      <c r="BP16" s="668"/>
      <c r="BQ16" s="668"/>
      <c r="BR16" s="668"/>
      <c r="BS16" s="669" t="s">
        <v>125</v>
      </c>
      <c r="BT16" s="669"/>
      <c r="BU16" s="669"/>
      <c r="BV16" s="669"/>
      <c r="BW16" s="669"/>
      <c r="BX16" s="669"/>
      <c r="BY16" s="669"/>
      <c r="BZ16" s="669"/>
      <c r="CA16" s="669"/>
      <c r="CB16" s="673"/>
      <c r="CD16" s="680" t="s">
        <v>257</v>
      </c>
      <c r="CE16" s="681"/>
      <c r="CF16" s="681"/>
      <c r="CG16" s="681"/>
      <c r="CH16" s="681"/>
      <c r="CI16" s="681"/>
      <c r="CJ16" s="681"/>
      <c r="CK16" s="681"/>
      <c r="CL16" s="681"/>
      <c r="CM16" s="681"/>
      <c r="CN16" s="681"/>
      <c r="CO16" s="681"/>
      <c r="CP16" s="681"/>
      <c r="CQ16" s="682"/>
      <c r="CR16" s="665">
        <v>221544</v>
      </c>
      <c r="CS16" s="666"/>
      <c r="CT16" s="666"/>
      <c r="CU16" s="666"/>
      <c r="CV16" s="666"/>
      <c r="CW16" s="666"/>
      <c r="CX16" s="666"/>
      <c r="CY16" s="667"/>
      <c r="CZ16" s="668">
        <v>0.4</v>
      </c>
      <c r="DA16" s="668"/>
      <c r="DB16" s="668"/>
      <c r="DC16" s="668"/>
      <c r="DD16" s="674" t="s">
        <v>125</v>
      </c>
      <c r="DE16" s="666"/>
      <c r="DF16" s="666"/>
      <c r="DG16" s="666"/>
      <c r="DH16" s="666"/>
      <c r="DI16" s="666"/>
      <c r="DJ16" s="666"/>
      <c r="DK16" s="666"/>
      <c r="DL16" s="666"/>
      <c r="DM16" s="666"/>
      <c r="DN16" s="666"/>
      <c r="DO16" s="666"/>
      <c r="DP16" s="667"/>
      <c r="DQ16" s="674">
        <v>132539</v>
      </c>
      <c r="DR16" s="666"/>
      <c r="DS16" s="666"/>
      <c r="DT16" s="666"/>
      <c r="DU16" s="666"/>
      <c r="DV16" s="666"/>
      <c r="DW16" s="666"/>
      <c r="DX16" s="666"/>
      <c r="DY16" s="666"/>
      <c r="DZ16" s="666"/>
      <c r="EA16" s="666"/>
      <c r="EB16" s="666"/>
      <c r="EC16" s="675"/>
    </row>
    <row r="17" spans="2:133" ht="11.25" customHeight="1" x14ac:dyDescent="0.15">
      <c r="B17" s="662" t="s">
        <v>258</v>
      </c>
      <c r="C17" s="663"/>
      <c r="D17" s="663"/>
      <c r="E17" s="663"/>
      <c r="F17" s="663"/>
      <c r="G17" s="663"/>
      <c r="H17" s="663"/>
      <c r="I17" s="663"/>
      <c r="J17" s="663"/>
      <c r="K17" s="663"/>
      <c r="L17" s="663"/>
      <c r="M17" s="663"/>
      <c r="N17" s="663"/>
      <c r="O17" s="663"/>
      <c r="P17" s="663"/>
      <c r="Q17" s="664"/>
      <c r="R17" s="665">
        <v>107976</v>
      </c>
      <c r="S17" s="666"/>
      <c r="T17" s="666"/>
      <c r="U17" s="666"/>
      <c r="V17" s="666"/>
      <c r="W17" s="666"/>
      <c r="X17" s="666"/>
      <c r="Y17" s="667"/>
      <c r="Z17" s="668">
        <v>0.2</v>
      </c>
      <c r="AA17" s="668"/>
      <c r="AB17" s="668"/>
      <c r="AC17" s="668"/>
      <c r="AD17" s="669">
        <v>107976</v>
      </c>
      <c r="AE17" s="669"/>
      <c r="AF17" s="669"/>
      <c r="AG17" s="669"/>
      <c r="AH17" s="669"/>
      <c r="AI17" s="669"/>
      <c r="AJ17" s="669"/>
      <c r="AK17" s="669"/>
      <c r="AL17" s="670">
        <v>0.4</v>
      </c>
      <c r="AM17" s="671"/>
      <c r="AN17" s="671"/>
      <c r="AO17" s="672"/>
      <c r="AP17" s="662" t="s">
        <v>259</v>
      </c>
      <c r="AQ17" s="663"/>
      <c r="AR17" s="663"/>
      <c r="AS17" s="663"/>
      <c r="AT17" s="663"/>
      <c r="AU17" s="663"/>
      <c r="AV17" s="663"/>
      <c r="AW17" s="663"/>
      <c r="AX17" s="663"/>
      <c r="AY17" s="663"/>
      <c r="AZ17" s="663"/>
      <c r="BA17" s="663"/>
      <c r="BB17" s="663"/>
      <c r="BC17" s="663"/>
      <c r="BD17" s="663"/>
      <c r="BE17" s="663"/>
      <c r="BF17" s="664"/>
      <c r="BG17" s="665" t="s">
        <v>134</v>
      </c>
      <c r="BH17" s="666"/>
      <c r="BI17" s="666"/>
      <c r="BJ17" s="666"/>
      <c r="BK17" s="666"/>
      <c r="BL17" s="666"/>
      <c r="BM17" s="666"/>
      <c r="BN17" s="667"/>
      <c r="BO17" s="668" t="s">
        <v>125</v>
      </c>
      <c r="BP17" s="668"/>
      <c r="BQ17" s="668"/>
      <c r="BR17" s="668"/>
      <c r="BS17" s="669" t="s">
        <v>125</v>
      </c>
      <c r="BT17" s="669"/>
      <c r="BU17" s="669"/>
      <c r="BV17" s="669"/>
      <c r="BW17" s="669"/>
      <c r="BX17" s="669"/>
      <c r="BY17" s="669"/>
      <c r="BZ17" s="669"/>
      <c r="CA17" s="669"/>
      <c r="CB17" s="673"/>
      <c r="CD17" s="680" t="s">
        <v>260</v>
      </c>
      <c r="CE17" s="681"/>
      <c r="CF17" s="681"/>
      <c r="CG17" s="681"/>
      <c r="CH17" s="681"/>
      <c r="CI17" s="681"/>
      <c r="CJ17" s="681"/>
      <c r="CK17" s="681"/>
      <c r="CL17" s="681"/>
      <c r="CM17" s="681"/>
      <c r="CN17" s="681"/>
      <c r="CO17" s="681"/>
      <c r="CP17" s="681"/>
      <c r="CQ17" s="682"/>
      <c r="CR17" s="665">
        <v>5375786</v>
      </c>
      <c r="CS17" s="666"/>
      <c r="CT17" s="666"/>
      <c r="CU17" s="666"/>
      <c r="CV17" s="666"/>
      <c r="CW17" s="666"/>
      <c r="CX17" s="666"/>
      <c r="CY17" s="667"/>
      <c r="CZ17" s="668">
        <v>10.7</v>
      </c>
      <c r="DA17" s="668"/>
      <c r="DB17" s="668"/>
      <c r="DC17" s="668"/>
      <c r="DD17" s="674" t="s">
        <v>125</v>
      </c>
      <c r="DE17" s="666"/>
      <c r="DF17" s="666"/>
      <c r="DG17" s="666"/>
      <c r="DH17" s="666"/>
      <c r="DI17" s="666"/>
      <c r="DJ17" s="666"/>
      <c r="DK17" s="666"/>
      <c r="DL17" s="666"/>
      <c r="DM17" s="666"/>
      <c r="DN17" s="666"/>
      <c r="DO17" s="666"/>
      <c r="DP17" s="667"/>
      <c r="DQ17" s="674">
        <v>5242147</v>
      </c>
      <c r="DR17" s="666"/>
      <c r="DS17" s="666"/>
      <c r="DT17" s="666"/>
      <c r="DU17" s="666"/>
      <c r="DV17" s="666"/>
      <c r="DW17" s="666"/>
      <c r="DX17" s="666"/>
      <c r="DY17" s="666"/>
      <c r="DZ17" s="666"/>
      <c r="EA17" s="666"/>
      <c r="EB17" s="666"/>
      <c r="EC17" s="675"/>
    </row>
    <row r="18" spans="2:133" ht="11.25" customHeight="1" x14ac:dyDescent="0.15">
      <c r="B18" s="662" t="s">
        <v>261</v>
      </c>
      <c r="C18" s="663"/>
      <c r="D18" s="663"/>
      <c r="E18" s="663"/>
      <c r="F18" s="663"/>
      <c r="G18" s="663"/>
      <c r="H18" s="663"/>
      <c r="I18" s="663"/>
      <c r="J18" s="663"/>
      <c r="K18" s="663"/>
      <c r="L18" s="663"/>
      <c r="M18" s="663"/>
      <c r="N18" s="663"/>
      <c r="O18" s="663"/>
      <c r="P18" s="663"/>
      <c r="Q18" s="664"/>
      <c r="R18" s="665">
        <v>164224</v>
      </c>
      <c r="S18" s="666"/>
      <c r="T18" s="666"/>
      <c r="U18" s="666"/>
      <c r="V18" s="666"/>
      <c r="W18" s="666"/>
      <c r="X18" s="666"/>
      <c r="Y18" s="667"/>
      <c r="Z18" s="668">
        <v>0.3</v>
      </c>
      <c r="AA18" s="668"/>
      <c r="AB18" s="668"/>
      <c r="AC18" s="668"/>
      <c r="AD18" s="669">
        <v>164224</v>
      </c>
      <c r="AE18" s="669"/>
      <c r="AF18" s="669"/>
      <c r="AG18" s="669"/>
      <c r="AH18" s="669"/>
      <c r="AI18" s="669"/>
      <c r="AJ18" s="669"/>
      <c r="AK18" s="669"/>
      <c r="AL18" s="670">
        <v>0.60000002384185791</v>
      </c>
      <c r="AM18" s="671"/>
      <c r="AN18" s="671"/>
      <c r="AO18" s="672"/>
      <c r="AP18" s="662" t="s">
        <v>262</v>
      </c>
      <c r="AQ18" s="663"/>
      <c r="AR18" s="663"/>
      <c r="AS18" s="663"/>
      <c r="AT18" s="663"/>
      <c r="AU18" s="663"/>
      <c r="AV18" s="663"/>
      <c r="AW18" s="663"/>
      <c r="AX18" s="663"/>
      <c r="AY18" s="663"/>
      <c r="AZ18" s="663"/>
      <c r="BA18" s="663"/>
      <c r="BB18" s="663"/>
      <c r="BC18" s="663"/>
      <c r="BD18" s="663"/>
      <c r="BE18" s="663"/>
      <c r="BF18" s="664"/>
      <c r="BG18" s="665" t="s">
        <v>125</v>
      </c>
      <c r="BH18" s="666"/>
      <c r="BI18" s="666"/>
      <c r="BJ18" s="666"/>
      <c r="BK18" s="666"/>
      <c r="BL18" s="666"/>
      <c r="BM18" s="666"/>
      <c r="BN18" s="667"/>
      <c r="BO18" s="668" t="s">
        <v>125</v>
      </c>
      <c r="BP18" s="668"/>
      <c r="BQ18" s="668"/>
      <c r="BR18" s="668"/>
      <c r="BS18" s="669" t="s">
        <v>125</v>
      </c>
      <c r="BT18" s="669"/>
      <c r="BU18" s="669"/>
      <c r="BV18" s="669"/>
      <c r="BW18" s="669"/>
      <c r="BX18" s="669"/>
      <c r="BY18" s="669"/>
      <c r="BZ18" s="669"/>
      <c r="CA18" s="669"/>
      <c r="CB18" s="673"/>
      <c r="CD18" s="680" t="s">
        <v>263</v>
      </c>
      <c r="CE18" s="681"/>
      <c r="CF18" s="681"/>
      <c r="CG18" s="681"/>
      <c r="CH18" s="681"/>
      <c r="CI18" s="681"/>
      <c r="CJ18" s="681"/>
      <c r="CK18" s="681"/>
      <c r="CL18" s="681"/>
      <c r="CM18" s="681"/>
      <c r="CN18" s="681"/>
      <c r="CO18" s="681"/>
      <c r="CP18" s="681"/>
      <c r="CQ18" s="682"/>
      <c r="CR18" s="665" t="s">
        <v>125</v>
      </c>
      <c r="CS18" s="666"/>
      <c r="CT18" s="666"/>
      <c r="CU18" s="666"/>
      <c r="CV18" s="666"/>
      <c r="CW18" s="666"/>
      <c r="CX18" s="666"/>
      <c r="CY18" s="667"/>
      <c r="CZ18" s="668" t="s">
        <v>134</v>
      </c>
      <c r="DA18" s="668"/>
      <c r="DB18" s="668"/>
      <c r="DC18" s="668"/>
      <c r="DD18" s="674" t="s">
        <v>134</v>
      </c>
      <c r="DE18" s="666"/>
      <c r="DF18" s="666"/>
      <c r="DG18" s="666"/>
      <c r="DH18" s="666"/>
      <c r="DI18" s="666"/>
      <c r="DJ18" s="666"/>
      <c r="DK18" s="666"/>
      <c r="DL18" s="666"/>
      <c r="DM18" s="666"/>
      <c r="DN18" s="666"/>
      <c r="DO18" s="666"/>
      <c r="DP18" s="667"/>
      <c r="DQ18" s="674" t="s">
        <v>125</v>
      </c>
      <c r="DR18" s="666"/>
      <c r="DS18" s="666"/>
      <c r="DT18" s="666"/>
      <c r="DU18" s="666"/>
      <c r="DV18" s="666"/>
      <c r="DW18" s="666"/>
      <c r="DX18" s="666"/>
      <c r="DY18" s="666"/>
      <c r="DZ18" s="666"/>
      <c r="EA18" s="666"/>
      <c r="EB18" s="666"/>
      <c r="EC18" s="675"/>
    </row>
    <row r="19" spans="2:133" ht="11.25" customHeight="1" x14ac:dyDescent="0.15">
      <c r="B19" s="662" t="s">
        <v>264</v>
      </c>
      <c r="C19" s="663"/>
      <c r="D19" s="663"/>
      <c r="E19" s="663"/>
      <c r="F19" s="663"/>
      <c r="G19" s="663"/>
      <c r="H19" s="663"/>
      <c r="I19" s="663"/>
      <c r="J19" s="663"/>
      <c r="K19" s="663"/>
      <c r="L19" s="663"/>
      <c r="M19" s="663"/>
      <c r="N19" s="663"/>
      <c r="O19" s="663"/>
      <c r="P19" s="663"/>
      <c r="Q19" s="664"/>
      <c r="R19" s="665">
        <v>50164</v>
      </c>
      <c r="S19" s="666"/>
      <c r="T19" s="666"/>
      <c r="U19" s="666"/>
      <c r="V19" s="666"/>
      <c r="W19" s="666"/>
      <c r="X19" s="666"/>
      <c r="Y19" s="667"/>
      <c r="Z19" s="668">
        <v>0.1</v>
      </c>
      <c r="AA19" s="668"/>
      <c r="AB19" s="668"/>
      <c r="AC19" s="668"/>
      <c r="AD19" s="669">
        <v>50164</v>
      </c>
      <c r="AE19" s="669"/>
      <c r="AF19" s="669"/>
      <c r="AG19" s="669"/>
      <c r="AH19" s="669"/>
      <c r="AI19" s="669"/>
      <c r="AJ19" s="669"/>
      <c r="AK19" s="669"/>
      <c r="AL19" s="670">
        <v>0.2</v>
      </c>
      <c r="AM19" s="671"/>
      <c r="AN19" s="671"/>
      <c r="AO19" s="672"/>
      <c r="AP19" s="662" t="s">
        <v>265</v>
      </c>
      <c r="AQ19" s="663"/>
      <c r="AR19" s="663"/>
      <c r="AS19" s="663"/>
      <c r="AT19" s="663"/>
      <c r="AU19" s="663"/>
      <c r="AV19" s="663"/>
      <c r="AW19" s="663"/>
      <c r="AX19" s="663"/>
      <c r="AY19" s="663"/>
      <c r="AZ19" s="663"/>
      <c r="BA19" s="663"/>
      <c r="BB19" s="663"/>
      <c r="BC19" s="663"/>
      <c r="BD19" s="663"/>
      <c r="BE19" s="663"/>
      <c r="BF19" s="664"/>
      <c r="BG19" s="665">
        <v>1980</v>
      </c>
      <c r="BH19" s="666"/>
      <c r="BI19" s="666"/>
      <c r="BJ19" s="666"/>
      <c r="BK19" s="666"/>
      <c r="BL19" s="666"/>
      <c r="BM19" s="666"/>
      <c r="BN19" s="667"/>
      <c r="BO19" s="668">
        <v>0</v>
      </c>
      <c r="BP19" s="668"/>
      <c r="BQ19" s="668"/>
      <c r="BR19" s="668"/>
      <c r="BS19" s="669" t="s">
        <v>125</v>
      </c>
      <c r="BT19" s="669"/>
      <c r="BU19" s="669"/>
      <c r="BV19" s="669"/>
      <c r="BW19" s="669"/>
      <c r="BX19" s="669"/>
      <c r="BY19" s="669"/>
      <c r="BZ19" s="669"/>
      <c r="CA19" s="669"/>
      <c r="CB19" s="673"/>
      <c r="CD19" s="680" t="s">
        <v>266</v>
      </c>
      <c r="CE19" s="681"/>
      <c r="CF19" s="681"/>
      <c r="CG19" s="681"/>
      <c r="CH19" s="681"/>
      <c r="CI19" s="681"/>
      <c r="CJ19" s="681"/>
      <c r="CK19" s="681"/>
      <c r="CL19" s="681"/>
      <c r="CM19" s="681"/>
      <c r="CN19" s="681"/>
      <c r="CO19" s="681"/>
      <c r="CP19" s="681"/>
      <c r="CQ19" s="682"/>
      <c r="CR19" s="665" t="s">
        <v>134</v>
      </c>
      <c r="CS19" s="666"/>
      <c r="CT19" s="666"/>
      <c r="CU19" s="666"/>
      <c r="CV19" s="666"/>
      <c r="CW19" s="666"/>
      <c r="CX19" s="666"/>
      <c r="CY19" s="667"/>
      <c r="CZ19" s="668" t="s">
        <v>125</v>
      </c>
      <c r="DA19" s="668"/>
      <c r="DB19" s="668"/>
      <c r="DC19" s="668"/>
      <c r="DD19" s="674" t="s">
        <v>125</v>
      </c>
      <c r="DE19" s="666"/>
      <c r="DF19" s="666"/>
      <c r="DG19" s="666"/>
      <c r="DH19" s="666"/>
      <c r="DI19" s="666"/>
      <c r="DJ19" s="666"/>
      <c r="DK19" s="666"/>
      <c r="DL19" s="666"/>
      <c r="DM19" s="666"/>
      <c r="DN19" s="666"/>
      <c r="DO19" s="666"/>
      <c r="DP19" s="667"/>
      <c r="DQ19" s="674" t="s">
        <v>125</v>
      </c>
      <c r="DR19" s="666"/>
      <c r="DS19" s="666"/>
      <c r="DT19" s="666"/>
      <c r="DU19" s="666"/>
      <c r="DV19" s="666"/>
      <c r="DW19" s="666"/>
      <c r="DX19" s="666"/>
      <c r="DY19" s="666"/>
      <c r="DZ19" s="666"/>
      <c r="EA19" s="666"/>
      <c r="EB19" s="666"/>
      <c r="EC19" s="675"/>
    </row>
    <row r="20" spans="2:133" ht="11.25" customHeight="1" x14ac:dyDescent="0.15">
      <c r="B20" s="662" t="s">
        <v>267</v>
      </c>
      <c r="C20" s="663"/>
      <c r="D20" s="663"/>
      <c r="E20" s="663"/>
      <c r="F20" s="663"/>
      <c r="G20" s="663"/>
      <c r="H20" s="663"/>
      <c r="I20" s="663"/>
      <c r="J20" s="663"/>
      <c r="K20" s="663"/>
      <c r="L20" s="663"/>
      <c r="M20" s="663"/>
      <c r="N20" s="663"/>
      <c r="O20" s="663"/>
      <c r="P20" s="663"/>
      <c r="Q20" s="664"/>
      <c r="R20" s="665">
        <v>12124</v>
      </c>
      <c r="S20" s="666"/>
      <c r="T20" s="666"/>
      <c r="U20" s="666"/>
      <c r="V20" s="666"/>
      <c r="W20" s="666"/>
      <c r="X20" s="666"/>
      <c r="Y20" s="667"/>
      <c r="Z20" s="668">
        <v>0</v>
      </c>
      <c r="AA20" s="668"/>
      <c r="AB20" s="668"/>
      <c r="AC20" s="668"/>
      <c r="AD20" s="669">
        <v>12124</v>
      </c>
      <c r="AE20" s="669"/>
      <c r="AF20" s="669"/>
      <c r="AG20" s="669"/>
      <c r="AH20" s="669"/>
      <c r="AI20" s="669"/>
      <c r="AJ20" s="669"/>
      <c r="AK20" s="669"/>
      <c r="AL20" s="670">
        <v>0</v>
      </c>
      <c r="AM20" s="671"/>
      <c r="AN20" s="671"/>
      <c r="AO20" s="672"/>
      <c r="AP20" s="662" t="s">
        <v>268</v>
      </c>
      <c r="AQ20" s="663"/>
      <c r="AR20" s="663"/>
      <c r="AS20" s="663"/>
      <c r="AT20" s="663"/>
      <c r="AU20" s="663"/>
      <c r="AV20" s="663"/>
      <c r="AW20" s="663"/>
      <c r="AX20" s="663"/>
      <c r="AY20" s="663"/>
      <c r="AZ20" s="663"/>
      <c r="BA20" s="663"/>
      <c r="BB20" s="663"/>
      <c r="BC20" s="663"/>
      <c r="BD20" s="663"/>
      <c r="BE20" s="663"/>
      <c r="BF20" s="664"/>
      <c r="BG20" s="665">
        <v>1980</v>
      </c>
      <c r="BH20" s="666"/>
      <c r="BI20" s="666"/>
      <c r="BJ20" s="666"/>
      <c r="BK20" s="666"/>
      <c r="BL20" s="666"/>
      <c r="BM20" s="666"/>
      <c r="BN20" s="667"/>
      <c r="BO20" s="668">
        <v>0</v>
      </c>
      <c r="BP20" s="668"/>
      <c r="BQ20" s="668"/>
      <c r="BR20" s="668"/>
      <c r="BS20" s="669" t="s">
        <v>125</v>
      </c>
      <c r="BT20" s="669"/>
      <c r="BU20" s="669"/>
      <c r="BV20" s="669"/>
      <c r="BW20" s="669"/>
      <c r="BX20" s="669"/>
      <c r="BY20" s="669"/>
      <c r="BZ20" s="669"/>
      <c r="CA20" s="669"/>
      <c r="CB20" s="673"/>
      <c r="CD20" s="680" t="s">
        <v>269</v>
      </c>
      <c r="CE20" s="681"/>
      <c r="CF20" s="681"/>
      <c r="CG20" s="681"/>
      <c r="CH20" s="681"/>
      <c r="CI20" s="681"/>
      <c r="CJ20" s="681"/>
      <c r="CK20" s="681"/>
      <c r="CL20" s="681"/>
      <c r="CM20" s="681"/>
      <c r="CN20" s="681"/>
      <c r="CO20" s="681"/>
      <c r="CP20" s="681"/>
      <c r="CQ20" s="682"/>
      <c r="CR20" s="665">
        <v>50030096</v>
      </c>
      <c r="CS20" s="666"/>
      <c r="CT20" s="666"/>
      <c r="CU20" s="666"/>
      <c r="CV20" s="666"/>
      <c r="CW20" s="666"/>
      <c r="CX20" s="666"/>
      <c r="CY20" s="667"/>
      <c r="CZ20" s="668">
        <v>100</v>
      </c>
      <c r="DA20" s="668"/>
      <c r="DB20" s="668"/>
      <c r="DC20" s="668"/>
      <c r="DD20" s="674">
        <v>4002849</v>
      </c>
      <c r="DE20" s="666"/>
      <c r="DF20" s="666"/>
      <c r="DG20" s="666"/>
      <c r="DH20" s="666"/>
      <c r="DI20" s="666"/>
      <c r="DJ20" s="666"/>
      <c r="DK20" s="666"/>
      <c r="DL20" s="666"/>
      <c r="DM20" s="666"/>
      <c r="DN20" s="666"/>
      <c r="DO20" s="666"/>
      <c r="DP20" s="667"/>
      <c r="DQ20" s="674">
        <v>32881965</v>
      </c>
      <c r="DR20" s="666"/>
      <c r="DS20" s="666"/>
      <c r="DT20" s="666"/>
      <c r="DU20" s="666"/>
      <c r="DV20" s="666"/>
      <c r="DW20" s="666"/>
      <c r="DX20" s="666"/>
      <c r="DY20" s="666"/>
      <c r="DZ20" s="666"/>
      <c r="EA20" s="666"/>
      <c r="EB20" s="666"/>
      <c r="EC20" s="675"/>
    </row>
    <row r="21" spans="2:133" ht="11.25" customHeight="1" x14ac:dyDescent="0.15">
      <c r="B21" s="662" t="s">
        <v>270</v>
      </c>
      <c r="C21" s="663"/>
      <c r="D21" s="663"/>
      <c r="E21" s="663"/>
      <c r="F21" s="663"/>
      <c r="G21" s="663"/>
      <c r="H21" s="663"/>
      <c r="I21" s="663"/>
      <c r="J21" s="663"/>
      <c r="K21" s="663"/>
      <c r="L21" s="663"/>
      <c r="M21" s="663"/>
      <c r="N21" s="663"/>
      <c r="O21" s="663"/>
      <c r="P21" s="663"/>
      <c r="Q21" s="664"/>
      <c r="R21" s="665">
        <v>7388</v>
      </c>
      <c r="S21" s="666"/>
      <c r="T21" s="666"/>
      <c r="U21" s="666"/>
      <c r="V21" s="666"/>
      <c r="W21" s="666"/>
      <c r="X21" s="666"/>
      <c r="Y21" s="667"/>
      <c r="Z21" s="668">
        <v>0</v>
      </c>
      <c r="AA21" s="668"/>
      <c r="AB21" s="668"/>
      <c r="AC21" s="668"/>
      <c r="AD21" s="669">
        <v>7388</v>
      </c>
      <c r="AE21" s="669"/>
      <c r="AF21" s="669"/>
      <c r="AG21" s="669"/>
      <c r="AH21" s="669"/>
      <c r="AI21" s="669"/>
      <c r="AJ21" s="669"/>
      <c r="AK21" s="669"/>
      <c r="AL21" s="670">
        <v>0</v>
      </c>
      <c r="AM21" s="671"/>
      <c r="AN21" s="671"/>
      <c r="AO21" s="672"/>
      <c r="AP21" s="684" t="s">
        <v>271</v>
      </c>
      <c r="AQ21" s="685"/>
      <c r="AR21" s="685"/>
      <c r="AS21" s="685"/>
      <c r="AT21" s="685"/>
      <c r="AU21" s="685"/>
      <c r="AV21" s="685"/>
      <c r="AW21" s="685"/>
      <c r="AX21" s="685"/>
      <c r="AY21" s="685"/>
      <c r="AZ21" s="685"/>
      <c r="BA21" s="685"/>
      <c r="BB21" s="685"/>
      <c r="BC21" s="685"/>
      <c r="BD21" s="685"/>
      <c r="BE21" s="685"/>
      <c r="BF21" s="686"/>
      <c r="BG21" s="665">
        <v>1980</v>
      </c>
      <c r="BH21" s="666"/>
      <c r="BI21" s="666"/>
      <c r="BJ21" s="666"/>
      <c r="BK21" s="666"/>
      <c r="BL21" s="666"/>
      <c r="BM21" s="666"/>
      <c r="BN21" s="667"/>
      <c r="BO21" s="668">
        <v>0</v>
      </c>
      <c r="BP21" s="668"/>
      <c r="BQ21" s="668"/>
      <c r="BR21" s="668"/>
      <c r="BS21" s="669" t="s">
        <v>134</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699" t="s">
        <v>272</v>
      </c>
      <c r="C22" s="700"/>
      <c r="D22" s="700"/>
      <c r="E22" s="700"/>
      <c r="F22" s="700"/>
      <c r="G22" s="700"/>
      <c r="H22" s="700"/>
      <c r="I22" s="700"/>
      <c r="J22" s="700"/>
      <c r="K22" s="700"/>
      <c r="L22" s="700"/>
      <c r="M22" s="700"/>
      <c r="N22" s="700"/>
      <c r="O22" s="700"/>
      <c r="P22" s="700"/>
      <c r="Q22" s="701"/>
      <c r="R22" s="665">
        <v>94548</v>
      </c>
      <c r="S22" s="666"/>
      <c r="T22" s="666"/>
      <c r="U22" s="666"/>
      <c r="V22" s="666"/>
      <c r="W22" s="666"/>
      <c r="X22" s="666"/>
      <c r="Y22" s="667"/>
      <c r="Z22" s="668">
        <v>0.2</v>
      </c>
      <c r="AA22" s="668"/>
      <c r="AB22" s="668"/>
      <c r="AC22" s="668"/>
      <c r="AD22" s="669">
        <v>94548</v>
      </c>
      <c r="AE22" s="669"/>
      <c r="AF22" s="669"/>
      <c r="AG22" s="669"/>
      <c r="AH22" s="669"/>
      <c r="AI22" s="669"/>
      <c r="AJ22" s="669"/>
      <c r="AK22" s="669"/>
      <c r="AL22" s="670">
        <v>0.30000001192092896</v>
      </c>
      <c r="AM22" s="671"/>
      <c r="AN22" s="671"/>
      <c r="AO22" s="672"/>
      <c r="AP22" s="684" t="s">
        <v>273</v>
      </c>
      <c r="AQ22" s="685"/>
      <c r="AR22" s="685"/>
      <c r="AS22" s="685"/>
      <c r="AT22" s="685"/>
      <c r="AU22" s="685"/>
      <c r="AV22" s="685"/>
      <c r="AW22" s="685"/>
      <c r="AX22" s="685"/>
      <c r="AY22" s="685"/>
      <c r="AZ22" s="685"/>
      <c r="BA22" s="685"/>
      <c r="BB22" s="685"/>
      <c r="BC22" s="685"/>
      <c r="BD22" s="685"/>
      <c r="BE22" s="685"/>
      <c r="BF22" s="686"/>
      <c r="BG22" s="665" t="s">
        <v>125</v>
      </c>
      <c r="BH22" s="666"/>
      <c r="BI22" s="666"/>
      <c r="BJ22" s="666"/>
      <c r="BK22" s="666"/>
      <c r="BL22" s="666"/>
      <c r="BM22" s="666"/>
      <c r="BN22" s="667"/>
      <c r="BO22" s="668" t="s">
        <v>125</v>
      </c>
      <c r="BP22" s="668"/>
      <c r="BQ22" s="668"/>
      <c r="BR22" s="668"/>
      <c r="BS22" s="669" t="s">
        <v>134</v>
      </c>
      <c r="BT22" s="669"/>
      <c r="BU22" s="669"/>
      <c r="BV22" s="669"/>
      <c r="BW22" s="669"/>
      <c r="BX22" s="669"/>
      <c r="BY22" s="669"/>
      <c r="BZ22" s="669"/>
      <c r="CA22" s="669"/>
      <c r="CB22" s="673"/>
      <c r="CD22" s="647" t="s">
        <v>274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275</v>
      </c>
      <c r="C23" s="663"/>
      <c r="D23" s="663"/>
      <c r="E23" s="663"/>
      <c r="F23" s="663"/>
      <c r="G23" s="663"/>
      <c r="H23" s="663"/>
      <c r="I23" s="663"/>
      <c r="J23" s="663"/>
      <c r="K23" s="663"/>
      <c r="L23" s="663"/>
      <c r="M23" s="663"/>
      <c r="N23" s="663"/>
      <c r="O23" s="663"/>
      <c r="P23" s="663"/>
      <c r="Q23" s="664"/>
      <c r="R23" s="665">
        <v>19271471</v>
      </c>
      <c r="S23" s="666"/>
      <c r="T23" s="666"/>
      <c r="U23" s="666"/>
      <c r="V23" s="666"/>
      <c r="W23" s="666"/>
      <c r="X23" s="666"/>
      <c r="Y23" s="667"/>
      <c r="Z23" s="668">
        <v>36.700000000000003</v>
      </c>
      <c r="AA23" s="668"/>
      <c r="AB23" s="668"/>
      <c r="AC23" s="668"/>
      <c r="AD23" s="669">
        <v>17026640</v>
      </c>
      <c r="AE23" s="669"/>
      <c r="AF23" s="669"/>
      <c r="AG23" s="669"/>
      <c r="AH23" s="669"/>
      <c r="AI23" s="669"/>
      <c r="AJ23" s="669"/>
      <c r="AK23" s="669"/>
      <c r="AL23" s="670">
        <v>60.4</v>
      </c>
      <c r="AM23" s="671"/>
      <c r="AN23" s="671"/>
      <c r="AO23" s="672"/>
      <c r="AP23" s="684" t="s">
        <v>276</v>
      </c>
      <c r="AQ23" s="685"/>
      <c r="AR23" s="685"/>
      <c r="AS23" s="685"/>
      <c r="AT23" s="685"/>
      <c r="AU23" s="685"/>
      <c r="AV23" s="685"/>
      <c r="AW23" s="685"/>
      <c r="AX23" s="685"/>
      <c r="AY23" s="685"/>
      <c r="AZ23" s="685"/>
      <c r="BA23" s="685"/>
      <c r="BB23" s="685"/>
      <c r="BC23" s="685"/>
      <c r="BD23" s="685"/>
      <c r="BE23" s="685"/>
      <c r="BF23" s="686"/>
      <c r="BG23" s="665" t="s">
        <v>125</v>
      </c>
      <c r="BH23" s="666"/>
      <c r="BI23" s="666"/>
      <c r="BJ23" s="666"/>
      <c r="BK23" s="666"/>
      <c r="BL23" s="666"/>
      <c r="BM23" s="666"/>
      <c r="BN23" s="667"/>
      <c r="BO23" s="668" t="s">
        <v>125</v>
      </c>
      <c r="BP23" s="668"/>
      <c r="BQ23" s="668"/>
      <c r="BR23" s="668"/>
      <c r="BS23" s="669" t="s">
        <v>125</v>
      </c>
      <c r="BT23" s="669"/>
      <c r="BU23" s="669"/>
      <c r="BV23" s="669"/>
      <c r="BW23" s="669"/>
      <c r="BX23" s="669"/>
      <c r="BY23" s="669"/>
      <c r="BZ23" s="669"/>
      <c r="CA23" s="669"/>
      <c r="CB23" s="673"/>
      <c r="CD23" s="647" t="s">
        <v>216</v>
      </c>
      <c r="CE23" s="648"/>
      <c r="CF23" s="648"/>
      <c r="CG23" s="648"/>
      <c r="CH23" s="648"/>
      <c r="CI23" s="648"/>
      <c r="CJ23" s="648"/>
      <c r="CK23" s="648"/>
      <c r="CL23" s="648"/>
      <c r="CM23" s="648"/>
      <c r="CN23" s="648"/>
      <c r="CO23" s="648"/>
      <c r="CP23" s="648"/>
      <c r="CQ23" s="649"/>
      <c r="CR23" s="647" t="s">
        <v>277</v>
      </c>
      <c r="CS23" s="648"/>
      <c r="CT23" s="648"/>
      <c r="CU23" s="648"/>
      <c r="CV23" s="648"/>
      <c r="CW23" s="648"/>
      <c r="CX23" s="648"/>
      <c r="CY23" s="649"/>
      <c r="CZ23" s="647" t="s">
        <v>278</v>
      </c>
      <c r="DA23" s="648"/>
      <c r="DB23" s="648"/>
      <c r="DC23" s="649"/>
      <c r="DD23" s="647" t="s">
        <v>279</v>
      </c>
      <c r="DE23" s="648"/>
      <c r="DF23" s="648"/>
      <c r="DG23" s="648"/>
      <c r="DH23" s="648"/>
      <c r="DI23" s="648"/>
      <c r="DJ23" s="648"/>
      <c r="DK23" s="649"/>
      <c r="DL23" s="696" t="s">
        <v>280</v>
      </c>
      <c r="DM23" s="697"/>
      <c r="DN23" s="697"/>
      <c r="DO23" s="697"/>
      <c r="DP23" s="697"/>
      <c r="DQ23" s="697"/>
      <c r="DR23" s="697"/>
      <c r="DS23" s="697"/>
      <c r="DT23" s="697"/>
      <c r="DU23" s="697"/>
      <c r="DV23" s="698"/>
      <c r="DW23" s="647" t="s">
        <v>281</v>
      </c>
      <c r="DX23" s="648"/>
      <c r="DY23" s="648"/>
      <c r="DZ23" s="648"/>
      <c r="EA23" s="648"/>
      <c r="EB23" s="648"/>
      <c r="EC23" s="649"/>
    </row>
    <row r="24" spans="2:133" ht="11.25" customHeight="1" x14ac:dyDescent="0.15">
      <c r="B24" s="662" t="s">
        <v>282</v>
      </c>
      <c r="C24" s="663"/>
      <c r="D24" s="663"/>
      <c r="E24" s="663"/>
      <c r="F24" s="663"/>
      <c r="G24" s="663"/>
      <c r="H24" s="663"/>
      <c r="I24" s="663"/>
      <c r="J24" s="663"/>
      <c r="K24" s="663"/>
      <c r="L24" s="663"/>
      <c r="M24" s="663"/>
      <c r="N24" s="663"/>
      <c r="O24" s="663"/>
      <c r="P24" s="663"/>
      <c r="Q24" s="664"/>
      <c r="R24" s="665">
        <v>17026640</v>
      </c>
      <c r="S24" s="666"/>
      <c r="T24" s="666"/>
      <c r="U24" s="666"/>
      <c r="V24" s="666"/>
      <c r="W24" s="666"/>
      <c r="X24" s="666"/>
      <c r="Y24" s="667"/>
      <c r="Z24" s="668">
        <v>32.5</v>
      </c>
      <c r="AA24" s="668"/>
      <c r="AB24" s="668"/>
      <c r="AC24" s="668"/>
      <c r="AD24" s="669">
        <v>17026640</v>
      </c>
      <c r="AE24" s="669"/>
      <c r="AF24" s="669"/>
      <c r="AG24" s="669"/>
      <c r="AH24" s="669"/>
      <c r="AI24" s="669"/>
      <c r="AJ24" s="669"/>
      <c r="AK24" s="669"/>
      <c r="AL24" s="670">
        <v>60.4</v>
      </c>
      <c r="AM24" s="671"/>
      <c r="AN24" s="671"/>
      <c r="AO24" s="672"/>
      <c r="AP24" s="684" t="s">
        <v>283</v>
      </c>
      <c r="AQ24" s="685"/>
      <c r="AR24" s="685"/>
      <c r="AS24" s="685"/>
      <c r="AT24" s="685"/>
      <c r="AU24" s="685"/>
      <c r="AV24" s="685"/>
      <c r="AW24" s="685"/>
      <c r="AX24" s="685"/>
      <c r="AY24" s="685"/>
      <c r="AZ24" s="685"/>
      <c r="BA24" s="685"/>
      <c r="BB24" s="685"/>
      <c r="BC24" s="685"/>
      <c r="BD24" s="685"/>
      <c r="BE24" s="685"/>
      <c r="BF24" s="686"/>
      <c r="BG24" s="665" t="s">
        <v>125</v>
      </c>
      <c r="BH24" s="666"/>
      <c r="BI24" s="666"/>
      <c r="BJ24" s="666"/>
      <c r="BK24" s="666"/>
      <c r="BL24" s="666"/>
      <c r="BM24" s="666"/>
      <c r="BN24" s="667"/>
      <c r="BO24" s="668" t="s">
        <v>125</v>
      </c>
      <c r="BP24" s="668"/>
      <c r="BQ24" s="668"/>
      <c r="BR24" s="668"/>
      <c r="BS24" s="669" t="s">
        <v>125</v>
      </c>
      <c r="BT24" s="669"/>
      <c r="BU24" s="669"/>
      <c r="BV24" s="669"/>
      <c r="BW24" s="669"/>
      <c r="BX24" s="669"/>
      <c r="BY24" s="669"/>
      <c r="BZ24" s="669"/>
      <c r="CA24" s="669"/>
      <c r="CB24" s="673"/>
      <c r="CD24" s="676" t="s">
        <v>284</v>
      </c>
      <c r="CE24" s="677"/>
      <c r="CF24" s="677"/>
      <c r="CG24" s="677"/>
      <c r="CH24" s="677"/>
      <c r="CI24" s="677"/>
      <c r="CJ24" s="677"/>
      <c r="CK24" s="677"/>
      <c r="CL24" s="677"/>
      <c r="CM24" s="677"/>
      <c r="CN24" s="677"/>
      <c r="CO24" s="677"/>
      <c r="CP24" s="677"/>
      <c r="CQ24" s="678"/>
      <c r="CR24" s="654">
        <v>19998974</v>
      </c>
      <c r="CS24" s="655"/>
      <c r="CT24" s="655"/>
      <c r="CU24" s="655"/>
      <c r="CV24" s="655"/>
      <c r="CW24" s="655"/>
      <c r="CX24" s="655"/>
      <c r="CY24" s="656"/>
      <c r="CZ24" s="659">
        <v>40</v>
      </c>
      <c r="DA24" s="660"/>
      <c r="DB24" s="660"/>
      <c r="DC24" s="679"/>
      <c r="DD24" s="702">
        <v>13173121</v>
      </c>
      <c r="DE24" s="655"/>
      <c r="DF24" s="655"/>
      <c r="DG24" s="655"/>
      <c r="DH24" s="655"/>
      <c r="DI24" s="655"/>
      <c r="DJ24" s="655"/>
      <c r="DK24" s="656"/>
      <c r="DL24" s="702">
        <v>12845303</v>
      </c>
      <c r="DM24" s="655"/>
      <c r="DN24" s="655"/>
      <c r="DO24" s="655"/>
      <c r="DP24" s="655"/>
      <c r="DQ24" s="655"/>
      <c r="DR24" s="655"/>
      <c r="DS24" s="655"/>
      <c r="DT24" s="655"/>
      <c r="DU24" s="655"/>
      <c r="DV24" s="656"/>
      <c r="DW24" s="659">
        <v>44.2</v>
      </c>
      <c r="DX24" s="660"/>
      <c r="DY24" s="660"/>
      <c r="DZ24" s="660"/>
      <c r="EA24" s="660"/>
      <c r="EB24" s="660"/>
      <c r="EC24" s="661"/>
    </row>
    <row r="25" spans="2:133" ht="11.25" customHeight="1" x14ac:dyDescent="0.15">
      <c r="B25" s="662" t="s">
        <v>285</v>
      </c>
      <c r="C25" s="663"/>
      <c r="D25" s="663"/>
      <c r="E25" s="663"/>
      <c r="F25" s="663"/>
      <c r="G25" s="663"/>
      <c r="H25" s="663"/>
      <c r="I25" s="663"/>
      <c r="J25" s="663"/>
      <c r="K25" s="663"/>
      <c r="L25" s="663"/>
      <c r="M25" s="663"/>
      <c r="N25" s="663"/>
      <c r="O25" s="663"/>
      <c r="P25" s="663"/>
      <c r="Q25" s="664"/>
      <c r="R25" s="665">
        <v>2244831</v>
      </c>
      <c r="S25" s="666"/>
      <c r="T25" s="666"/>
      <c r="U25" s="666"/>
      <c r="V25" s="666"/>
      <c r="W25" s="666"/>
      <c r="X25" s="666"/>
      <c r="Y25" s="667"/>
      <c r="Z25" s="668">
        <v>4.3</v>
      </c>
      <c r="AA25" s="668"/>
      <c r="AB25" s="668"/>
      <c r="AC25" s="668"/>
      <c r="AD25" s="669" t="s">
        <v>125</v>
      </c>
      <c r="AE25" s="669"/>
      <c r="AF25" s="669"/>
      <c r="AG25" s="669"/>
      <c r="AH25" s="669"/>
      <c r="AI25" s="669"/>
      <c r="AJ25" s="669"/>
      <c r="AK25" s="669"/>
      <c r="AL25" s="670" t="s">
        <v>125</v>
      </c>
      <c r="AM25" s="671"/>
      <c r="AN25" s="671"/>
      <c r="AO25" s="672"/>
      <c r="AP25" s="684" t="s">
        <v>286</v>
      </c>
      <c r="AQ25" s="685"/>
      <c r="AR25" s="685"/>
      <c r="AS25" s="685"/>
      <c r="AT25" s="685"/>
      <c r="AU25" s="685"/>
      <c r="AV25" s="685"/>
      <c r="AW25" s="685"/>
      <c r="AX25" s="685"/>
      <c r="AY25" s="685"/>
      <c r="AZ25" s="685"/>
      <c r="BA25" s="685"/>
      <c r="BB25" s="685"/>
      <c r="BC25" s="685"/>
      <c r="BD25" s="685"/>
      <c r="BE25" s="685"/>
      <c r="BF25" s="686"/>
      <c r="BG25" s="665" t="s">
        <v>134</v>
      </c>
      <c r="BH25" s="666"/>
      <c r="BI25" s="666"/>
      <c r="BJ25" s="666"/>
      <c r="BK25" s="666"/>
      <c r="BL25" s="666"/>
      <c r="BM25" s="666"/>
      <c r="BN25" s="667"/>
      <c r="BO25" s="668" t="s">
        <v>134</v>
      </c>
      <c r="BP25" s="668"/>
      <c r="BQ25" s="668"/>
      <c r="BR25" s="668"/>
      <c r="BS25" s="669" t="s">
        <v>125</v>
      </c>
      <c r="BT25" s="669"/>
      <c r="BU25" s="669"/>
      <c r="BV25" s="669"/>
      <c r="BW25" s="669"/>
      <c r="BX25" s="669"/>
      <c r="BY25" s="669"/>
      <c r="BZ25" s="669"/>
      <c r="CA25" s="669"/>
      <c r="CB25" s="673"/>
      <c r="CD25" s="680" t="s">
        <v>287</v>
      </c>
      <c r="CE25" s="681"/>
      <c r="CF25" s="681"/>
      <c r="CG25" s="681"/>
      <c r="CH25" s="681"/>
      <c r="CI25" s="681"/>
      <c r="CJ25" s="681"/>
      <c r="CK25" s="681"/>
      <c r="CL25" s="681"/>
      <c r="CM25" s="681"/>
      <c r="CN25" s="681"/>
      <c r="CO25" s="681"/>
      <c r="CP25" s="681"/>
      <c r="CQ25" s="682"/>
      <c r="CR25" s="665">
        <v>6882746</v>
      </c>
      <c r="CS25" s="705"/>
      <c r="CT25" s="705"/>
      <c r="CU25" s="705"/>
      <c r="CV25" s="705"/>
      <c r="CW25" s="705"/>
      <c r="CX25" s="705"/>
      <c r="CY25" s="706"/>
      <c r="CZ25" s="670">
        <v>13.8</v>
      </c>
      <c r="DA25" s="703"/>
      <c r="DB25" s="703"/>
      <c r="DC25" s="707"/>
      <c r="DD25" s="674">
        <v>6180991</v>
      </c>
      <c r="DE25" s="705"/>
      <c r="DF25" s="705"/>
      <c r="DG25" s="705"/>
      <c r="DH25" s="705"/>
      <c r="DI25" s="705"/>
      <c r="DJ25" s="705"/>
      <c r="DK25" s="706"/>
      <c r="DL25" s="674">
        <v>6024557</v>
      </c>
      <c r="DM25" s="705"/>
      <c r="DN25" s="705"/>
      <c r="DO25" s="705"/>
      <c r="DP25" s="705"/>
      <c r="DQ25" s="705"/>
      <c r="DR25" s="705"/>
      <c r="DS25" s="705"/>
      <c r="DT25" s="705"/>
      <c r="DU25" s="705"/>
      <c r="DV25" s="706"/>
      <c r="DW25" s="670">
        <v>20.7</v>
      </c>
      <c r="DX25" s="703"/>
      <c r="DY25" s="703"/>
      <c r="DZ25" s="703"/>
      <c r="EA25" s="703"/>
      <c r="EB25" s="703"/>
      <c r="EC25" s="704"/>
    </row>
    <row r="26" spans="2:133" ht="11.25" customHeight="1" x14ac:dyDescent="0.15">
      <c r="B26" s="662" t="s">
        <v>288</v>
      </c>
      <c r="C26" s="663"/>
      <c r="D26" s="663"/>
      <c r="E26" s="663"/>
      <c r="F26" s="663"/>
      <c r="G26" s="663"/>
      <c r="H26" s="663"/>
      <c r="I26" s="663"/>
      <c r="J26" s="663"/>
      <c r="K26" s="663"/>
      <c r="L26" s="663"/>
      <c r="M26" s="663"/>
      <c r="N26" s="663"/>
      <c r="O26" s="663"/>
      <c r="P26" s="663"/>
      <c r="Q26" s="664"/>
      <c r="R26" s="665" t="s">
        <v>125</v>
      </c>
      <c r="S26" s="666"/>
      <c r="T26" s="666"/>
      <c r="U26" s="666"/>
      <c r="V26" s="666"/>
      <c r="W26" s="666"/>
      <c r="X26" s="666"/>
      <c r="Y26" s="667"/>
      <c r="Z26" s="668" t="s">
        <v>134</v>
      </c>
      <c r="AA26" s="668"/>
      <c r="AB26" s="668"/>
      <c r="AC26" s="668"/>
      <c r="AD26" s="669" t="s">
        <v>125</v>
      </c>
      <c r="AE26" s="669"/>
      <c r="AF26" s="669"/>
      <c r="AG26" s="669"/>
      <c r="AH26" s="669"/>
      <c r="AI26" s="669"/>
      <c r="AJ26" s="669"/>
      <c r="AK26" s="669"/>
      <c r="AL26" s="670" t="s">
        <v>134</v>
      </c>
      <c r="AM26" s="671"/>
      <c r="AN26" s="671"/>
      <c r="AO26" s="672"/>
      <c r="AP26" s="684" t="s">
        <v>289</v>
      </c>
      <c r="AQ26" s="714"/>
      <c r="AR26" s="714"/>
      <c r="AS26" s="714"/>
      <c r="AT26" s="714"/>
      <c r="AU26" s="714"/>
      <c r="AV26" s="714"/>
      <c r="AW26" s="714"/>
      <c r="AX26" s="714"/>
      <c r="AY26" s="714"/>
      <c r="AZ26" s="714"/>
      <c r="BA26" s="714"/>
      <c r="BB26" s="714"/>
      <c r="BC26" s="714"/>
      <c r="BD26" s="714"/>
      <c r="BE26" s="714"/>
      <c r="BF26" s="686"/>
      <c r="BG26" s="665" t="s">
        <v>125</v>
      </c>
      <c r="BH26" s="666"/>
      <c r="BI26" s="666"/>
      <c r="BJ26" s="666"/>
      <c r="BK26" s="666"/>
      <c r="BL26" s="666"/>
      <c r="BM26" s="666"/>
      <c r="BN26" s="667"/>
      <c r="BO26" s="668" t="s">
        <v>134</v>
      </c>
      <c r="BP26" s="668"/>
      <c r="BQ26" s="668"/>
      <c r="BR26" s="668"/>
      <c r="BS26" s="669" t="s">
        <v>125</v>
      </c>
      <c r="BT26" s="669"/>
      <c r="BU26" s="669"/>
      <c r="BV26" s="669"/>
      <c r="BW26" s="669"/>
      <c r="BX26" s="669"/>
      <c r="BY26" s="669"/>
      <c r="BZ26" s="669"/>
      <c r="CA26" s="669"/>
      <c r="CB26" s="673"/>
      <c r="CD26" s="680" t="s">
        <v>290</v>
      </c>
      <c r="CE26" s="681"/>
      <c r="CF26" s="681"/>
      <c r="CG26" s="681"/>
      <c r="CH26" s="681"/>
      <c r="CI26" s="681"/>
      <c r="CJ26" s="681"/>
      <c r="CK26" s="681"/>
      <c r="CL26" s="681"/>
      <c r="CM26" s="681"/>
      <c r="CN26" s="681"/>
      <c r="CO26" s="681"/>
      <c r="CP26" s="681"/>
      <c r="CQ26" s="682"/>
      <c r="CR26" s="665">
        <v>4012735</v>
      </c>
      <c r="CS26" s="666"/>
      <c r="CT26" s="666"/>
      <c r="CU26" s="666"/>
      <c r="CV26" s="666"/>
      <c r="CW26" s="666"/>
      <c r="CX26" s="666"/>
      <c r="CY26" s="667"/>
      <c r="CZ26" s="670">
        <v>8</v>
      </c>
      <c r="DA26" s="703"/>
      <c r="DB26" s="703"/>
      <c r="DC26" s="707"/>
      <c r="DD26" s="674">
        <v>3574075</v>
      </c>
      <c r="DE26" s="666"/>
      <c r="DF26" s="666"/>
      <c r="DG26" s="666"/>
      <c r="DH26" s="666"/>
      <c r="DI26" s="666"/>
      <c r="DJ26" s="666"/>
      <c r="DK26" s="667"/>
      <c r="DL26" s="674" t="s">
        <v>125</v>
      </c>
      <c r="DM26" s="666"/>
      <c r="DN26" s="666"/>
      <c r="DO26" s="666"/>
      <c r="DP26" s="666"/>
      <c r="DQ26" s="666"/>
      <c r="DR26" s="666"/>
      <c r="DS26" s="666"/>
      <c r="DT26" s="666"/>
      <c r="DU26" s="666"/>
      <c r="DV26" s="667"/>
      <c r="DW26" s="670" t="s">
        <v>125</v>
      </c>
      <c r="DX26" s="703"/>
      <c r="DY26" s="703"/>
      <c r="DZ26" s="703"/>
      <c r="EA26" s="703"/>
      <c r="EB26" s="703"/>
      <c r="EC26" s="704"/>
    </row>
    <row r="27" spans="2:133" ht="11.25" customHeight="1" x14ac:dyDescent="0.15">
      <c r="B27" s="662" t="s">
        <v>291</v>
      </c>
      <c r="C27" s="663"/>
      <c r="D27" s="663"/>
      <c r="E27" s="663"/>
      <c r="F27" s="663"/>
      <c r="G27" s="663"/>
      <c r="H27" s="663"/>
      <c r="I27" s="663"/>
      <c r="J27" s="663"/>
      <c r="K27" s="663"/>
      <c r="L27" s="663"/>
      <c r="M27" s="663"/>
      <c r="N27" s="663"/>
      <c r="O27" s="663"/>
      <c r="P27" s="663"/>
      <c r="Q27" s="664"/>
      <c r="R27" s="665">
        <v>30410650</v>
      </c>
      <c r="S27" s="666"/>
      <c r="T27" s="666"/>
      <c r="U27" s="666"/>
      <c r="V27" s="666"/>
      <c r="W27" s="666"/>
      <c r="X27" s="666"/>
      <c r="Y27" s="667"/>
      <c r="Z27" s="668">
        <v>58</v>
      </c>
      <c r="AA27" s="668"/>
      <c r="AB27" s="668"/>
      <c r="AC27" s="668"/>
      <c r="AD27" s="669">
        <v>28165819</v>
      </c>
      <c r="AE27" s="669"/>
      <c r="AF27" s="669"/>
      <c r="AG27" s="669"/>
      <c r="AH27" s="669"/>
      <c r="AI27" s="669"/>
      <c r="AJ27" s="669"/>
      <c r="AK27" s="669"/>
      <c r="AL27" s="670">
        <v>99.900001525878906</v>
      </c>
      <c r="AM27" s="671"/>
      <c r="AN27" s="671"/>
      <c r="AO27" s="672"/>
      <c r="AP27" s="662" t="s">
        <v>292</v>
      </c>
      <c r="AQ27" s="663"/>
      <c r="AR27" s="663"/>
      <c r="AS27" s="663"/>
      <c r="AT27" s="663"/>
      <c r="AU27" s="663"/>
      <c r="AV27" s="663"/>
      <c r="AW27" s="663"/>
      <c r="AX27" s="663"/>
      <c r="AY27" s="663"/>
      <c r="AZ27" s="663"/>
      <c r="BA27" s="663"/>
      <c r="BB27" s="663"/>
      <c r="BC27" s="663"/>
      <c r="BD27" s="663"/>
      <c r="BE27" s="663"/>
      <c r="BF27" s="664"/>
      <c r="BG27" s="665">
        <v>7947150</v>
      </c>
      <c r="BH27" s="666"/>
      <c r="BI27" s="666"/>
      <c r="BJ27" s="666"/>
      <c r="BK27" s="666"/>
      <c r="BL27" s="666"/>
      <c r="BM27" s="666"/>
      <c r="BN27" s="667"/>
      <c r="BO27" s="668">
        <v>100</v>
      </c>
      <c r="BP27" s="668"/>
      <c r="BQ27" s="668"/>
      <c r="BR27" s="668"/>
      <c r="BS27" s="669">
        <v>128911</v>
      </c>
      <c r="BT27" s="669"/>
      <c r="BU27" s="669"/>
      <c r="BV27" s="669"/>
      <c r="BW27" s="669"/>
      <c r="BX27" s="669"/>
      <c r="BY27" s="669"/>
      <c r="BZ27" s="669"/>
      <c r="CA27" s="669"/>
      <c r="CB27" s="673"/>
      <c r="CD27" s="680" t="s">
        <v>293</v>
      </c>
      <c r="CE27" s="681"/>
      <c r="CF27" s="681"/>
      <c r="CG27" s="681"/>
      <c r="CH27" s="681"/>
      <c r="CI27" s="681"/>
      <c r="CJ27" s="681"/>
      <c r="CK27" s="681"/>
      <c r="CL27" s="681"/>
      <c r="CM27" s="681"/>
      <c r="CN27" s="681"/>
      <c r="CO27" s="681"/>
      <c r="CP27" s="681"/>
      <c r="CQ27" s="682"/>
      <c r="CR27" s="665">
        <v>7740453</v>
      </c>
      <c r="CS27" s="705"/>
      <c r="CT27" s="705"/>
      <c r="CU27" s="705"/>
      <c r="CV27" s="705"/>
      <c r="CW27" s="705"/>
      <c r="CX27" s="705"/>
      <c r="CY27" s="706"/>
      <c r="CZ27" s="670">
        <v>15.5</v>
      </c>
      <c r="DA27" s="703"/>
      <c r="DB27" s="703"/>
      <c r="DC27" s="707"/>
      <c r="DD27" s="674">
        <v>1749994</v>
      </c>
      <c r="DE27" s="705"/>
      <c r="DF27" s="705"/>
      <c r="DG27" s="705"/>
      <c r="DH27" s="705"/>
      <c r="DI27" s="705"/>
      <c r="DJ27" s="705"/>
      <c r="DK27" s="706"/>
      <c r="DL27" s="674">
        <v>1578659</v>
      </c>
      <c r="DM27" s="705"/>
      <c r="DN27" s="705"/>
      <c r="DO27" s="705"/>
      <c r="DP27" s="705"/>
      <c r="DQ27" s="705"/>
      <c r="DR27" s="705"/>
      <c r="DS27" s="705"/>
      <c r="DT27" s="705"/>
      <c r="DU27" s="705"/>
      <c r="DV27" s="706"/>
      <c r="DW27" s="670">
        <v>5.4</v>
      </c>
      <c r="DX27" s="703"/>
      <c r="DY27" s="703"/>
      <c r="DZ27" s="703"/>
      <c r="EA27" s="703"/>
      <c r="EB27" s="703"/>
      <c r="EC27" s="704"/>
    </row>
    <row r="28" spans="2:133" ht="11.25" customHeight="1" x14ac:dyDescent="0.15">
      <c r="B28" s="662" t="s">
        <v>294</v>
      </c>
      <c r="C28" s="663"/>
      <c r="D28" s="663"/>
      <c r="E28" s="663"/>
      <c r="F28" s="663"/>
      <c r="G28" s="663"/>
      <c r="H28" s="663"/>
      <c r="I28" s="663"/>
      <c r="J28" s="663"/>
      <c r="K28" s="663"/>
      <c r="L28" s="663"/>
      <c r="M28" s="663"/>
      <c r="N28" s="663"/>
      <c r="O28" s="663"/>
      <c r="P28" s="663"/>
      <c r="Q28" s="664"/>
      <c r="R28" s="665">
        <v>11906</v>
      </c>
      <c r="S28" s="666"/>
      <c r="T28" s="666"/>
      <c r="U28" s="666"/>
      <c r="V28" s="666"/>
      <c r="W28" s="666"/>
      <c r="X28" s="666"/>
      <c r="Y28" s="667"/>
      <c r="Z28" s="668">
        <v>0</v>
      </c>
      <c r="AA28" s="668"/>
      <c r="AB28" s="668"/>
      <c r="AC28" s="668"/>
      <c r="AD28" s="669">
        <v>11906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295</v>
      </c>
      <c r="CE28" s="681"/>
      <c r="CF28" s="681"/>
      <c r="CG28" s="681"/>
      <c r="CH28" s="681"/>
      <c r="CI28" s="681"/>
      <c r="CJ28" s="681"/>
      <c r="CK28" s="681"/>
      <c r="CL28" s="681"/>
      <c r="CM28" s="681"/>
      <c r="CN28" s="681"/>
      <c r="CO28" s="681"/>
      <c r="CP28" s="681"/>
      <c r="CQ28" s="682"/>
      <c r="CR28" s="665">
        <v>5375775</v>
      </c>
      <c r="CS28" s="666"/>
      <c r="CT28" s="666"/>
      <c r="CU28" s="666"/>
      <c r="CV28" s="666"/>
      <c r="CW28" s="666"/>
      <c r="CX28" s="666"/>
      <c r="CY28" s="667"/>
      <c r="CZ28" s="670">
        <v>10.7</v>
      </c>
      <c r="DA28" s="703"/>
      <c r="DB28" s="703"/>
      <c r="DC28" s="707"/>
      <c r="DD28" s="674">
        <v>5242136</v>
      </c>
      <c r="DE28" s="666"/>
      <c r="DF28" s="666"/>
      <c r="DG28" s="666"/>
      <c r="DH28" s="666"/>
      <c r="DI28" s="666"/>
      <c r="DJ28" s="666"/>
      <c r="DK28" s="667"/>
      <c r="DL28" s="674">
        <v>5242087</v>
      </c>
      <c r="DM28" s="666"/>
      <c r="DN28" s="666"/>
      <c r="DO28" s="666"/>
      <c r="DP28" s="666"/>
      <c r="DQ28" s="666"/>
      <c r="DR28" s="666"/>
      <c r="DS28" s="666"/>
      <c r="DT28" s="666"/>
      <c r="DU28" s="666"/>
      <c r="DV28" s="667"/>
      <c r="DW28" s="670">
        <v>18</v>
      </c>
      <c r="DX28" s="703"/>
      <c r="DY28" s="703"/>
      <c r="DZ28" s="703"/>
      <c r="EA28" s="703"/>
      <c r="EB28" s="703"/>
      <c r="EC28" s="704"/>
    </row>
    <row r="29" spans="2:133" ht="11.25" customHeight="1" x14ac:dyDescent="0.15">
      <c r="B29" s="662" t="s">
        <v>296</v>
      </c>
      <c r="C29" s="663"/>
      <c r="D29" s="663"/>
      <c r="E29" s="663"/>
      <c r="F29" s="663"/>
      <c r="G29" s="663"/>
      <c r="H29" s="663"/>
      <c r="I29" s="663"/>
      <c r="J29" s="663"/>
      <c r="K29" s="663"/>
      <c r="L29" s="663"/>
      <c r="M29" s="663"/>
      <c r="N29" s="663"/>
      <c r="O29" s="663"/>
      <c r="P29" s="663"/>
      <c r="Q29" s="664"/>
      <c r="R29" s="665">
        <v>268032</v>
      </c>
      <c r="S29" s="666"/>
      <c r="T29" s="666"/>
      <c r="U29" s="666"/>
      <c r="V29" s="666"/>
      <c r="W29" s="666"/>
      <c r="X29" s="666"/>
      <c r="Y29" s="667"/>
      <c r="Z29" s="668">
        <v>0.5</v>
      </c>
      <c r="AA29" s="668"/>
      <c r="AB29" s="668"/>
      <c r="AC29" s="668"/>
      <c r="AD29" s="669">
        <v>100</v>
      </c>
      <c r="AE29" s="669"/>
      <c r="AF29" s="669"/>
      <c r="AG29" s="669"/>
      <c r="AH29" s="669"/>
      <c r="AI29" s="669"/>
      <c r="AJ29" s="669"/>
      <c r="AK29" s="669"/>
      <c r="AL29" s="670">
        <v>0</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297</v>
      </c>
      <c r="CE29" s="709"/>
      <c r="CF29" s="680" t="s">
        <v>298</v>
      </c>
      <c r="CG29" s="681"/>
      <c r="CH29" s="681"/>
      <c r="CI29" s="681"/>
      <c r="CJ29" s="681"/>
      <c r="CK29" s="681"/>
      <c r="CL29" s="681"/>
      <c r="CM29" s="681"/>
      <c r="CN29" s="681"/>
      <c r="CO29" s="681"/>
      <c r="CP29" s="681"/>
      <c r="CQ29" s="682"/>
      <c r="CR29" s="665">
        <v>5375764</v>
      </c>
      <c r="CS29" s="705"/>
      <c r="CT29" s="705"/>
      <c r="CU29" s="705"/>
      <c r="CV29" s="705"/>
      <c r="CW29" s="705"/>
      <c r="CX29" s="705"/>
      <c r="CY29" s="706"/>
      <c r="CZ29" s="670">
        <v>10.7</v>
      </c>
      <c r="DA29" s="703"/>
      <c r="DB29" s="703"/>
      <c r="DC29" s="707"/>
      <c r="DD29" s="674">
        <v>5242125</v>
      </c>
      <c r="DE29" s="705"/>
      <c r="DF29" s="705"/>
      <c r="DG29" s="705"/>
      <c r="DH29" s="705"/>
      <c r="DI29" s="705"/>
      <c r="DJ29" s="705"/>
      <c r="DK29" s="706"/>
      <c r="DL29" s="674">
        <v>5242076</v>
      </c>
      <c r="DM29" s="705"/>
      <c r="DN29" s="705"/>
      <c r="DO29" s="705"/>
      <c r="DP29" s="705"/>
      <c r="DQ29" s="705"/>
      <c r="DR29" s="705"/>
      <c r="DS29" s="705"/>
      <c r="DT29" s="705"/>
      <c r="DU29" s="705"/>
      <c r="DV29" s="706"/>
      <c r="DW29" s="670">
        <v>18</v>
      </c>
      <c r="DX29" s="703"/>
      <c r="DY29" s="703"/>
      <c r="DZ29" s="703"/>
      <c r="EA29" s="703"/>
      <c r="EB29" s="703"/>
      <c r="EC29" s="704"/>
    </row>
    <row r="30" spans="2:133" ht="11.25" customHeight="1" x14ac:dyDescent="0.15">
      <c r="B30" s="662" t="s">
        <v>299</v>
      </c>
      <c r="C30" s="663"/>
      <c r="D30" s="663"/>
      <c r="E30" s="663"/>
      <c r="F30" s="663"/>
      <c r="G30" s="663"/>
      <c r="H30" s="663"/>
      <c r="I30" s="663"/>
      <c r="J30" s="663"/>
      <c r="K30" s="663"/>
      <c r="L30" s="663"/>
      <c r="M30" s="663"/>
      <c r="N30" s="663"/>
      <c r="O30" s="663"/>
      <c r="P30" s="663"/>
      <c r="Q30" s="664"/>
      <c r="R30" s="665">
        <v>363497</v>
      </c>
      <c r="S30" s="666"/>
      <c r="T30" s="666"/>
      <c r="U30" s="666"/>
      <c r="V30" s="666"/>
      <c r="W30" s="666"/>
      <c r="X30" s="666"/>
      <c r="Y30" s="667"/>
      <c r="Z30" s="668">
        <v>0.7</v>
      </c>
      <c r="AA30" s="668"/>
      <c r="AB30" s="668"/>
      <c r="AC30" s="668"/>
      <c r="AD30" s="669">
        <v>23817</v>
      </c>
      <c r="AE30" s="669"/>
      <c r="AF30" s="669"/>
      <c r="AG30" s="669"/>
      <c r="AH30" s="669"/>
      <c r="AI30" s="669"/>
      <c r="AJ30" s="669"/>
      <c r="AK30" s="669"/>
      <c r="AL30" s="670">
        <v>0.1</v>
      </c>
      <c r="AM30" s="671"/>
      <c r="AN30" s="671"/>
      <c r="AO30" s="672"/>
      <c r="AP30" s="644" t="s">
        <v>216</v>
      </c>
      <c r="AQ30" s="645"/>
      <c r="AR30" s="645"/>
      <c r="AS30" s="645"/>
      <c r="AT30" s="645"/>
      <c r="AU30" s="645"/>
      <c r="AV30" s="645"/>
      <c r="AW30" s="645"/>
      <c r="AX30" s="645"/>
      <c r="AY30" s="645"/>
      <c r="AZ30" s="645"/>
      <c r="BA30" s="645"/>
      <c r="BB30" s="645"/>
      <c r="BC30" s="645"/>
      <c r="BD30" s="645"/>
      <c r="BE30" s="645"/>
      <c r="BF30" s="646"/>
      <c r="BG30" s="644" t="s">
        <v>300</v>
      </c>
      <c r="BH30" s="715"/>
      <c r="BI30" s="715"/>
      <c r="BJ30" s="715"/>
      <c r="BK30" s="715"/>
      <c r="BL30" s="715"/>
      <c r="BM30" s="715"/>
      <c r="BN30" s="715"/>
      <c r="BO30" s="715"/>
      <c r="BP30" s="715"/>
      <c r="BQ30" s="716"/>
      <c r="BR30" s="644" t="s">
        <v>301</v>
      </c>
      <c r="BS30" s="715"/>
      <c r="BT30" s="715"/>
      <c r="BU30" s="715"/>
      <c r="BV30" s="715"/>
      <c r="BW30" s="715"/>
      <c r="BX30" s="715"/>
      <c r="BY30" s="715"/>
      <c r="BZ30" s="715"/>
      <c r="CA30" s="715"/>
      <c r="CB30" s="716"/>
      <c r="CD30" s="710"/>
      <c r="CE30" s="711"/>
      <c r="CF30" s="680" t="s">
        <v>302</v>
      </c>
      <c r="CG30" s="681"/>
      <c r="CH30" s="681"/>
      <c r="CI30" s="681"/>
      <c r="CJ30" s="681"/>
      <c r="CK30" s="681"/>
      <c r="CL30" s="681"/>
      <c r="CM30" s="681"/>
      <c r="CN30" s="681"/>
      <c r="CO30" s="681"/>
      <c r="CP30" s="681"/>
      <c r="CQ30" s="682"/>
      <c r="CR30" s="665">
        <v>5163477</v>
      </c>
      <c r="CS30" s="666"/>
      <c r="CT30" s="666"/>
      <c r="CU30" s="666"/>
      <c r="CV30" s="666"/>
      <c r="CW30" s="666"/>
      <c r="CX30" s="666"/>
      <c r="CY30" s="667"/>
      <c r="CZ30" s="670">
        <v>10.3</v>
      </c>
      <c r="DA30" s="703"/>
      <c r="DB30" s="703"/>
      <c r="DC30" s="707"/>
      <c r="DD30" s="674">
        <v>5034249</v>
      </c>
      <c r="DE30" s="666"/>
      <c r="DF30" s="666"/>
      <c r="DG30" s="666"/>
      <c r="DH30" s="666"/>
      <c r="DI30" s="666"/>
      <c r="DJ30" s="666"/>
      <c r="DK30" s="667"/>
      <c r="DL30" s="674">
        <v>5034201</v>
      </c>
      <c r="DM30" s="666"/>
      <c r="DN30" s="666"/>
      <c r="DO30" s="666"/>
      <c r="DP30" s="666"/>
      <c r="DQ30" s="666"/>
      <c r="DR30" s="666"/>
      <c r="DS30" s="666"/>
      <c r="DT30" s="666"/>
      <c r="DU30" s="666"/>
      <c r="DV30" s="667"/>
      <c r="DW30" s="670">
        <v>17.3</v>
      </c>
      <c r="DX30" s="703"/>
      <c r="DY30" s="703"/>
      <c r="DZ30" s="703"/>
      <c r="EA30" s="703"/>
      <c r="EB30" s="703"/>
      <c r="EC30" s="704"/>
    </row>
    <row r="31" spans="2:133" ht="11.25" customHeight="1" x14ac:dyDescent="0.15">
      <c r="B31" s="662" t="s">
        <v>303</v>
      </c>
      <c r="C31" s="663"/>
      <c r="D31" s="663"/>
      <c r="E31" s="663"/>
      <c r="F31" s="663"/>
      <c r="G31" s="663"/>
      <c r="H31" s="663"/>
      <c r="I31" s="663"/>
      <c r="J31" s="663"/>
      <c r="K31" s="663"/>
      <c r="L31" s="663"/>
      <c r="M31" s="663"/>
      <c r="N31" s="663"/>
      <c r="O31" s="663"/>
      <c r="P31" s="663"/>
      <c r="Q31" s="664"/>
      <c r="R31" s="665">
        <v>160905</v>
      </c>
      <c r="S31" s="666"/>
      <c r="T31" s="666"/>
      <c r="U31" s="666"/>
      <c r="V31" s="666"/>
      <c r="W31" s="666"/>
      <c r="X31" s="666"/>
      <c r="Y31" s="667"/>
      <c r="Z31" s="668">
        <v>0.3</v>
      </c>
      <c r="AA31" s="668"/>
      <c r="AB31" s="668"/>
      <c r="AC31" s="668"/>
      <c r="AD31" s="669" t="s">
        <v>125</v>
      </c>
      <c r="AE31" s="669"/>
      <c r="AF31" s="669"/>
      <c r="AG31" s="669"/>
      <c r="AH31" s="669"/>
      <c r="AI31" s="669"/>
      <c r="AJ31" s="669"/>
      <c r="AK31" s="669"/>
      <c r="AL31" s="670" t="s">
        <v>125</v>
      </c>
      <c r="AM31" s="671"/>
      <c r="AN31" s="671"/>
      <c r="AO31" s="672"/>
      <c r="AP31" s="722" t="s">
        <v>304</v>
      </c>
      <c r="AQ31" s="723"/>
      <c r="AR31" s="723"/>
      <c r="AS31" s="723"/>
      <c r="AT31" s="728" t="s">
        <v>305</v>
      </c>
      <c r="AU31" s="217"/>
      <c r="AV31" s="217"/>
      <c r="AW31" s="217"/>
      <c r="AX31" s="651" t="s">
        <v>183</v>
      </c>
      <c r="AY31" s="652"/>
      <c r="AZ31" s="652"/>
      <c r="BA31" s="652"/>
      <c r="BB31" s="652"/>
      <c r="BC31" s="652"/>
      <c r="BD31" s="652"/>
      <c r="BE31" s="652"/>
      <c r="BF31" s="653"/>
      <c r="BG31" s="733">
        <v>98.9</v>
      </c>
      <c r="BH31" s="720"/>
      <c r="BI31" s="720"/>
      <c r="BJ31" s="720"/>
      <c r="BK31" s="720"/>
      <c r="BL31" s="720"/>
      <c r="BM31" s="660">
        <v>95.3</v>
      </c>
      <c r="BN31" s="720"/>
      <c r="BO31" s="720"/>
      <c r="BP31" s="720"/>
      <c r="BQ31" s="721"/>
      <c r="BR31" s="733">
        <v>98.5</v>
      </c>
      <c r="BS31" s="720"/>
      <c r="BT31" s="720"/>
      <c r="BU31" s="720"/>
      <c r="BV31" s="720"/>
      <c r="BW31" s="720"/>
      <c r="BX31" s="660">
        <v>94.6</v>
      </c>
      <c r="BY31" s="720"/>
      <c r="BZ31" s="720"/>
      <c r="CA31" s="720"/>
      <c r="CB31" s="721"/>
      <c r="CD31" s="710"/>
      <c r="CE31" s="711"/>
      <c r="CF31" s="680" t="s">
        <v>306</v>
      </c>
      <c r="CG31" s="681"/>
      <c r="CH31" s="681"/>
      <c r="CI31" s="681"/>
      <c r="CJ31" s="681"/>
      <c r="CK31" s="681"/>
      <c r="CL31" s="681"/>
      <c r="CM31" s="681"/>
      <c r="CN31" s="681"/>
      <c r="CO31" s="681"/>
      <c r="CP31" s="681"/>
      <c r="CQ31" s="682"/>
      <c r="CR31" s="665">
        <v>212287</v>
      </c>
      <c r="CS31" s="705"/>
      <c r="CT31" s="705"/>
      <c r="CU31" s="705"/>
      <c r="CV31" s="705"/>
      <c r="CW31" s="705"/>
      <c r="CX31" s="705"/>
      <c r="CY31" s="706"/>
      <c r="CZ31" s="670">
        <v>0.4</v>
      </c>
      <c r="DA31" s="703"/>
      <c r="DB31" s="703"/>
      <c r="DC31" s="707"/>
      <c r="DD31" s="674">
        <v>207876</v>
      </c>
      <c r="DE31" s="705"/>
      <c r="DF31" s="705"/>
      <c r="DG31" s="705"/>
      <c r="DH31" s="705"/>
      <c r="DI31" s="705"/>
      <c r="DJ31" s="705"/>
      <c r="DK31" s="706"/>
      <c r="DL31" s="674">
        <v>207875</v>
      </c>
      <c r="DM31" s="705"/>
      <c r="DN31" s="705"/>
      <c r="DO31" s="705"/>
      <c r="DP31" s="705"/>
      <c r="DQ31" s="705"/>
      <c r="DR31" s="705"/>
      <c r="DS31" s="705"/>
      <c r="DT31" s="705"/>
      <c r="DU31" s="705"/>
      <c r="DV31" s="706"/>
      <c r="DW31" s="670">
        <v>0.7</v>
      </c>
      <c r="DX31" s="703"/>
      <c r="DY31" s="703"/>
      <c r="DZ31" s="703"/>
      <c r="EA31" s="703"/>
      <c r="EB31" s="703"/>
      <c r="EC31" s="704"/>
    </row>
    <row r="32" spans="2:133" ht="11.25" customHeight="1" x14ac:dyDescent="0.15">
      <c r="B32" s="662" t="s">
        <v>307</v>
      </c>
      <c r="C32" s="663"/>
      <c r="D32" s="663"/>
      <c r="E32" s="663"/>
      <c r="F32" s="663"/>
      <c r="G32" s="663"/>
      <c r="H32" s="663"/>
      <c r="I32" s="663"/>
      <c r="J32" s="663"/>
      <c r="K32" s="663"/>
      <c r="L32" s="663"/>
      <c r="M32" s="663"/>
      <c r="N32" s="663"/>
      <c r="O32" s="663"/>
      <c r="P32" s="663"/>
      <c r="Q32" s="664"/>
      <c r="R32" s="665">
        <v>9479307</v>
      </c>
      <c r="S32" s="666"/>
      <c r="T32" s="666"/>
      <c r="U32" s="666"/>
      <c r="V32" s="666"/>
      <c r="W32" s="666"/>
      <c r="X32" s="666"/>
      <c r="Y32" s="667"/>
      <c r="Z32" s="668">
        <v>18.100000000000001</v>
      </c>
      <c r="AA32" s="668"/>
      <c r="AB32" s="668"/>
      <c r="AC32" s="668"/>
      <c r="AD32" s="669" t="s">
        <v>125</v>
      </c>
      <c r="AE32" s="669"/>
      <c r="AF32" s="669"/>
      <c r="AG32" s="669"/>
      <c r="AH32" s="669"/>
      <c r="AI32" s="669"/>
      <c r="AJ32" s="669"/>
      <c r="AK32" s="669"/>
      <c r="AL32" s="670" t="s">
        <v>134</v>
      </c>
      <c r="AM32" s="671"/>
      <c r="AN32" s="671"/>
      <c r="AO32" s="672"/>
      <c r="AP32" s="724"/>
      <c r="AQ32" s="725"/>
      <c r="AR32" s="725"/>
      <c r="AS32" s="725"/>
      <c r="AT32" s="729"/>
      <c r="AU32" s="216" t="s">
        <v>308</v>
      </c>
      <c r="AV32" s="216"/>
      <c r="AW32" s="216"/>
      <c r="AX32" s="662" t="s">
        <v>309</v>
      </c>
      <c r="AY32" s="663"/>
      <c r="AZ32" s="663"/>
      <c r="BA32" s="663"/>
      <c r="BB32" s="663"/>
      <c r="BC32" s="663"/>
      <c r="BD32" s="663"/>
      <c r="BE32" s="663"/>
      <c r="BF32" s="664"/>
      <c r="BG32" s="734">
        <v>99.3</v>
      </c>
      <c r="BH32" s="705"/>
      <c r="BI32" s="705"/>
      <c r="BJ32" s="705"/>
      <c r="BK32" s="705"/>
      <c r="BL32" s="705"/>
      <c r="BM32" s="671">
        <v>97.3</v>
      </c>
      <c r="BN32" s="731"/>
      <c r="BO32" s="731"/>
      <c r="BP32" s="731"/>
      <c r="BQ32" s="732"/>
      <c r="BR32" s="734">
        <v>99</v>
      </c>
      <c r="BS32" s="705"/>
      <c r="BT32" s="705"/>
      <c r="BU32" s="705"/>
      <c r="BV32" s="705"/>
      <c r="BW32" s="705"/>
      <c r="BX32" s="671">
        <v>96.7</v>
      </c>
      <c r="BY32" s="731"/>
      <c r="BZ32" s="731"/>
      <c r="CA32" s="731"/>
      <c r="CB32" s="732"/>
      <c r="CD32" s="712"/>
      <c r="CE32" s="713"/>
      <c r="CF32" s="680" t="s">
        <v>310</v>
      </c>
      <c r="CG32" s="681"/>
      <c r="CH32" s="681"/>
      <c r="CI32" s="681"/>
      <c r="CJ32" s="681"/>
      <c r="CK32" s="681"/>
      <c r="CL32" s="681"/>
      <c r="CM32" s="681"/>
      <c r="CN32" s="681"/>
      <c r="CO32" s="681"/>
      <c r="CP32" s="681"/>
      <c r="CQ32" s="682"/>
      <c r="CR32" s="665">
        <v>11</v>
      </c>
      <c r="CS32" s="666"/>
      <c r="CT32" s="666"/>
      <c r="CU32" s="666"/>
      <c r="CV32" s="666"/>
      <c r="CW32" s="666"/>
      <c r="CX32" s="666"/>
      <c r="CY32" s="667"/>
      <c r="CZ32" s="670">
        <v>0</v>
      </c>
      <c r="DA32" s="703"/>
      <c r="DB32" s="703"/>
      <c r="DC32" s="707"/>
      <c r="DD32" s="674">
        <v>11</v>
      </c>
      <c r="DE32" s="666"/>
      <c r="DF32" s="666"/>
      <c r="DG32" s="666"/>
      <c r="DH32" s="666"/>
      <c r="DI32" s="666"/>
      <c r="DJ32" s="666"/>
      <c r="DK32" s="667"/>
      <c r="DL32" s="674">
        <v>11</v>
      </c>
      <c r="DM32" s="666"/>
      <c r="DN32" s="666"/>
      <c r="DO32" s="666"/>
      <c r="DP32" s="666"/>
      <c r="DQ32" s="666"/>
      <c r="DR32" s="666"/>
      <c r="DS32" s="666"/>
      <c r="DT32" s="666"/>
      <c r="DU32" s="666"/>
      <c r="DV32" s="667"/>
      <c r="DW32" s="670">
        <v>0</v>
      </c>
      <c r="DX32" s="703"/>
      <c r="DY32" s="703"/>
      <c r="DZ32" s="703"/>
      <c r="EA32" s="703"/>
      <c r="EB32" s="703"/>
      <c r="EC32" s="704"/>
    </row>
    <row r="33" spans="2:133" ht="11.25" customHeight="1" x14ac:dyDescent="0.15">
      <c r="B33" s="699" t="s">
        <v>311</v>
      </c>
      <c r="C33" s="700"/>
      <c r="D33" s="700"/>
      <c r="E33" s="700"/>
      <c r="F33" s="700"/>
      <c r="G33" s="700"/>
      <c r="H33" s="700"/>
      <c r="I33" s="700"/>
      <c r="J33" s="700"/>
      <c r="K33" s="700"/>
      <c r="L33" s="700"/>
      <c r="M33" s="700"/>
      <c r="N33" s="700"/>
      <c r="O33" s="700"/>
      <c r="P33" s="700"/>
      <c r="Q33" s="701"/>
      <c r="R33" s="665" t="s">
        <v>125</v>
      </c>
      <c r="S33" s="666"/>
      <c r="T33" s="666"/>
      <c r="U33" s="666"/>
      <c r="V33" s="666"/>
      <c r="W33" s="666"/>
      <c r="X33" s="666"/>
      <c r="Y33" s="667"/>
      <c r="Z33" s="668" t="s">
        <v>125</v>
      </c>
      <c r="AA33" s="668"/>
      <c r="AB33" s="668"/>
      <c r="AC33" s="668"/>
      <c r="AD33" s="669" t="s">
        <v>125</v>
      </c>
      <c r="AE33" s="669"/>
      <c r="AF33" s="669"/>
      <c r="AG33" s="669"/>
      <c r="AH33" s="669"/>
      <c r="AI33" s="669"/>
      <c r="AJ33" s="669"/>
      <c r="AK33" s="669"/>
      <c r="AL33" s="670" t="s">
        <v>134</v>
      </c>
      <c r="AM33" s="671"/>
      <c r="AN33" s="671"/>
      <c r="AO33" s="672"/>
      <c r="AP33" s="726"/>
      <c r="AQ33" s="727"/>
      <c r="AR33" s="727"/>
      <c r="AS33" s="727"/>
      <c r="AT33" s="730"/>
      <c r="AU33" s="218"/>
      <c r="AV33" s="218"/>
      <c r="AW33" s="218"/>
      <c r="AX33" s="717" t="s">
        <v>312</v>
      </c>
      <c r="AY33" s="718"/>
      <c r="AZ33" s="718"/>
      <c r="BA33" s="718"/>
      <c r="BB33" s="718"/>
      <c r="BC33" s="718"/>
      <c r="BD33" s="718"/>
      <c r="BE33" s="718"/>
      <c r="BF33" s="719"/>
      <c r="BG33" s="735">
        <v>98.4</v>
      </c>
      <c r="BH33" s="736"/>
      <c r="BI33" s="736"/>
      <c r="BJ33" s="736"/>
      <c r="BK33" s="736"/>
      <c r="BL33" s="736"/>
      <c r="BM33" s="737">
        <v>93.1</v>
      </c>
      <c r="BN33" s="736"/>
      <c r="BO33" s="736"/>
      <c r="BP33" s="736"/>
      <c r="BQ33" s="738"/>
      <c r="BR33" s="735">
        <v>97.9</v>
      </c>
      <c r="BS33" s="736"/>
      <c r="BT33" s="736"/>
      <c r="BU33" s="736"/>
      <c r="BV33" s="736"/>
      <c r="BW33" s="736"/>
      <c r="BX33" s="737">
        <v>92.3</v>
      </c>
      <c r="BY33" s="736"/>
      <c r="BZ33" s="736"/>
      <c r="CA33" s="736"/>
      <c r="CB33" s="738"/>
      <c r="CD33" s="680" t="s">
        <v>313</v>
      </c>
      <c r="CE33" s="681"/>
      <c r="CF33" s="681"/>
      <c r="CG33" s="681"/>
      <c r="CH33" s="681"/>
      <c r="CI33" s="681"/>
      <c r="CJ33" s="681"/>
      <c r="CK33" s="681"/>
      <c r="CL33" s="681"/>
      <c r="CM33" s="681"/>
      <c r="CN33" s="681"/>
      <c r="CO33" s="681"/>
      <c r="CP33" s="681"/>
      <c r="CQ33" s="682"/>
      <c r="CR33" s="665">
        <v>25806729</v>
      </c>
      <c r="CS33" s="705"/>
      <c r="CT33" s="705"/>
      <c r="CU33" s="705"/>
      <c r="CV33" s="705"/>
      <c r="CW33" s="705"/>
      <c r="CX33" s="705"/>
      <c r="CY33" s="706"/>
      <c r="CZ33" s="670">
        <v>51.6</v>
      </c>
      <c r="DA33" s="703"/>
      <c r="DB33" s="703"/>
      <c r="DC33" s="707"/>
      <c r="DD33" s="674">
        <v>18662075</v>
      </c>
      <c r="DE33" s="705"/>
      <c r="DF33" s="705"/>
      <c r="DG33" s="705"/>
      <c r="DH33" s="705"/>
      <c r="DI33" s="705"/>
      <c r="DJ33" s="705"/>
      <c r="DK33" s="706"/>
      <c r="DL33" s="674">
        <v>12448882</v>
      </c>
      <c r="DM33" s="705"/>
      <c r="DN33" s="705"/>
      <c r="DO33" s="705"/>
      <c r="DP33" s="705"/>
      <c r="DQ33" s="705"/>
      <c r="DR33" s="705"/>
      <c r="DS33" s="705"/>
      <c r="DT33" s="705"/>
      <c r="DU33" s="705"/>
      <c r="DV33" s="706"/>
      <c r="DW33" s="670">
        <v>42.8</v>
      </c>
      <c r="DX33" s="703"/>
      <c r="DY33" s="703"/>
      <c r="DZ33" s="703"/>
      <c r="EA33" s="703"/>
      <c r="EB33" s="703"/>
      <c r="EC33" s="704"/>
    </row>
    <row r="34" spans="2:133" ht="11.25" customHeight="1" x14ac:dyDescent="0.15">
      <c r="B34" s="662" t="s">
        <v>314</v>
      </c>
      <c r="C34" s="663"/>
      <c r="D34" s="663"/>
      <c r="E34" s="663"/>
      <c r="F34" s="663"/>
      <c r="G34" s="663"/>
      <c r="H34" s="663"/>
      <c r="I34" s="663"/>
      <c r="J34" s="663"/>
      <c r="K34" s="663"/>
      <c r="L34" s="663"/>
      <c r="M34" s="663"/>
      <c r="N34" s="663"/>
      <c r="O34" s="663"/>
      <c r="P34" s="663"/>
      <c r="Q34" s="664"/>
      <c r="R34" s="665">
        <v>3610246</v>
      </c>
      <c r="S34" s="666"/>
      <c r="T34" s="666"/>
      <c r="U34" s="666"/>
      <c r="V34" s="666"/>
      <c r="W34" s="666"/>
      <c r="X34" s="666"/>
      <c r="Y34" s="667"/>
      <c r="Z34" s="668">
        <v>6.9</v>
      </c>
      <c r="AA34" s="668"/>
      <c r="AB34" s="668"/>
      <c r="AC34" s="668"/>
      <c r="AD34" s="669" t="s">
        <v>134</v>
      </c>
      <c r="AE34" s="669"/>
      <c r="AF34" s="669"/>
      <c r="AG34" s="669"/>
      <c r="AH34" s="669"/>
      <c r="AI34" s="669"/>
      <c r="AJ34" s="669"/>
      <c r="AK34" s="669"/>
      <c r="AL34" s="670" t="s">
        <v>125</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315</v>
      </c>
      <c r="CE34" s="681"/>
      <c r="CF34" s="681"/>
      <c r="CG34" s="681"/>
      <c r="CH34" s="681"/>
      <c r="CI34" s="681"/>
      <c r="CJ34" s="681"/>
      <c r="CK34" s="681"/>
      <c r="CL34" s="681"/>
      <c r="CM34" s="681"/>
      <c r="CN34" s="681"/>
      <c r="CO34" s="681"/>
      <c r="CP34" s="681"/>
      <c r="CQ34" s="682"/>
      <c r="CR34" s="665">
        <v>5623790</v>
      </c>
      <c r="CS34" s="666"/>
      <c r="CT34" s="666"/>
      <c r="CU34" s="666"/>
      <c r="CV34" s="666"/>
      <c r="CW34" s="666"/>
      <c r="CX34" s="666"/>
      <c r="CY34" s="667"/>
      <c r="CZ34" s="670">
        <v>11.2</v>
      </c>
      <c r="DA34" s="703"/>
      <c r="DB34" s="703"/>
      <c r="DC34" s="707"/>
      <c r="DD34" s="674">
        <v>3801893</v>
      </c>
      <c r="DE34" s="666"/>
      <c r="DF34" s="666"/>
      <c r="DG34" s="666"/>
      <c r="DH34" s="666"/>
      <c r="DI34" s="666"/>
      <c r="DJ34" s="666"/>
      <c r="DK34" s="667"/>
      <c r="DL34" s="674">
        <v>3060747</v>
      </c>
      <c r="DM34" s="666"/>
      <c r="DN34" s="666"/>
      <c r="DO34" s="666"/>
      <c r="DP34" s="666"/>
      <c r="DQ34" s="666"/>
      <c r="DR34" s="666"/>
      <c r="DS34" s="666"/>
      <c r="DT34" s="666"/>
      <c r="DU34" s="666"/>
      <c r="DV34" s="667"/>
      <c r="DW34" s="670">
        <v>10.5</v>
      </c>
      <c r="DX34" s="703"/>
      <c r="DY34" s="703"/>
      <c r="DZ34" s="703"/>
      <c r="EA34" s="703"/>
      <c r="EB34" s="703"/>
      <c r="EC34" s="704"/>
    </row>
    <row r="35" spans="2:133" ht="11.25" customHeight="1" x14ac:dyDescent="0.15">
      <c r="B35" s="662" t="s">
        <v>316</v>
      </c>
      <c r="C35" s="663"/>
      <c r="D35" s="663"/>
      <c r="E35" s="663"/>
      <c r="F35" s="663"/>
      <c r="G35" s="663"/>
      <c r="H35" s="663"/>
      <c r="I35" s="663"/>
      <c r="J35" s="663"/>
      <c r="K35" s="663"/>
      <c r="L35" s="663"/>
      <c r="M35" s="663"/>
      <c r="N35" s="663"/>
      <c r="O35" s="663"/>
      <c r="P35" s="663"/>
      <c r="Q35" s="664"/>
      <c r="R35" s="665">
        <v>127939</v>
      </c>
      <c r="S35" s="666"/>
      <c r="T35" s="666"/>
      <c r="U35" s="666"/>
      <c r="V35" s="666"/>
      <c r="W35" s="666"/>
      <c r="X35" s="666"/>
      <c r="Y35" s="667"/>
      <c r="Z35" s="668">
        <v>0.2</v>
      </c>
      <c r="AA35" s="668"/>
      <c r="AB35" s="668"/>
      <c r="AC35" s="668"/>
      <c r="AD35" s="669" t="s">
        <v>125</v>
      </c>
      <c r="AE35" s="669"/>
      <c r="AF35" s="669"/>
      <c r="AG35" s="669"/>
      <c r="AH35" s="669"/>
      <c r="AI35" s="669"/>
      <c r="AJ35" s="669"/>
      <c r="AK35" s="669"/>
      <c r="AL35" s="670" t="s">
        <v>134</v>
      </c>
      <c r="AM35" s="671"/>
      <c r="AN35" s="671"/>
      <c r="AO35" s="672"/>
      <c r="AP35" s="221"/>
      <c r="AQ35" s="644" t="s">
        <v>317</v>
      </c>
      <c r="AR35" s="645"/>
      <c r="AS35" s="645"/>
      <c r="AT35" s="645"/>
      <c r="AU35" s="645"/>
      <c r="AV35" s="645"/>
      <c r="AW35" s="645"/>
      <c r="AX35" s="645"/>
      <c r="AY35" s="645"/>
      <c r="AZ35" s="645"/>
      <c r="BA35" s="645"/>
      <c r="BB35" s="645"/>
      <c r="BC35" s="645"/>
      <c r="BD35" s="645"/>
      <c r="BE35" s="645"/>
      <c r="BF35" s="646"/>
      <c r="BG35" s="644" t="s">
        <v>318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319</v>
      </c>
      <c r="CE35" s="681"/>
      <c r="CF35" s="681"/>
      <c r="CG35" s="681"/>
      <c r="CH35" s="681"/>
      <c r="CI35" s="681"/>
      <c r="CJ35" s="681"/>
      <c r="CK35" s="681"/>
      <c r="CL35" s="681"/>
      <c r="CM35" s="681"/>
      <c r="CN35" s="681"/>
      <c r="CO35" s="681"/>
      <c r="CP35" s="681"/>
      <c r="CQ35" s="682"/>
      <c r="CR35" s="665">
        <v>1923621</v>
      </c>
      <c r="CS35" s="705"/>
      <c r="CT35" s="705"/>
      <c r="CU35" s="705"/>
      <c r="CV35" s="705"/>
      <c r="CW35" s="705"/>
      <c r="CX35" s="705"/>
      <c r="CY35" s="706"/>
      <c r="CZ35" s="670">
        <v>3.8</v>
      </c>
      <c r="DA35" s="703"/>
      <c r="DB35" s="703"/>
      <c r="DC35" s="707"/>
      <c r="DD35" s="674">
        <v>1504952</v>
      </c>
      <c r="DE35" s="705"/>
      <c r="DF35" s="705"/>
      <c r="DG35" s="705"/>
      <c r="DH35" s="705"/>
      <c r="DI35" s="705"/>
      <c r="DJ35" s="705"/>
      <c r="DK35" s="706"/>
      <c r="DL35" s="674">
        <v>948279</v>
      </c>
      <c r="DM35" s="705"/>
      <c r="DN35" s="705"/>
      <c r="DO35" s="705"/>
      <c r="DP35" s="705"/>
      <c r="DQ35" s="705"/>
      <c r="DR35" s="705"/>
      <c r="DS35" s="705"/>
      <c r="DT35" s="705"/>
      <c r="DU35" s="705"/>
      <c r="DV35" s="706"/>
      <c r="DW35" s="670">
        <v>3.3</v>
      </c>
      <c r="DX35" s="703"/>
      <c r="DY35" s="703"/>
      <c r="DZ35" s="703"/>
      <c r="EA35" s="703"/>
      <c r="EB35" s="703"/>
      <c r="EC35" s="704"/>
    </row>
    <row r="36" spans="2:133" ht="11.25" customHeight="1" x14ac:dyDescent="0.15">
      <c r="B36" s="662" t="s">
        <v>320</v>
      </c>
      <c r="C36" s="663"/>
      <c r="D36" s="663"/>
      <c r="E36" s="663"/>
      <c r="F36" s="663"/>
      <c r="G36" s="663"/>
      <c r="H36" s="663"/>
      <c r="I36" s="663"/>
      <c r="J36" s="663"/>
      <c r="K36" s="663"/>
      <c r="L36" s="663"/>
      <c r="M36" s="663"/>
      <c r="N36" s="663"/>
      <c r="O36" s="663"/>
      <c r="P36" s="663"/>
      <c r="Q36" s="664"/>
      <c r="R36" s="665">
        <v>277353</v>
      </c>
      <c r="S36" s="666"/>
      <c r="T36" s="666"/>
      <c r="U36" s="666"/>
      <c r="V36" s="666"/>
      <c r="W36" s="666"/>
      <c r="X36" s="666"/>
      <c r="Y36" s="667"/>
      <c r="Z36" s="668">
        <v>0.5</v>
      </c>
      <c r="AA36" s="668"/>
      <c r="AB36" s="668"/>
      <c r="AC36" s="668"/>
      <c r="AD36" s="669" t="s">
        <v>125</v>
      </c>
      <c r="AE36" s="669"/>
      <c r="AF36" s="669"/>
      <c r="AG36" s="669"/>
      <c r="AH36" s="669"/>
      <c r="AI36" s="669"/>
      <c r="AJ36" s="669"/>
      <c r="AK36" s="669"/>
      <c r="AL36" s="670" t="s">
        <v>125</v>
      </c>
      <c r="AM36" s="671"/>
      <c r="AN36" s="671"/>
      <c r="AO36" s="672"/>
      <c r="AP36" s="221"/>
      <c r="AQ36" s="739" t="s">
        <v>321</v>
      </c>
      <c r="AR36" s="740"/>
      <c r="AS36" s="740"/>
      <c r="AT36" s="740"/>
      <c r="AU36" s="740"/>
      <c r="AV36" s="740"/>
      <c r="AW36" s="740"/>
      <c r="AX36" s="740"/>
      <c r="AY36" s="741"/>
      <c r="AZ36" s="654">
        <v>6543078</v>
      </c>
      <c r="BA36" s="655"/>
      <c r="BB36" s="655"/>
      <c r="BC36" s="655"/>
      <c r="BD36" s="655"/>
      <c r="BE36" s="655"/>
      <c r="BF36" s="742"/>
      <c r="BG36" s="676" t="s">
        <v>322</v>
      </c>
      <c r="BH36" s="677"/>
      <c r="BI36" s="677"/>
      <c r="BJ36" s="677"/>
      <c r="BK36" s="677"/>
      <c r="BL36" s="677"/>
      <c r="BM36" s="677"/>
      <c r="BN36" s="677"/>
      <c r="BO36" s="677"/>
      <c r="BP36" s="677"/>
      <c r="BQ36" s="677"/>
      <c r="BR36" s="677"/>
      <c r="BS36" s="677"/>
      <c r="BT36" s="677"/>
      <c r="BU36" s="678"/>
      <c r="BV36" s="654">
        <v>433944</v>
      </c>
      <c r="BW36" s="655"/>
      <c r="BX36" s="655"/>
      <c r="BY36" s="655"/>
      <c r="BZ36" s="655"/>
      <c r="CA36" s="655"/>
      <c r="CB36" s="742"/>
      <c r="CD36" s="680" t="s">
        <v>323</v>
      </c>
      <c r="CE36" s="681"/>
      <c r="CF36" s="681"/>
      <c r="CG36" s="681"/>
      <c r="CH36" s="681"/>
      <c r="CI36" s="681"/>
      <c r="CJ36" s="681"/>
      <c r="CK36" s="681"/>
      <c r="CL36" s="681"/>
      <c r="CM36" s="681"/>
      <c r="CN36" s="681"/>
      <c r="CO36" s="681"/>
      <c r="CP36" s="681"/>
      <c r="CQ36" s="682"/>
      <c r="CR36" s="665">
        <v>11455624</v>
      </c>
      <c r="CS36" s="666"/>
      <c r="CT36" s="666"/>
      <c r="CU36" s="666"/>
      <c r="CV36" s="666"/>
      <c r="CW36" s="666"/>
      <c r="CX36" s="666"/>
      <c r="CY36" s="667"/>
      <c r="CZ36" s="670">
        <v>22.9</v>
      </c>
      <c r="DA36" s="703"/>
      <c r="DB36" s="703"/>
      <c r="DC36" s="707"/>
      <c r="DD36" s="674">
        <v>8154385</v>
      </c>
      <c r="DE36" s="666"/>
      <c r="DF36" s="666"/>
      <c r="DG36" s="666"/>
      <c r="DH36" s="666"/>
      <c r="DI36" s="666"/>
      <c r="DJ36" s="666"/>
      <c r="DK36" s="667"/>
      <c r="DL36" s="674">
        <v>5546738</v>
      </c>
      <c r="DM36" s="666"/>
      <c r="DN36" s="666"/>
      <c r="DO36" s="666"/>
      <c r="DP36" s="666"/>
      <c r="DQ36" s="666"/>
      <c r="DR36" s="666"/>
      <c r="DS36" s="666"/>
      <c r="DT36" s="666"/>
      <c r="DU36" s="666"/>
      <c r="DV36" s="667"/>
      <c r="DW36" s="670">
        <v>19.100000000000001</v>
      </c>
      <c r="DX36" s="703"/>
      <c r="DY36" s="703"/>
      <c r="DZ36" s="703"/>
      <c r="EA36" s="703"/>
      <c r="EB36" s="703"/>
      <c r="EC36" s="704"/>
    </row>
    <row r="37" spans="2:133" ht="11.25" customHeight="1" x14ac:dyDescent="0.15">
      <c r="B37" s="662" t="s">
        <v>324</v>
      </c>
      <c r="C37" s="663"/>
      <c r="D37" s="663"/>
      <c r="E37" s="663"/>
      <c r="F37" s="663"/>
      <c r="G37" s="663"/>
      <c r="H37" s="663"/>
      <c r="I37" s="663"/>
      <c r="J37" s="663"/>
      <c r="K37" s="663"/>
      <c r="L37" s="663"/>
      <c r="M37" s="663"/>
      <c r="N37" s="663"/>
      <c r="O37" s="663"/>
      <c r="P37" s="663"/>
      <c r="Q37" s="664"/>
      <c r="R37" s="665">
        <v>1118012</v>
      </c>
      <c r="S37" s="666"/>
      <c r="T37" s="666"/>
      <c r="U37" s="666"/>
      <c r="V37" s="666"/>
      <c r="W37" s="666"/>
      <c r="X37" s="666"/>
      <c r="Y37" s="667"/>
      <c r="Z37" s="668">
        <v>2.1</v>
      </c>
      <c r="AA37" s="668"/>
      <c r="AB37" s="668"/>
      <c r="AC37" s="668"/>
      <c r="AD37" s="669" t="s">
        <v>125</v>
      </c>
      <c r="AE37" s="669"/>
      <c r="AF37" s="669"/>
      <c r="AG37" s="669"/>
      <c r="AH37" s="669"/>
      <c r="AI37" s="669"/>
      <c r="AJ37" s="669"/>
      <c r="AK37" s="669"/>
      <c r="AL37" s="670" t="s">
        <v>125</v>
      </c>
      <c r="AM37" s="671"/>
      <c r="AN37" s="671"/>
      <c r="AO37" s="672"/>
      <c r="AQ37" s="743" t="s">
        <v>325</v>
      </c>
      <c r="AR37" s="744"/>
      <c r="AS37" s="744"/>
      <c r="AT37" s="744"/>
      <c r="AU37" s="744"/>
      <c r="AV37" s="744"/>
      <c r="AW37" s="744"/>
      <c r="AX37" s="744"/>
      <c r="AY37" s="745"/>
      <c r="AZ37" s="665">
        <v>2069209</v>
      </c>
      <c r="BA37" s="666"/>
      <c r="BB37" s="666"/>
      <c r="BC37" s="666"/>
      <c r="BD37" s="705"/>
      <c r="BE37" s="705"/>
      <c r="BF37" s="732"/>
      <c r="BG37" s="680" t="s">
        <v>326</v>
      </c>
      <c r="BH37" s="681"/>
      <c r="BI37" s="681"/>
      <c r="BJ37" s="681"/>
      <c r="BK37" s="681"/>
      <c r="BL37" s="681"/>
      <c r="BM37" s="681"/>
      <c r="BN37" s="681"/>
      <c r="BO37" s="681"/>
      <c r="BP37" s="681"/>
      <c r="BQ37" s="681"/>
      <c r="BR37" s="681"/>
      <c r="BS37" s="681"/>
      <c r="BT37" s="681"/>
      <c r="BU37" s="682"/>
      <c r="BV37" s="665">
        <v>318826</v>
      </c>
      <c r="BW37" s="666"/>
      <c r="BX37" s="666"/>
      <c r="BY37" s="666"/>
      <c r="BZ37" s="666"/>
      <c r="CA37" s="666"/>
      <c r="CB37" s="675"/>
      <c r="CD37" s="680" t="s">
        <v>327</v>
      </c>
      <c r="CE37" s="681"/>
      <c r="CF37" s="681"/>
      <c r="CG37" s="681"/>
      <c r="CH37" s="681"/>
      <c r="CI37" s="681"/>
      <c r="CJ37" s="681"/>
      <c r="CK37" s="681"/>
      <c r="CL37" s="681"/>
      <c r="CM37" s="681"/>
      <c r="CN37" s="681"/>
      <c r="CO37" s="681"/>
      <c r="CP37" s="681"/>
      <c r="CQ37" s="682"/>
      <c r="CR37" s="665">
        <v>2396242</v>
      </c>
      <c r="CS37" s="705"/>
      <c r="CT37" s="705"/>
      <c r="CU37" s="705"/>
      <c r="CV37" s="705"/>
      <c r="CW37" s="705"/>
      <c r="CX37" s="705"/>
      <c r="CY37" s="706"/>
      <c r="CZ37" s="670">
        <v>4.8</v>
      </c>
      <c r="DA37" s="703"/>
      <c r="DB37" s="703"/>
      <c r="DC37" s="707"/>
      <c r="DD37" s="674">
        <v>2291442</v>
      </c>
      <c r="DE37" s="705"/>
      <c r="DF37" s="705"/>
      <c r="DG37" s="705"/>
      <c r="DH37" s="705"/>
      <c r="DI37" s="705"/>
      <c r="DJ37" s="705"/>
      <c r="DK37" s="706"/>
      <c r="DL37" s="674">
        <v>2223971</v>
      </c>
      <c r="DM37" s="705"/>
      <c r="DN37" s="705"/>
      <c r="DO37" s="705"/>
      <c r="DP37" s="705"/>
      <c r="DQ37" s="705"/>
      <c r="DR37" s="705"/>
      <c r="DS37" s="705"/>
      <c r="DT37" s="705"/>
      <c r="DU37" s="705"/>
      <c r="DV37" s="706"/>
      <c r="DW37" s="670">
        <v>7.7</v>
      </c>
      <c r="DX37" s="703"/>
      <c r="DY37" s="703"/>
      <c r="DZ37" s="703"/>
      <c r="EA37" s="703"/>
      <c r="EB37" s="703"/>
      <c r="EC37" s="704"/>
    </row>
    <row r="38" spans="2:133" ht="11.25" customHeight="1" x14ac:dyDescent="0.15">
      <c r="B38" s="662" t="s">
        <v>328</v>
      </c>
      <c r="C38" s="663"/>
      <c r="D38" s="663"/>
      <c r="E38" s="663"/>
      <c r="F38" s="663"/>
      <c r="G38" s="663"/>
      <c r="H38" s="663"/>
      <c r="I38" s="663"/>
      <c r="J38" s="663"/>
      <c r="K38" s="663"/>
      <c r="L38" s="663"/>
      <c r="M38" s="663"/>
      <c r="N38" s="663"/>
      <c r="O38" s="663"/>
      <c r="P38" s="663"/>
      <c r="Q38" s="664"/>
      <c r="R38" s="665">
        <v>1997776</v>
      </c>
      <c r="S38" s="666"/>
      <c r="T38" s="666"/>
      <c r="U38" s="666"/>
      <c r="V38" s="666"/>
      <c r="W38" s="666"/>
      <c r="X38" s="666"/>
      <c r="Y38" s="667"/>
      <c r="Z38" s="668">
        <v>3.8</v>
      </c>
      <c r="AA38" s="668"/>
      <c r="AB38" s="668"/>
      <c r="AC38" s="668"/>
      <c r="AD38" s="669" t="s">
        <v>125</v>
      </c>
      <c r="AE38" s="669"/>
      <c r="AF38" s="669"/>
      <c r="AG38" s="669"/>
      <c r="AH38" s="669"/>
      <c r="AI38" s="669"/>
      <c r="AJ38" s="669"/>
      <c r="AK38" s="669"/>
      <c r="AL38" s="670" t="s">
        <v>134</v>
      </c>
      <c r="AM38" s="671"/>
      <c r="AN38" s="671"/>
      <c r="AO38" s="672"/>
      <c r="AQ38" s="743" t="s">
        <v>329</v>
      </c>
      <c r="AR38" s="744"/>
      <c r="AS38" s="744"/>
      <c r="AT38" s="744"/>
      <c r="AU38" s="744"/>
      <c r="AV38" s="744"/>
      <c r="AW38" s="744"/>
      <c r="AX38" s="744"/>
      <c r="AY38" s="745"/>
      <c r="AZ38" s="665">
        <v>459000</v>
      </c>
      <c r="BA38" s="666"/>
      <c r="BB38" s="666"/>
      <c r="BC38" s="666"/>
      <c r="BD38" s="705"/>
      <c r="BE38" s="705"/>
      <c r="BF38" s="732"/>
      <c r="BG38" s="680" t="s">
        <v>330</v>
      </c>
      <c r="BH38" s="681"/>
      <c r="BI38" s="681"/>
      <c r="BJ38" s="681"/>
      <c r="BK38" s="681"/>
      <c r="BL38" s="681"/>
      <c r="BM38" s="681"/>
      <c r="BN38" s="681"/>
      <c r="BO38" s="681"/>
      <c r="BP38" s="681"/>
      <c r="BQ38" s="681"/>
      <c r="BR38" s="681"/>
      <c r="BS38" s="681"/>
      <c r="BT38" s="681"/>
      <c r="BU38" s="682"/>
      <c r="BV38" s="665">
        <v>10337</v>
      </c>
      <c r="BW38" s="666"/>
      <c r="BX38" s="666"/>
      <c r="BY38" s="666"/>
      <c r="BZ38" s="666"/>
      <c r="CA38" s="666"/>
      <c r="CB38" s="675"/>
      <c r="CD38" s="680" t="s">
        <v>331</v>
      </c>
      <c r="CE38" s="681"/>
      <c r="CF38" s="681"/>
      <c r="CG38" s="681"/>
      <c r="CH38" s="681"/>
      <c r="CI38" s="681"/>
      <c r="CJ38" s="681"/>
      <c r="CK38" s="681"/>
      <c r="CL38" s="681"/>
      <c r="CM38" s="681"/>
      <c r="CN38" s="681"/>
      <c r="CO38" s="681"/>
      <c r="CP38" s="681"/>
      <c r="CQ38" s="682"/>
      <c r="CR38" s="665">
        <v>3684383</v>
      </c>
      <c r="CS38" s="666"/>
      <c r="CT38" s="666"/>
      <c r="CU38" s="666"/>
      <c r="CV38" s="666"/>
      <c r="CW38" s="666"/>
      <c r="CX38" s="666"/>
      <c r="CY38" s="667"/>
      <c r="CZ38" s="670">
        <v>7.4</v>
      </c>
      <c r="DA38" s="703"/>
      <c r="DB38" s="703"/>
      <c r="DC38" s="707"/>
      <c r="DD38" s="674">
        <v>3131152</v>
      </c>
      <c r="DE38" s="666"/>
      <c r="DF38" s="666"/>
      <c r="DG38" s="666"/>
      <c r="DH38" s="666"/>
      <c r="DI38" s="666"/>
      <c r="DJ38" s="666"/>
      <c r="DK38" s="667"/>
      <c r="DL38" s="674">
        <v>2893118</v>
      </c>
      <c r="DM38" s="666"/>
      <c r="DN38" s="666"/>
      <c r="DO38" s="666"/>
      <c r="DP38" s="666"/>
      <c r="DQ38" s="666"/>
      <c r="DR38" s="666"/>
      <c r="DS38" s="666"/>
      <c r="DT38" s="666"/>
      <c r="DU38" s="666"/>
      <c r="DV38" s="667"/>
      <c r="DW38" s="670">
        <v>10</v>
      </c>
      <c r="DX38" s="703"/>
      <c r="DY38" s="703"/>
      <c r="DZ38" s="703"/>
      <c r="EA38" s="703"/>
      <c r="EB38" s="703"/>
      <c r="EC38" s="704"/>
    </row>
    <row r="39" spans="2:133" ht="11.25" customHeight="1" x14ac:dyDescent="0.15">
      <c r="B39" s="662" t="s">
        <v>332</v>
      </c>
      <c r="C39" s="663"/>
      <c r="D39" s="663"/>
      <c r="E39" s="663"/>
      <c r="F39" s="663"/>
      <c r="G39" s="663"/>
      <c r="H39" s="663"/>
      <c r="I39" s="663"/>
      <c r="J39" s="663"/>
      <c r="K39" s="663"/>
      <c r="L39" s="663"/>
      <c r="M39" s="663"/>
      <c r="N39" s="663"/>
      <c r="O39" s="663"/>
      <c r="P39" s="663"/>
      <c r="Q39" s="664"/>
      <c r="R39" s="665">
        <v>1463895</v>
      </c>
      <c r="S39" s="666"/>
      <c r="T39" s="666"/>
      <c r="U39" s="666"/>
      <c r="V39" s="666"/>
      <c r="W39" s="666"/>
      <c r="X39" s="666"/>
      <c r="Y39" s="667"/>
      <c r="Z39" s="668">
        <v>2.8</v>
      </c>
      <c r="AA39" s="668"/>
      <c r="AB39" s="668"/>
      <c r="AC39" s="668"/>
      <c r="AD39" s="669">
        <v>6087</v>
      </c>
      <c r="AE39" s="669"/>
      <c r="AF39" s="669"/>
      <c r="AG39" s="669"/>
      <c r="AH39" s="669"/>
      <c r="AI39" s="669"/>
      <c r="AJ39" s="669"/>
      <c r="AK39" s="669"/>
      <c r="AL39" s="670">
        <v>0</v>
      </c>
      <c r="AM39" s="671"/>
      <c r="AN39" s="671"/>
      <c r="AO39" s="672"/>
      <c r="AQ39" s="743" t="s">
        <v>333</v>
      </c>
      <c r="AR39" s="744"/>
      <c r="AS39" s="744"/>
      <c r="AT39" s="744"/>
      <c r="AU39" s="744"/>
      <c r="AV39" s="744"/>
      <c r="AW39" s="744"/>
      <c r="AX39" s="744"/>
      <c r="AY39" s="745"/>
      <c r="AZ39" s="665">
        <v>321981</v>
      </c>
      <c r="BA39" s="666"/>
      <c r="BB39" s="666"/>
      <c r="BC39" s="666"/>
      <c r="BD39" s="705"/>
      <c r="BE39" s="705"/>
      <c r="BF39" s="732"/>
      <c r="BG39" s="680" t="s">
        <v>334</v>
      </c>
      <c r="BH39" s="681"/>
      <c r="BI39" s="681"/>
      <c r="BJ39" s="681"/>
      <c r="BK39" s="681"/>
      <c r="BL39" s="681"/>
      <c r="BM39" s="681"/>
      <c r="BN39" s="681"/>
      <c r="BO39" s="681"/>
      <c r="BP39" s="681"/>
      <c r="BQ39" s="681"/>
      <c r="BR39" s="681"/>
      <c r="BS39" s="681"/>
      <c r="BT39" s="681"/>
      <c r="BU39" s="682"/>
      <c r="BV39" s="665">
        <v>16107</v>
      </c>
      <c r="BW39" s="666"/>
      <c r="BX39" s="666"/>
      <c r="BY39" s="666"/>
      <c r="BZ39" s="666"/>
      <c r="CA39" s="666"/>
      <c r="CB39" s="675"/>
      <c r="CD39" s="680" t="s">
        <v>335</v>
      </c>
      <c r="CE39" s="681"/>
      <c r="CF39" s="681"/>
      <c r="CG39" s="681"/>
      <c r="CH39" s="681"/>
      <c r="CI39" s="681"/>
      <c r="CJ39" s="681"/>
      <c r="CK39" s="681"/>
      <c r="CL39" s="681"/>
      <c r="CM39" s="681"/>
      <c r="CN39" s="681"/>
      <c r="CO39" s="681"/>
      <c r="CP39" s="681"/>
      <c r="CQ39" s="682"/>
      <c r="CR39" s="665">
        <v>2445713</v>
      </c>
      <c r="CS39" s="705"/>
      <c r="CT39" s="705"/>
      <c r="CU39" s="705"/>
      <c r="CV39" s="705"/>
      <c r="CW39" s="705"/>
      <c r="CX39" s="705"/>
      <c r="CY39" s="706"/>
      <c r="CZ39" s="670">
        <v>4.9000000000000004</v>
      </c>
      <c r="DA39" s="703"/>
      <c r="DB39" s="703"/>
      <c r="DC39" s="707"/>
      <c r="DD39" s="674">
        <v>2069693</v>
      </c>
      <c r="DE39" s="705"/>
      <c r="DF39" s="705"/>
      <c r="DG39" s="705"/>
      <c r="DH39" s="705"/>
      <c r="DI39" s="705"/>
      <c r="DJ39" s="705"/>
      <c r="DK39" s="706"/>
      <c r="DL39" s="674" t="s">
        <v>134</v>
      </c>
      <c r="DM39" s="705"/>
      <c r="DN39" s="705"/>
      <c r="DO39" s="705"/>
      <c r="DP39" s="705"/>
      <c r="DQ39" s="705"/>
      <c r="DR39" s="705"/>
      <c r="DS39" s="705"/>
      <c r="DT39" s="705"/>
      <c r="DU39" s="705"/>
      <c r="DV39" s="706"/>
      <c r="DW39" s="670" t="s">
        <v>134</v>
      </c>
      <c r="DX39" s="703"/>
      <c r="DY39" s="703"/>
      <c r="DZ39" s="703"/>
      <c r="EA39" s="703"/>
      <c r="EB39" s="703"/>
      <c r="EC39" s="704"/>
    </row>
    <row r="40" spans="2:133" ht="11.25" customHeight="1" x14ac:dyDescent="0.15">
      <c r="B40" s="662" t="s">
        <v>336</v>
      </c>
      <c r="C40" s="663"/>
      <c r="D40" s="663"/>
      <c r="E40" s="663"/>
      <c r="F40" s="663"/>
      <c r="G40" s="663"/>
      <c r="H40" s="663"/>
      <c r="I40" s="663"/>
      <c r="J40" s="663"/>
      <c r="K40" s="663"/>
      <c r="L40" s="663"/>
      <c r="M40" s="663"/>
      <c r="N40" s="663"/>
      <c r="O40" s="663"/>
      <c r="P40" s="663"/>
      <c r="Q40" s="664"/>
      <c r="R40" s="665">
        <v>3166084</v>
      </c>
      <c r="S40" s="666"/>
      <c r="T40" s="666"/>
      <c r="U40" s="666"/>
      <c r="V40" s="666"/>
      <c r="W40" s="666"/>
      <c r="X40" s="666"/>
      <c r="Y40" s="667"/>
      <c r="Z40" s="668">
        <v>6</v>
      </c>
      <c r="AA40" s="668"/>
      <c r="AB40" s="668"/>
      <c r="AC40" s="668"/>
      <c r="AD40" s="669" t="s">
        <v>125</v>
      </c>
      <c r="AE40" s="669"/>
      <c r="AF40" s="669"/>
      <c r="AG40" s="669"/>
      <c r="AH40" s="669"/>
      <c r="AI40" s="669"/>
      <c r="AJ40" s="669"/>
      <c r="AK40" s="669"/>
      <c r="AL40" s="670" t="s">
        <v>125</v>
      </c>
      <c r="AM40" s="671"/>
      <c r="AN40" s="671"/>
      <c r="AO40" s="672"/>
      <c r="AQ40" s="743" t="s">
        <v>337</v>
      </c>
      <c r="AR40" s="744"/>
      <c r="AS40" s="744"/>
      <c r="AT40" s="744"/>
      <c r="AU40" s="744"/>
      <c r="AV40" s="744"/>
      <c r="AW40" s="744"/>
      <c r="AX40" s="744"/>
      <c r="AY40" s="745"/>
      <c r="AZ40" s="665">
        <v>39495</v>
      </c>
      <c r="BA40" s="666"/>
      <c r="BB40" s="666"/>
      <c r="BC40" s="666"/>
      <c r="BD40" s="705"/>
      <c r="BE40" s="705"/>
      <c r="BF40" s="732"/>
      <c r="BG40" s="746" t="s">
        <v>338</v>
      </c>
      <c r="BH40" s="747"/>
      <c r="BI40" s="747"/>
      <c r="BJ40" s="747"/>
      <c r="BK40" s="747"/>
      <c r="BL40" s="222"/>
      <c r="BM40" s="681" t="s">
        <v>339</v>
      </c>
      <c r="BN40" s="681"/>
      <c r="BO40" s="681"/>
      <c r="BP40" s="681"/>
      <c r="BQ40" s="681"/>
      <c r="BR40" s="681"/>
      <c r="BS40" s="681"/>
      <c r="BT40" s="681"/>
      <c r="BU40" s="682"/>
      <c r="BV40" s="665">
        <v>85</v>
      </c>
      <c r="BW40" s="666"/>
      <c r="BX40" s="666"/>
      <c r="BY40" s="666"/>
      <c r="BZ40" s="666"/>
      <c r="CA40" s="666"/>
      <c r="CB40" s="675"/>
      <c r="CD40" s="680" t="s">
        <v>340</v>
      </c>
      <c r="CE40" s="681"/>
      <c r="CF40" s="681"/>
      <c r="CG40" s="681"/>
      <c r="CH40" s="681"/>
      <c r="CI40" s="681"/>
      <c r="CJ40" s="681"/>
      <c r="CK40" s="681"/>
      <c r="CL40" s="681"/>
      <c r="CM40" s="681"/>
      <c r="CN40" s="681"/>
      <c r="CO40" s="681"/>
      <c r="CP40" s="681"/>
      <c r="CQ40" s="682"/>
      <c r="CR40" s="665">
        <v>673598</v>
      </c>
      <c r="CS40" s="666"/>
      <c r="CT40" s="666"/>
      <c r="CU40" s="666"/>
      <c r="CV40" s="666"/>
      <c r="CW40" s="666"/>
      <c r="CX40" s="666"/>
      <c r="CY40" s="667"/>
      <c r="CZ40" s="670">
        <v>1.3</v>
      </c>
      <c r="DA40" s="703"/>
      <c r="DB40" s="703"/>
      <c r="DC40" s="707"/>
      <c r="DD40" s="674" t="s">
        <v>125</v>
      </c>
      <c r="DE40" s="666"/>
      <c r="DF40" s="666"/>
      <c r="DG40" s="666"/>
      <c r="DH40" s="666"/>
      <c r="DI40" s="666"/>
      <c r="DJ40" s="666"/>
      <c r="DK40" s="667"/>
      <c r="DL40" s="674" t="s">
        <v>125</v>
      </c>
      <c r="DM40" s="666"/>
      <c r="DN40" s="666"/>
      <c r="DO40" s="666"/>
      <c r="DP40" s="666"/>
      <c r="DQ40" s="666"/>
      <c r="DR40" s="666"/>
      <c r="DS40" s="666"/>
      <c r="DT40" s="666"/>
      <c r="DU40" s="666"/>
      <c r="DV40" s="667"/>
      <c r="DW40" s="670" t="s">
        <v>125</v>
      </c>
      <c r="DX40" s="703"/>
      <c r="DY40" s="703"/>
      <c r="DZ40" s="703"/>
      <c r="EA40" s="703"/>
      <c r="EB40" s="703"/>
      <c r="EC40" s="704"/>
    </row>
    <row r="41" spans="2:133" ht="11.25" customHeight="1" x14ac:dyDescent="0.15">
      <c r="B41" s="662" t="s">
        <v>341</v>
      </c>
      <c r="C41" s="663"/>
      <c r="D41" s="663"/>
      <c r="E41" s="663"/>
      <c r="F41" s="663"/>
      <c r="G41" s="663"/>
      <c r="H41" s="663"/>
      <c r="I41" s="663"/>
      <c r="J41" s="663"/>
      <c r="K41" s="663"/>
      <c r="L41" s="663"/>
      <c r="M41" s="663"/>
      <c r="N41" s="663"/>
      <c r="O41" s="663"/>
      <c r="P41" s="663"/>
      <c r="Q41" s="664"/>
      <c r="R41" s="665" t="s">
        <v>125</v>
      </c>
      <c r="S41" s="666"/>
      <c r="T41" s="666"/>
      <c r="U41" s="666"/>
      <c r="V41" s="666"/>
      <c r="W41" s="666"/>
      <c r="X41" s="666"/>
      <c r="Y41" s="667"/>
      <c r="Z41" s="668" t="s">
        <v>125</v>
      </c>
      <c r="AA41" s="668"/>
      <c r="AB41" s="668"/>
      <c r="AC41" s="668"/>
      <c r="AD41" s="669" t="s">
        <v>134</v>
      </c>
      <c r="AE41" s="669"/>
      <c r="AF41" s="669"/>
      <c r="AG41" s="669"/>
      <c r="AH41" s="669"/>
      <c r="AI41" s="669"/>
      <c r="AJ41" s="669"/>
      <c r="AK41" s="669"/>
      <c r="AL41" s="670" t="s">
        <v>125</v>
      </c>
      <c r="AM41" s="671"/>
      <c r="AN41" s="671"/>
      <c r="AO41" s="672"/>
      <c r="AQ41" s="743" t="s">
        <v>342</v>
      </c>
      <c r="AR41" s="744"/>
      <c r="AS41" s="744"/>
      <c r="AT41" s="744"/>
      <c r="AU41" s="744"/>
      <c r="AV41" s="744"/>
      <c r="AW41" s="744"/>
      <c r="AX41" s="744"/>
      <c r="AY41" s="745"/>
      <c r="AZ41" s="665">
        <v>674197</v>
      </c>
      <c r="BA41" s="666"/>
      <c r="BB41" s="666"/>
      <c r="BC41" s="666"/>
      <c r="BD41" s="705"/>
      <c r="BE41" s="705"/>
      <c r="BF41" s="732"/>
      <c r="BG41" s="746"/>
      <c r="BH41" s="747"/>
      <c r="BI41" s="747"/>
      <c r="BJ41" s="747"/>
      <c r="BK41" s="747"/>
      <c r="BL41" s="222"/>
      <c r="BM41" s="681" t="s">
        <v>343</v>
      </c>
      <c r="BN41" s="681"/>
      <c r="BO41" s="681"/>
      <c r="BP41" s="681"/>
      <c r="BQ41" s="681"/>
      <c r="BR41" s="681"/>
      <c r="BS41" s="681"/>
      <c r="BT41" s="681"/>
      <c r="BU41" s="682"/>
      <c r="BV41" s="665" t="s">
        <v>134</v>
      </c>
      <c r="BW41" s="666"/>
      <c r="BX41" s="666"/>
      <c r="BY41" s="666"/>
      <c r="BZ41" s="666"/>
      <c r="CA41" s="666"/>
      <c r="CB41" s="675"/>
      <c r="CD41" s="680" t="s">
        <v>344</v>
      </c>
      <c r="CE41" s="681"/>
      <c r="CF41" s="681"/>
      <c r="CG41" s="681"/>
      <c r="CH41" s="681"/>
      <c r="CI41" s="681"/>
      <c r="CJ41" s="681"/>
      <c r="CK41" s="681"/>
      <c r="CL41" s="681"/>
      <c r="CM41" s="681"/>
      <c r="CN41" s="681"/>
      <c r="CO41" s="681"/>
      <c r="CP41" s="681"/>
      <c r="CQ41" s="682"/>
      <c r="CR41" s="665" t="s">
        <v>134</v>
      </c>
      <c r="CS41" s="705"/>
      <c r="CT41" s="705"/>
      <c r="CU41" s="705"/>
      <c r="CV41" s="705"/>
      <c r="CW41" s="705"/>
      <c r="CX41" s="705"/>
      <c r="CY41" s="706"/>
      <c r="CZ41" s="670" t="s">
        <v>134</v>
      </c>
      <c r="DA41" s="703"/>
      <c r="DB41" s="703"/>
      <c r="DC41" s="707"/>
      <c r="DD41" s="674" t="s">
        <v>125</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345</v>
      </c>
      <c r="C42" s="663"/>
      <c r="D42" s="663"/>
      <c r="E42" s="663"/>
      <c r="F42" s="663"/>
      <c r="G42" s="663"/>
      <c r="H42" s="663"/>
      <c r="I42" s="663"/>
      <c r="J42" s="663"/>
      <c r="K42" s="663"/>
      <c r="L42" s="663"/>
      <c r="M42" s="663"/>
      <c r="N42" s="663"/>
      <c r="O42" s="663"/>
      <c r="P42" s="663"/>
      <c r="Q42" s="664"/>
      <c r="R42" s="665" t="s">
        <v>125</v>
      </c>
      <c r="S42" s="666"/>
      <c r="T42" s="666"/>
      <c r="U42" s="666"/>
      <c r="V42" s="666"/>
      <c r="W42" s="666"/>
      <c r="X42" s="666"/>
      <c r="Y42" s="667"/>
      <c r="Z42" s="668" t="s">
        <v>125</v>
      </c>
      <c r="AA42" s="668"/>
      <c r="AB42" s="668"/>
      <c r="AC42" s="668"/>
      <c r="AD42" s="669" t="s">
        <v>346</v>
      </c>
      <c r="AE42" s="669"/>
      <c r="AF42" s="669"/>
      <c r="AG42" s="669"/>
      <c r="AH42" s="669"/>
      <c r="AI42" s="669"/>
      <c r="AJ42" s="669"/>
      <c r="AK42" s="669"/>
      <c r="AL42" s="670" t="s">
        <v>134</v>
      </c>
      <c r="AM42" s="671"/>
      <c r="AN42" s="671"/>
      <c r="AO42" s="672"/>
      <c r="AQ42" s="750" t="s">
        <v>347</v>
      </c>
      <c r="AR42" s="751"/>
      <c r="AS42" s="751"/>
      <c r="AT42" s="751"/>
      <c r="AU42" s="751"/>
      <c r="AV42" s="751"/>
      <c r="AW42" s="751"/>
      <c r="AX42" s="751"/>
      <c r="AY42" s="752"/>
      <c r="AZ42" s="759">
        <v>2979196</v>
      </c>
      <c r="BA42" s="760"/>
      <c r="BB42" s="760"/>
      <c r="BC42" s="760"/>
      <c r="BD42" s="736"/>
      <c r="BE42" s="736"/>
      <c r="BF42" s="738"/>
      <c r="BG42" s="748"/>
      <c r="BH42" s="749"/>
      <c r="BI42" s="749"/>
      <c r="BJ42" s="749"/>
      <c r="BK42" s="749"/>
      <c r="BL42" s="223"/>
      <c r="BM42" s="691" t="s">
        <v>348</v>
      </c>
      <c r="BN42" s="691"/>
      <c r="BO42" s="691"/>
      <c r="BP42" s="691"/>
      <c r="BQ42" s="691"/>
      <c r="BR42" s="691"/>
      <c r="BS42" s="691"/>
      <c r="BT42" s="691"/>
      <c r="BU42" s="692"/>
      <c r="BV42" s="759">
        <v>371</v>
      </c>
      <c r="BW42" s="760"/>
      <c r="BX42" s="760"/>
      <c r="BY42" s="760"/>
      <c r="BZ42" s="760"/>
      <c r="CA42" s="760"/>
      <c r="CB42" s="772"/>
      <c r="CD42" s="662" t="s">
        <v>349</v>
      </c>
      <c r="CE42" s="663"/>
      <c r="CF42" s="663"/>
      <c r="CG42" s="663"/>
      <c r="CH42" s="663"/>
      <c r="CI42" s="663"/>
      <c r="CJ42" s="663"/>
      <c r="CK42" s="663"/>
      <c r="CL42" s="663"/>
      <c r="CM42" s="663"/>
      <c r="CN42" s="663"/>
      <c r="CO42" s="663"/>
      <c r="CP42" s="663"/>
      <c r="CQ42" s="664"/>
      <c r="CR42" s="665">
        <v>4224393</v>
      </c>
      <c r="CS42" s="705"/>
      <c r="CT42" s="705"/>
      <c r="CU42" s="705"/>
      <c r="CV42" s="705"/>
      <c r="CW42" s="705"/>
      <c r="CX42" s="705"/>
      <c r="CY42" s="706"/>
      <c r="CZ42" s="670">
        <v>8.4</v>
      </c>
      <c r="DA42" s="703"/>
      <c r="DB42" s="703"/>
      <c r="DC42" s="707"/>
      <c r="DD42" s="674">
        <v>1046769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350</v>
      </c>
      <c r="C43" s="663"/>
      <c r="D43" s="663"/>
      <c r="E43" s="663"/>
      <c r="F43" s="663"/>
      <c r="G43" s="663"/>
      <c r="H43" s="663"/>
      <c r="I43" s="663"/>
      <c r="J43" s="663"/>
      <c r="K43" s="663"/>
      <c r="L43" s="663"/>
      <c r="M43" s="663"/>
      <c r="N43" s="663"/>
      <c r="O43" s="663"/>
      <c r="P43" s="663"/>
      <c r="Q43" s="664"/>
      <c r="R43" s="665">
        <v>855384</v>
      </c>
      <c r="S43" s="666"/>
      <c r="T43" s="666"/>
      <c r="U43" s="666"/>
      <c r="V43" s="666"/>
      <c r="W43" s="666"/>
      <c r="X43" s="666"/>
      <c r="Y43" s="667"/>
      <c r="Z43" s="668">
        <v>1.6</v>
      </c>
      <c r="AA43" s="668"/>
      <c r="AB43" s="668"/>
      <c r="AC43" s="668"/>
      <c r="AD43" s="669" t="s">
        <v>346</v>
      </c>
      <c r="AE43" s="669"/>
      <c r="AF43" s="669"/>
      <c r="AG43" s="669"/>
      <c r="AH43" s="669"/>
      <c r="AI43" s="669"/>
      <c r="AJ43" s="669"/>
      <c r="AK43" s="669"/>
      <c r="AL43" s="670" t="s">
        <v>346</v>
      </c>
      <c r="AM43" s="671"/>
      <c r="AN43" s="671"/>
      <c r="AO43" s="672"/>
      <c r="BV43" s="224"/>
      <c r="BW43" s="224"/>
      <c r="BX43" s="224"/>
      <c r="BY43" s="224"/>
      <c r="BZ43" s="224"/>
      <c r="CA43" s="224"/>
      <c r="CB43" s="224"/>
      <c r="CD43" s="662" t="s">
        <v>351</v>
      </c>
      <c r="CE43" s="663"/>
      <c r="CF43" s="663"/>
      <c r="CG43" s="663"/>
      <c r="CH43" s="663"/>
      <c r="CI43" s="663"/>
      <c r="CJ43" s="663"/>
      <c r="CK43" s="663"/>
      <c r="CL43" s="663"/>
      <c r="CM43" s="663"/>
      <c r="CN43" s="663"/>
      <c r="CO43" s="663"/>
      <c r="CP43" s="663"/>
      <c r="CQ43" s="664"/>
      <c r="CR43" s="665">
        <v>239455</v>
      </c>
      <c r="CS43" s="705"/>
      <c r="CT43" s="705"/>
      <c r="CU43" s="705"/>
      <c r="CV43" s="705"/>
      <c r="CW43" s="705"/>
      <c r="CX43" s="705"/>
      <c r="CY43" s="706"/>
      <c r="CZ43" s="670">
        <v>0.5</v>
      </c>
      <c r="DA43" s="703"/>
      <c r="DB43" s="703"/>
      <c r="DC43" s="707"/>
      <c r="DD43" s="674">
        <v>239455</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7" t="s">
        <v>352</v>
      </c>
      <c r="C44" s="718"/>
      <c r="D44" s="718"/>
      <c r="E44" s="718"/>
      <c r="F44" s="718"/>
      <c r="G44" s="718"/>
      <c r="H44" s="718"/>
      <c r="I44" s="718"/>
      <c r="J44" s="718"/>
      <c r="K44" s="718"/>
      <c r="L44" s="718"/>
      <c r="M44" s="718"/>
      <c r="N44" s="718"/>
      <c r="O44" s="718"/>
      <c r="P44" s="718"/>
      <c r="Q44" s="719"/>
      <c r="R44" s="759">
        <v>52455602</v>
      </c>
      <c r="S44" s="760"/>
      <c r="T44" s="760"/>
      <c r="U44" s="760"/>
      <c r="V44" s="760"/>
      <c r="W44" s="760"/>
      <c r="X44" s="760"/>
      <c r="Y44" s="761"/>
      <c r="Z44" s="762">
        <v>100</v>
      </c>
      <c r="AA44" s="762"/>
      <c r="AB44" s="762"/>
      <c r="AC44" s="762"/>
      <c r="AD44" s="763">
        <v>28207729</v>
      </c>
      <c r="AE44" s="763"/>
      <c r="AF44" s="763"/>
      <c r="AG44" s="763"/>
      <c r="AH44" s="763"/>
      <c r="AI44" s="763"/>
      <c r="AJ44" s="763"/>
      <c r="AK44" s="763"/>
      <c r="AL44" s="764">
        <v>100</v>
      </c>
      <c r="AM44" s="737"/>
      <c r="AN44" s="737"/>
      <c r="AO44" s="765"/>
      <c r="CD44" s="766" t="s">
        <v>297</v>
      </c>
      <c r="CE44" s="767"/>
      <c r="CF44" s="662" t="s">
        <v>353</v>
      </c>
      <c r="CG44" s="663"/>
      <c r="CH44" s="663"/>
      <c r="CI44" s="663"/>
      <c r="CJ44" s="663"/>
      <c r="CK44" s="663"/>
      <c r="CL44" s="663"/>
      <c r="CM44" s="663"/>
      <c r="CN44" s="663"/>
      <c r="CO44" s="663"/>
      <c r="CP44" s="663"/>
      <c r="CQ44" s="664"/>
      <c r="CR44" s="665">
        <v>4002849</v>
      </c>
      <c r="CS44" s="666"/>
      <c r="CT44" s="666"/>
      <c r="CU44" s="666"/>
      <c r="CV44" s="666"/>
      <c r="CW44" s="666"/>
      <c r="CX44" s="666"/>
      <c r="CY44" s="667"/>
      <c r="CZ44" s="670">
        <v>8</v>
      </c>
      <c r="DA44" s="671"/>
      <c r="DB44" s="671"/>
      <c r="DC44" s="683"/>
      <c r="DD44" s="674">
        <v>914230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354</v>
      </c>
      <c r="CG45" s="663"/>
      <c r="CH45" s="663"/>
      <c r="CI45" s="663"/>
      <c r="CJ45" s="663"/>
      <c r="CK45" s="663"/>
      <c r="CL45" s="663"/>
      <c r="CM45" s="663"/>
      <c r="CN45" s="663"/>
      <c r="CO45" s="663"/>
      <c r="CP45" s="663"/>
      <c r="CQ45" s="664"/>
      <c r="CR45" s="665">
        <v>1386037</v>
      </c>
      <c r="CS45" s="705"/>
      <c r="CT45" s="705"/>
      <c r="CU45" s="705"/>
      <c r="CV45" s="705"/>
      <c r="CW45" s="705"/>
      <c r="CX45" s="705"/>
      <c r="CY45" s="706"/>
      <c r="CZ45" s="670">
        <v>2.8</v>
      </c>
      <c r="DA45" s="703"/>
      <c r="DB45" s="703"/>
      <c r="DC45" s="707"/>
      <c r="DD45" s="674">
        <v>139317</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355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356</v>
      </c>
      <c r="CG46" s="663"/>
      <c r="CH46" s="663"/>
      <c r="CI46" s="663"/>
      <c r="CJ46" s="663"/>
      <c r="CK46" s="663"/>
      <c r="CL46" s="663"/>
      <c r="CM46" s="663"/>
      <c r="CN46" s="663"/>
      <c r="CO46" s="663"/>
      <c r="CP46" s="663"/>
      <c r="CQ46" s="664"/>
      <c r="CR46" s="665">
        <v>2030618</v>
      </c>
      <c r="CS46" s="666"/>
      <c r="CT46" s="666"/>
      <c r="CU46" s="666"/>
      <c r="CV46" s="666"/>
      <c r="CW46" s="666"/>
      <c r="CX46" s="666"/>
      <c r="CY46" s="667"/>
      <c r="CZ46" s="670">
        <v>4.0999999999999996</v>
      </c>
      <c r="DA46" s="671"/>
      <c r="DB46" s="671"/>
      <c r="DC46" s="683"/>
      <c r="DD46" s="674">
        <v>758900</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357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358</v>
      </c>
      <c r="CG47" s="663"/>
      <c r="CH47" s="663"/>
      <c r="CI47" s="663"/>
      <c r="CJ47" s="663"/>
      <c r="CK47" s="663"/>
      <c r="CL47" s="663"/>
      <c r="CM47" s="663"/>
      <c r="CN47" s="663"/>
      <c r="CO47" s="663"/>
      <c r="CP47" s="663"/>
      <c r="CQ47" s="664"/>
      <c r="CR47" s="665">
        <v>221544</v>
      </c>
      <c r="CS47" s="705"/>
      <c r="CT47" s="705"/>
      <c r="CU47" s="705"/>
      <c r="CV47" s="705"/>
      <c r="CW47" s="705"/>
      <c r="CX47" s="705"/>
      <c r="CY47" s="706"/>
      <c r="CZ47" s="670">
        <v>0.4</v>
      </c>
      <c r="DA47" s="703"/>
      <c r="DB47" s="703"/>
      <c r="DC47" s="707"/>
      <c r="DD47" s="674">
        <v>132539</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359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360</v>
      </c>
      <c r="CG48" s="663"/>
      <c r="CH48" s="663"/>
      <c r="CI48" s="663"/>
      <c r="CJ48" s="663"/>
      <c r="CK48" s="663"/>
      <c r="CL48" s="663"/>
      <c r="CM48" s="663"/>
      <c r="CN48" s="663"/>
      <c r="CO48" s="663"/>
      <c r="CP48" s="663"/>
      <c r="CQ48" s="664"/>
      <c r="CR48" s="665" t="s">
        <v>125</v>
      </c>
      <c r="CS48" s="666"/>
      <c r="CT48" s="666"/>
      <c r="CU48" s="666"/>
      <c r="CV48" s="666"/>
      <c r="CW48" s="666"/>
      <c r="CX48" s="666"/>
      <c r="CY48" s="667"/>
      <c r="CZ48" s="670" t="s">
        <v>125</v>
      </c>
      <c r="DA48" s="671"/>
      <c r="DB48" s="671"/>
      <c r="DC48" s="683"/>
      <c r="DD48" s="674" t="s">
        <v>125</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361</v>
      </c>
      <c r="CE49" s="718"/>
      <c r="CF49" s="718"/>
      <c r="CG49" s="718"/>
      <c r="CH49" s="718"/>
      <c r="CI49" s="718"/>
      <c r="CJ49" s="718"/>
      <c r="CK49" s="718"/>
      <c r="CL49" s="718"/>
      <c r="CM49" s="718"/>
      <c r="CN49" s="718"/>
      <c r="CO49" s="718"/>
      <c r="CP49" s="718"/>
      <c r="CQ49" s="719"/>
      <c r="CR49" s="759">
        <v>50030096</v>
      </c>
      <c r="CS49" s="736"/>
      <c r="CT49" s="736"/>
      <c r="CU49" s="736"/>
      <c r="CV49" s="736"/>
      <c r="CW49" s="736"/>
      <c r="CX49" s="736"/>
      <c r="CY49" s="773"/>
      <c r="CZ49" s="764">
        <v>100</v>
      </c>
      <c r="DA49" s="774"/>
      <c r="DB49" s="774"/>
      <c r="DC49" s="775"/>
      <c r="DD49" s="776">
        <v>32881965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ev1ciNhlxO8RgrdV1tvZz1c5I9fo3y22hLmg961wT31xMZZJPdyMBhxQrvep7brbheZQ8k3Ne4LwJPLdg7k5g==" saltValue="/CXZUXemM/QkQjZaZPmQ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363</v>
      </c>
      <c r="DK2" s="787"/>
      <c r="DL2" s="787"/>
      <c r="DM2" s="787"/>
      <c r="DN2" s="787"/>
      <c r="DO2" s="788"/>
      <c r="DP2" s="231"/>
      <c r="DQ2" s="786" t="s">
        <v>364</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35"/>
      <c r="BA5" s="235"/>
      <c r="BB5" s="235"/>
      <c r="BC5" s="235"/>
      <c r="BD5" s="235"/>
      <c r="BE5" s="236"/>
      <c r="BF5" s="236"/>
      <c r="BG5" s="236"/>
      <c r="BH5" s="236"/>
      <c r="BI5" s="236"/>
      <c r="BJ5" s="236"/>
      <c r="BK5" s="236"/>
      <c r="BL5" s="236"/>
      <c r="BM5" s="236"/>
      <c r="BN5" s="236"/>
      <c r="BO5" s="236"/>
      <c r="BP5" s="236"/>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384</v>
      </c>
      <c r="C7" s="814"/>
      <c r="D7" s="814"/>
      <c r="E7" s="814"/>
      <c r="F7" s="814"/>
      <c r="G7" s="814"/>
      <c r="H7" s="814"/>
      <c r="I7" s="814"/>
      <c r="J7" s="814"/>
      <c r="K7" s="814"/>
      <c r="L7" s="814"/>
      <c r="M7" s="814"/>
      <c r="N7" s="814"/>
      <c r="O7" s="814"/>
      <c r="P7" s="815"/>
      <c r="Q7" s="816">
        <v>52206</v>
      </c>
      <c r="R7" s="817"/>
      <c r="S7" s="817"/>
      <c r="T7" s="817"/>
      <c r="U7" s="817"/>
      <c r="V7" s="817">
        <v>49790</v>
      </c>
      <c r="W7" s="817"/>
      <c r="X7" s="817"/>
      <c r="Y7" s="817"/>
      <c r="Z7" s="817"/>
      <c r="AA7" s="817">
        <v>2416</v>
      </c>
      <c r="AB7" s="817"/>
      <c r="AC7" s="817"/>
      <c r="AD7" s="817"/>
      <c r="AE7" s="818"/>
      <c r="AF7" s="819">
        <v>2273</v>
      </c>
      <c r="AG7" s="820"/>
      <c r="AH7" s="820"/>
      <c r="AI7" s="820"/>
      <c r="AJ7" s="821"/>
      <c r="AK7" s="822">
        <v>1118</v>
      </c>
      <c r="AL7" s="823"/>
      <c r="AM7" s="823"/>
      <c r="AN7" s="823"/>
      <c r="AO7" s="823"/>
      <c r="AP7" s="823">
        <v>50119</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586</v>
      </c>
      <c r="BT7" s="811"/>
      <c r="BU7" s="811"/>
      <c r="BV7" s="811"/>
      <c r="BW7" s="811"/>
      <c r="BX7" s="811"/>
      <c r="BY7" s="811"/>
      <c r="BZ7" s="811"/>
      <c r="CA7" s="811"/>
      <c r="CB7" s="811"/>
      <c r="CC7" s="811"/>
      <c r="CD7" s="811"/>
      <c r="CE7" s="811"/>
      <c r="CF7" s="811"/>
      <c r="CG7" s="826"/>
      <c r="CH7" s="807">
        <v>-22</v>
      </c>
      <c r="CI7" s="808"/>
      <c r="CJ7" s="808"/>
      <c r="CK7" s="808"/>
      <c r="CL7" s="809"/>
      <c r="CM7" s="807">
        <v>465</v>
      </c>
      <c r="CN7" s="808"/>
      <c r="CO7" s="808"/>
      <c r="CP7" s="808"/>
      <c r="CQ7" s="809"/>
      <c r="CR7" s="807">
        <v>5</v>
      </c>
      <c r="CS7" s="808"/>
      <c r="CT7" s="808"/>
      <c r="CU7" s="808"/>
      <c r="CV7" s="809"/>
      <c r="CW7" s="807" t="s">
        <v>513</v>
      </c>
      <c r="CX7" s="808"/>
      <c r="CY7" s="808"/>
      <c r="CZ7" s="808"/>
      <c r="DA7" s="809"/>
      <c r="DB7" s="807" t="s">
        <v>513</v>
      </c>
      <c r="DC7" s="808"/>
      <c r="DD7" s="808"/>
      <c r="DE7" s="808"/>
      <c r="DF7" s="809"/>
      <c r="DG7" s="807" t="s">
        <v>513</v>
      </c>
      <c r="DH7" s="808"/>
      <c r="DI7" s="808"/>
      <c r="DJ7" s="808"/>
      <c r="DK7" s="809"/>
      <c r="DL7" s="807" t="s">
        <v>513</v>
      </c>
      <c r="DM7" s="808"/>
      <c r="DN7" s="808"/>
      <c r="DO7" s="808"/>
      <c r="DP7" s="809"/>
      <c r="DQ7" s="807" t="s">
        <v>513</v>
      </c>
      <c r="DR7" s="808"/>
      <c r="DS7" s="808"/>
      <c r="DT7" s="808"/>
      <c r="DU7" s="809"/>
      <c r="DV7" s="810"/>
      <c r="DW7" s="811"/>
      <c r="DX7" s="811"/>
      <c r="DY7" s="811"/>
      <c r="DZ7" s="812"/>
      <c r="EA7" s="237"/>
    </row>
    <row r="8" spans="1:131" s="238" customFormat="1" ht="26.25" customHeight="1" x14ac:dyDescent="0.15">
      <c r="A8" s="241">
        <v>2</v>
      </c>
      <c r="B8" s="844" t="s">
        <v>385</v>
      </c>
      <c r="C8" s="845"/>
      <c r="D8" s="845"/>
      <c r="E8" s="845"/>
      <c r="F8" s="845"/>
      <c r="G8" s="845"/>
      <c r="H8" s="845"/>
      <c r="I8" s="845"/>
      <c r="J8" s="845"/>
      <c r="K8" s="845"/>
      <c r="L8" s="845"/>
      <c r="M8" s="845"/>
      <c r="N8" s="845"/>
      <c r="O8" s="845"/>
      <c r="P8" s="846"/>
      <c r="Q8" s="847">
        <v>1038</v>
      </c>
      <c r="R8" s="848"/>
      <c r="S8" s="848"/>
      <c r="T8" s="848"/>
      <c r="U8" s="848"/>
      <c r="V8" s="848">
        <v>1038</v>
      </c>
      <c r="W8" s="848"/>
      <c r="X8" s="848"/>
      <c r="Y8" s="848"/>
      <c r="Z8" s="848"/>
      <c r="AA8" s="848">
        <v>0</v>
      </c>
      <c r="AB8" s="848"/>
      <c r="AC8" s="848"/>
      <c r="AD8" s="848"/>
      <c r="AE8" s="849"/>
      <c r="AF8" s="850">
        <v>0</v>
      </c>
      <c r="AG8" s="851"/>
      <c r="AH8" s="851"/>
      <c r="AI8" s="851"/>
      <c r="AJ8" s="852"/>
      <c r="AK8" s="833" t="s">
        <v>513</v>
      </c>
      <c r="AL8" s="834"/>
      <c r="AM8" s="834"/>
      <c r="AN8" s="834"/>
      <c r="AO8" s="834"/>
      <c r="AP8" s="834">
        <v>945</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587</v>
      </c>
      <c r="BT8" s="838"/>
      <c r="BU8" s="838"/>
      <c r="BV8" s="838"/>
      <c r="BW8" s="838"/>
      <c r="BX8" s="838"/>
      <c r="BY8" s="838"/>
      <c r="BZ8" s="838"/>
      <c r="CA8" s="838"/>
      <c r="CB8" s="838"/>
      <c r="CC8" s="838"/>
      <c r="CD8" s="838"/>
      <c r="CE8" s="838"/>
      <c r="CF8" s="838"/>
      <c r="CG8" s="839"/>
      <c r="CH8" s="840">
        <v>-1</v>
      </c>
      <c r="CI8" s="841"/>
      <c r="CJ8" s="841"/>
      <c r="CK8" s="841"/>
      <c r="CL8" s="842"/>
      <c r="CM8" s="840">
        <v>83</v>
      </c>
      <c r="CN8" s="841"/>
      <c r="CO8" s="841"/>
      <c r="CP8" s="841"/>
      <c r="CQ8" s="842"/>
      <c r="CR8" s="840">
        <v>10</v>
      </c>
      <c r="CS8" s="841"/>
      <c r="CT8" s="841"/>
      <c r="CU8" s="841"/>
      <c r="CV8" s="842"/>
      <c r="CW8" s="840" t="s">
        <v>513</v>
      </c>
      <c r="CX8" s="841"/>
      <c r="CY8" s="841"/>
      <c r="CZ8" s="841"/>
      <c r="DA8" s="842"/>
      <c r="DB8" s="840" t="s">
        <v>513</v>
      </c>
      <c r="DC8" s="841"/>
      <c r="DD8" s="841"/>
      <c r="DE8" s="841"/>
      <c r="DF8" s="842"/>
      <c r="DG8" s="840" t="s">
        <v>513</v>
      </c>
      <c r="DH8" s="841"/>
      <c r="DI8" s="841"/>
      <c r="DJ8" s="841"/>
      <c r="DK8" s="842"/>
      <c r="DL8" s="840" t="s">
        <v>513</v>
      </c>
      <c r="DM8" s="841"/>
      <c r="DN8" s="841"/>
      <c r="DO8" s="841"/>
      <c r="DP8" s="842"/>
      <c r="DQ8" s="840" t="s">
        <v>513</v>
      </c>
      <c r="DR8" s="841"/>
      <c r="DS8" s="841"/>
      <c r="DT8" s="841"/>
      <c r="DU8" s="842"/>
      <c r="DV8" s="837"/>
      <c r="DW8" s="838"/>
      <c r="DX8" s="838"/>
      <c r="DY8" s="838"/>
      <c r="DZ8" s="843"/>
      <c r="EA8" s="237"/>
    </row>
    <row r="9" spans="1:131" s="238" customFormat="1" ht="26.25" customHeight="1" x14ac:dyDescent="0.15">
      <c r="A9" s="241">
        <v>3</v>
      </c>
      <c r="B9" s="844" t="s">
        <v>386</v>
      </c>
      <c r="C9" s="845"/>
      <c r="D9" s="845"/>
      <c r="E9" s="845"/>
      <c r="F9" s="845"/>
      <c r="G9" s="845"/>
      <c r="H9" s="845"/>
      <c r="I9" s="845"/>
      <c r="J9" s="845"/>
      <c r="K9" s="845"/>
      <c r="L9" s="845"/>
      <c r="M9" s="845"/>
      <c r="N9" s="845"/>
      <c r="O9" s="845"/>
      <c r="P9" s="846"/>
      <c r="Q9" s="847">
        <v>37</v>
      </c>
      <c r="R9" s="848"/>
      <c r="S9" s="848"/>
      <c r="T9" s="848"/>
      <c r="U9" s="848"/>
      <c r="V9" s="848">
        <v>28</v>
      </c>
      <c r="W9" s="848"/>
      <c r="X9" s="848"/>
      <c r="Y9" s="848"/>
      <c r="Z9" s="848"/>
      <c r="AA9" s="848">
        <v>9</v>
      </c>
      <c r="AB9" s="848"/>
      <c r="AC9" s="848"/>
      <c r="AD9" s="848"/>
      <c r="AE9" s="849"/>
      <c r="AF9" s="850">
        <v>9</v>
      </c>
      <c r="AG9" s="851"/>
      <c r="AH9" s="851"/>
      <c r="AI9" s="851"/>
      <c r="AJ9" s="852"/>
      <c r="AK9" s="833" t="s">
        <v>513</v>
      </c>
      <c r="AL9" s="834"/>
      <c r="AM9" s="834"/>
      <c r="AN9" s="834"/>
      <c r="AO9" s="834"/>
      <c r="AP9" s="834" t="s">
        <v>513</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588</v>
      </c>
      <c r="BT9" s="838"/>
      <c r="BU9" s="838"/>
      <c r="BV9" s="838"/>
      <c r="BW9" s="838"/>
      <c r="BX9" s="838"/>
      <c r="BY9" s="838"/>
      <c r="BZ9" s="838"/>
      <c r="CA9" s="838"/>
      <c r="CB9" s="838"/>
      <c r="CC9" s="838"/>
      <c r="CD9" s="838"/>
      <c r="CE9" s="838"/>
      <c r="CF9" s="838"/>
      <c r="CG9" s="839"/>
      <c r="CH9" s="840">
        <v>-4</v>
      </c>
      <c r="CI9" s="841"/>
      <c r="CJ9" s="841"/>
      <c r="CK9" s="841"/>
      <c r="CL9" s="842"/>
      <c r="CM9" s="840">
        <v>27</v>
      </c>
      <c r="CN9" s="841"/>
      <c r="CO9" s="841"/>
      <c r="CP9" s="841"/>
      <c r="CQ9" s="842"/>
      <c r="CR9" s="840">
        <v>13</v>
      </c>
      <c r="CS9" s="841"/>
      <c r="CT9" s="841"/>
      <c r="CU9" s="841"/>
      <c r="CV9" s="842"/>
      <c r="CW9" s="840">
        <v>0</v>
      </c>
      <c r="CX9" s="841"/>
      <c r="CY9" s="841"/>
      <c r="CZ9" s="841"/>
      <c r="DA9" s="842"/>
      <c r="DB9" s="840" t="s">
        <v>513</v>
      </c>
      <c r="DC9" s="841"/>
      <c r="DD9" s="841"/>
      <c r="DE9" s="841"/>
      <c r="DF9" s="842"/>
      <c r="DG9" s="840" t="s">
        <v>513</v>
      </c>
      <c r="DH9" s="841"/>
      <c r="DI9" s="841"/>
      <c r="DJ9" s="841"/>
      <c r="DK9" s="842"/>
      <c r="DL9" s="840" t="s">
        <v>513</v>
      </c>
      <c r="DM9" s="841"/>
      <c r="DN9" s="841"/>
      <c r="DO9" s="841"/>
      <c r="DP9" s="842"/>
      <c r="DQ9" s="840" t="s">
        <v>513</v>
      </c>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t="s">
        <v>589</v>
      </c>
      <c r="BT10" s="838"/>
      <c r="BU10" s="838"/>
      <c r="BV10" s="838"/>
      <c r="BW10" s="838"/>
      <c r="BX10" s="838"/>
      <c r="BY10" s="838"/>
      <c r="BZ10" s="838"/>
      <c r="CA10" s="838"/>
      <c r="CB10" s="838"/>
      <c r="CC10" s="838"/>
      <c r="CD10" s="838"/>
      <c r="CE10" s="838"/>
      <c r="CF10" s="838"/>
      <c r="CG10" s="839"/>
      <c r="CH10" s="840">
        <v>-25</v>
      </c>
      <c r="CI10" s="841"/>
      <c r="CJ10" s="841"/>
      <c r="CK10" s="841"/>
      <c r="CL10" s="842"/>
      <c r="CM10" s="840">
        <v>89</v>
      </c>
      <c r="CN10" s="841"/>
      <c r="CO10" s="841"/>
      <c r="CP10" s="841"/>
      <c r="CQ10" s="842"/>
      <c r="CR10" s="840">
        <v>60</v>
      </c>
      <c r="CS10" s="841"/>
      <c r="CT10" s="841"/>
      <c r="CU10" s="841"/>
      <c r="CV10" s="842"/>
      <c r="CW10" s="840">
        <v>17</v>
      </c>
      <c r="CX10" s="841"/>
      <c r="CY10" s="841"/>
      <c r="CZ10" s="841"/>
      <c r="DA10" s="842"/>
      <c r="DB10" s="840" t="s">
        <v>513</v>
      </c>
      <c r="DC10" s="841"/>
      <c r="DD10" s="841"/>
      <c r="DE10" s="841"/>
      <c r="DF10" s="842"/>
      <c r="DG10" s="840" t="s">
        <v>513</v>
      </c>
      <c r="DH10" s="841"/>
      <c r="DI10" s="841"/>
      <c r="DJ10" s="841"/>
      <c r="DK10" s="842"/>
      <c r="DL10" s="840" t="s">
        <v>513</v>
      </c>
      <c r="DM10" s="841"/>
      <c r="DN10" s="841"/>
      <c r="DO10" s="841"/>
      <c r="DP10" s="842"/>
      <c r="DQ10" s="840" t="s">
        <v>513</v>
      </c>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t="s">
        <v>590</v>
      </c>
      <c r="BT11" s="838"/>
      <c r="BU11" s="838"/>
      <c r="BV11" s="838"/>
      <c r="BW11" s="838"/>
      <c r="BX11" s="838"/>
      <c r="BY11" s="838"/>
      <c r="BZ11" s="838"/>
      <c r="CA11" s="838"/>
      <c r="CB11" s="838"/>
      <c r="CC11" s="838"/>
      <c r="CD11" s="838"/>
      <c r="CE11" s="838"/>
      <c r="CF11" s="838"/>
      <c r="CG11" s="839"/>
      <c r="CH11" s="840">
        <v>1</v>
      </c>
      <c r="CI11" s="841"/>
      <c r="CJ11" s="841"/>
      <c r="CK11" s="841"/>
      <c r="CL11" s="842"/>
      <c r="CM11" s="840">
        <v>74</v>
      </c>
      <c r="CN11" s="841"/>
      <c r="CO11" s="841"/>
      <c r="CP11" s="841"/>
      <c r="CQ11" s="842"/>
      <c r="CR11" s="840">
        <v>60</v>
      </c>
      <c r="CS11" s="841"/>
      <c r="CT11" s="841"/>
      <c r="CU11" s="841"/>
      <c r="CV11" s="842"/>
      <c r="CW11" s="840">
        <v>0</v>
      </c>
      <c r="CX11" s="841"/>
      <c r="CY11" s="841"/>
      <c r="CZ11" s="841"/>
      <c r="DA11" s="842"/>
      <c r="DB11" s="840" t="s">
        <v>513</v>
      </c>
      <c r="DC11" s="841"/>
      <c r="DD11" s="841"/>
      <c r="DE11" s="841"/>
      <c r="DF11" s="842"/>
      <c r="DG11" s="840" t="s">
        <v>513</v>
      </c>
      <c r="DH11" s="841"/>
      <c r="DI11" s="841"/>
      <c r="DJ11" s="841"/>
      <c r="DK11" s="842"/>
      <c r="DL11" s="840" t="s">
        <v>513</v>
      </c>
      <c r="DM11" s="841"/>
      <c r="DN11" s="841"/>
      <c r="DO11" s="841"/>
      <c r="DP11" s="842"/>
      <c r="DQ11" s="840" t="s">
        <v>513</v>
      </c>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t="s">
        <v>591</v>
      </c>
      <c r="BT12" s="838"/>
      <c r="BU12" s="838"/>
      <c r="BV12" s="838"/>
      <c r="BW12" s="838"/>
      <c r="BX12" s="838"/>
      <c r="BY12" s="838"/>
      <c r="BZ12" s="838"/>
      <c r="CA12" s="838"/>
      <c r="CB12" s="838"/>
      <c r="CC12" s="838"/>
      <c r="CD12" s="838"/>
      <c r="CE12" s="838"/>
      <c r="CF12" s="838"/>
      <c r="CG12" s="839"/>
      <c r="CH12" s="840">
        <v>-2</v>
      </c>
      <c r="CI12" s="841"/>
      <c r="CJ12" s="841"/>
      <c r="CK12" s="841"/>
      <c r="CL12" s="842"/>
      <c r="CM12" s="840">
        <v>35</v>
      </c>
      <c r="CN12" s="841"/>
      <c r="CO12" s="841"/>
      <c r="CP12" s="841"/>
      <c r="CQ12" s="842"/>
      <c r="CR12" s="840">
        <v>13</v>
      </c>
      <c r="CS12" s="841"/>
      <c r="CT12" s="841"/>
      <c r="CU12" s="841"/>
      <c r="CV12" s="842"/>
      <c r="CW12" s="840">
        <v>18</v>
      </c>
      <c r="CX12" s="841"/>
      <c r="CY12" s="841"/>
      <c r="CZ12" s="841"/>
      <c r="DA12" s="842"/>
      <c r="DB12" s="840" t="s">
        <v>513</v>
      </c>
      <c r="DC12" s="841"/>
      <c r="DD12" s="841"/>
      <c r="DE12" s="841"/>
      <c r="DF12" s="842"/>
      <c r="DG12" s="840" t="s">
        <v>513</v>
      </c>
      <c r="DH12" s="841"/>
      <c r="DI12" s="841"/>
      <c r="DJ12" s="841"/>
      <c r="DK12" s="842"/>
      <c r="DL12" s="840" t="s">
        <v>513</v>
      </c>
      <c r="DM12" s="841"/>
      <c r="DN12" s="841"/>
      <c r="DO12" s="841"/>
      <c r="DP12" s="842"/>
      <c r="DQ12" s="840" t="s">
        <v>513</v>
      </c>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387</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388</v>
      </c>
      <c r="B23" s="853" t="s">
        <v>389</v>
      </c>
      <c r="C23" s="854"/>
      <c r="D23" s="854"/>
      <c r="E23" s="854"/>
      <c r="F23" s="854"/>
      <c r="G23" s="854"/>
      <c r="H23" s="854"/>
      <c r="I23" s="854"/>
      <c r="J23" s="854"/>
      <c r="K23" s="854"/>
      <c r="L23" s="854"/>
      <c r="M23" s="854"/>
      <c r="N23" s="854"/>
      <c r="O23" s="854"/>
      <c r="P23" s="855"/>
      <c r="Q23" s="856">
        <v>52490</v>
      </c>
      <c r="R23" s="857"/>
      <c r="S23" s="857"/>
      <c r="T23" s="857"/>
      <c r="U23" s="857"/>
      <c r="V23" s="857">
        <v>50064</v>
      </c>
      <c r="W23" s="857"/>
      <c r="X23" s="857"/>
      <c r="Y23" s="857"/>
      <c r="Z23" s="857"/>
      <c r="AA23" s="857">
        <v>2426</v>
      </c>
      <c r="AB23" s="857"/>
      <c r="AC23" s="857"/>
      <c r="AD23" s="857"/>
      <c r="AE23" s="858"/>
      <c r="AF23" s="859">
        <v>2282</v>
      </c>
      <c r="AG23" s="857"/>
      <c r="AH23" s="857"/>
      <c r="AI23" s="857"/>
      <c r="AJ23" s="860"/>
      <c r="AK23" s="861"/>
      <c r="AL23" s="862"/>
      <c r="AM23" s="862"/>
      <c r="AN23" s="862"/>
      <c r="AO23" s="862"/>
      <c r="AP23" s="857">
        <v>51064</v>
      </c>
      <c r="AQ23" s="857"/>
      <c r="AR23" s="857"/>
      <c r="AS23" s="857"/>
      <c r="AT23" s="857"/>
      <c r="AU23" s="873"/>
      <c r="AV23" s="873"/>
      <c r="AW23" s="873"/>
      <c r="AX23" s="873"/>
      <c r="AY23" s="874"/>
      <c r="AZ23" s="875" t="s">
        <v>390</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367</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374</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401</v>
      </c>
      <c r="C28" s="814"/>
      <c r="D28" s="814"/>
      <c r="E28" s="814"/>
      <c r="F28" s="814"/>
      <c r="G28" s="814"/>
      <c r="H28" s="814"/>
      <c r="I28" s="814"/>
      <c r="J28" s="814"/>
      <c r="K28" s="814"/>
      <c r="L28" s="814"/>
      <c r="M28" s="814"/>
      <c r="N28" s="814"/>
      <c r="O28" s="814"/>
      <c r="P28" s="815"/>
      <c r="Q28" s="886">
        <v>8662</v>
      </c>
      <c r="R28" s="887"/>
      <c r="S28" s="887"/>
      <c r="T28" s="887"/>
      <c r="U28" s="887"/>
      <c r="V28" s="887">
        <v>8228</v>
      </c>
      <c r="W28" s="887"/>
      <c r="X28" s="887"/>
      <c r="Y28" s="887"/>
      <c r="Z28" s="887"/>
      <c r="AA28" s="887">
        <v>434</v>
      </c>
      <c r="AB28" s="887"/>
      <c r="AC28" s="887"/>
      <c r="AD28" s="887"/>
      <c r="AE28" s="888"/>
      <c r="AF28" s="889">
        <v>434</v>
      </c>
      <c r="AG28" s="887"/>
      <c r="AH28" s="887"/>
      <c r="AI28" s="887"/>
      <c r="AJ28" s="890"/>
      <c r="AK28" s="891">
        <v>670</v>
      </c>
      <c r="AL28" s="892"/>
      <c r="AM28" s="892"/>
      <c r="AN28" s="892"/>
      <c r="AO28" s="892"/>
      <c r="AP28" s="892" t="s">
        <v>513</v>
      </c>
      <c r="AQ28" s="892"/>
      <c r="AR28" s="892"/>
      <c r="AS28" s="892"/>
      <c r="AT28" s="892"/>
      <c r="AU28" s="892" t="s">
        <v>513</v>
      </c>
      <c r="AV28" s="892"/>
      <c r="AW28" s="892"/>
      <c r="AX28" s="892"/>
      <c r="AY28" s="892"/>
      <c r="AZ28" s="893" t="s">
        <v>513</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402</v>
      </c>
      <c r="C29" s="845"/>
      <c r="D29" s="845"/>
      <c r="E29" s="845"/>
      <c r="F29" s="845"/>
      <c r="G29" s="845"/>
      <c r="H29" s="845"/>
      <c r="I29" s="845"/>
      <c r="J29" s="845"/>
      <c r="K29" s="845"/>
      <c r="L29" s="845"/>
      <c r="M29" s="845"/>
      <c r="N29" s="845"/>
      <c r="O29" s="845"/>
      <c r="P29" s="846"/>
      <c r="Q29" s="847">
        <v>986</v>
      </c>
      <c r="R29" s="848"/>
      <c r="S29" s="848"/>
      <c r="T29" s="848"/>
      <c r="U29" s="848"/>
      <c r="V29" s="848">
        <v>984</v>
      </c>
      <c r="W29" s="848"/>
      <c r="X29" s="848"/>
      <c r="Y29" s="848"/>
      <c r="Z29" s="848"/>
      <c r="AA29" s="848">
        <v>2</v>
      </c>
      <c r="AB29" s="848"/>
      <c r="AC29" s="848"/>
      <c r="AD29" s="848"/>
      <c r="AE29" s="849"/>
      <c r="AF29" s="850">
        <v>2</v>
      </c>
      <c r="AG29" s="851"/>
      <c r="AH29" s="851"/>
      <c r="AI29" s="851"/>
      <c r="AJ29" s="852"/>
      <c r="AK29" s="898">
        <v>319</v>
      </c>
      <c r="AL29" s="894"/>
      <c r="AM29" s="894"/>
      <c r="AN29" s="894"/>
      <c r="AO29" s="894"/>
      <c r="AP29" s="894" t="s">
        <v>513</v>
      </c>
      <c r="AQ29" s="894"/>
      <c r="AR29" s="894"/>
      <c r="AS29" s="894"/>
      <c r="AT29" s="894"/>
      <c r="AU29" s="894" t="s">
        <v>513</v>
      </c>
      <c r="AV29" s="894"/>
      <c r="AW29" s="894"/>
      <c r="AX29" s="894"/>
      <c r="AY29" s="894"/>
      <c r="AZ29" s="895" t="s">
        <v>513</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403</v>
      </c>
      <c r="C30" s="845"/>
      <c r="D30" s="845"/>
      <c r="E30" s="845"/>
      <c r="F30" s="845"/>
      <c r="G30" s="845"/>
      <c r="H30" s="845"/>
      <c r="I30" s="845"/>
      <c r="J30" s="845"/>
      <c r="K30" s="845"/>
      <c r="L30" s="845"/>
      <c r="M30" s="845"/>
      <c r="N30" s="845"/>
      <c r="O30" s="845"/>
      <c r="P30" s="846"/>
      <c r="Q30" s="847">
        <v>920</v>
      </c>
      <c r="R30" s="848"/>
      <c r="S30" s="848"/>
      <c r="T30" s="848"/>
      <c r="U30" s="848"/>
      <c r="V30" s="848">
        <v>854</v>
      </c>
      <c r="W30" s="848"/>
      <c r="X30" s="848"/>
      <c r="Y30" s="848"/>
      <c r="Z30" s="848"/>
      <c r="AA30" s="848">
        <v>66</v>
      </c>
      <c r="AB30" s="848"/>
      <c r="AC30" s="848"/>
      <c r="AD30" s="848"/>
      <c r="AE30" s="849"/>
      <c r="AF30" s="850">
        <v>296</v>
      </c>
      <c r="AG30" s="851"/>
      <c r="AH30" s="851"/>
      <c r="AI30" s="851"/>
      <c r="AJ30" s="852"/>
      <c r="AK30" s="898">
        <v>322</v>
      </c>
      <c r="AL30" s="894"/>
      <c r="AM30" s="894"/>
      <c r="AN30" s="894"/>
      <c r="AO30" s="894"/>
      <c r="AP30" s="894">
        <v>600</v>
      </c>
      <c r="AQ30" s="894"/>
      <c r="AR30" s="894"/>
      <c r="AS30" s="894"/>
      <c r="AT30" s="894"/>
      <c r="AU30" s="894">
        <v>449</v>
      </c>
      <c r="AV30" s="894"/>
      <c r="AW30" s="894"/>
      <c r="AX30" s="894"/>
      <c r="AY30" s="894"/>
      <c r="AZ30" s="895" t="s">
        <v>513</v>
      </c>
      <c r="BA30" s="895"/>
      <c r="BB30" s="895"/>
      <c r="BC30" s="895"/>
      <c r="BD30" s="895"/>
      <c r="BE30" s="896" t="s">
        <v>404</v>
      </c>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405</v>
      </c>
      <c r="C31" s="845"/>
      <c r="D31" s="845"/>
      <c r="E31" s="845"/>
      <c r="F31" s="845"/>
      <c r="G31" s="845"/>
      <c r="H31" s="845"/>
      <c r="I31" s="845"/>
      <c r="J31" s="845"/>
      <c r="K31" s="845"/>
      <c r="L31" s="845"/>
      <c r="M31" s="845"/>
      <c r="N31" s="845"/>
      <c r="O31" s="845"/>
      <c r="P31" s="846"/>
      <c r="Q31" s="847">
        <v>822</v>
      </c>
      <c r="R31" s="848"/>
      <c r="S31" s="848"/>
      <c r="T31" s="848"/>
      <c r="U31" s="848"/>
      <c r="V31" s="848">
        <v>699</v>
      </c>
      <c r="W31" s="848"/>
      <c r="X31" s="848"/>
      <c r="Y31" s="848"/>
      <c r="Z31" s="848"/>
      <c r="AA31" s="848">
        <v>123</v>
      </c>
      <c r="AB31" s="848"/>
      <c r="AC31" s="848"/>
      <c r="AD31" s="848"/>
      <c r="AE31" s="849"/>
      <c r="AF31" s="850">
        <v>1119</v>
      </c>
      <c r="AG31" s="851"/>
      <c r="AH31" s="851"/>
      <c r="AI31" s="851"/>
      <c r="AJ31" s="852"/>
      <c r="AK31" s="898">
        <v>9</v>
      </c>
      <c r="AL31" s="894"/>
      <c r="AM31" s="894"/>
      <c r="AN31" s="894"/>
      <c r="AO31" s="894"/>
      <c r="AP31" s="894">
        <v>1934</v>
      </c>
      <c r="AQ31" s="894"/>
      <c r="AR31" s="894"/>
      <c r="AS31" s="894"/>
      <c r="AT31" s="894"/>
      <c r="AU31" s="894">
        <v>87</v>
      </c>
      <c r="AV31" s="894"/>
      <c r="AW31" s="894"/>
      <c r="AX31" s="894"/>
      <c r="AY31" s="894"/>
      <c r="AZ31" s="895" t="s">
        <v>513</v>
      </c>
      <c r="BA31" s="895"/>
      <c r="BB31" s="895"/>
      <c r="BC31" s="895"/>
      <c r="BD31" s="895"/>
      <c r="BE31" s="896" t="s">
        <v>404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406</v>
      </c>
      <c r="C32" s="845"/>
      <c r="D32" s="845"/>
      <c r="E32" s="845"/>
      <c r="F32" s="845"/>
      <c r="G32" s="845"/>
      <c r="H32" s="845"/>
      <c r="I32" s="845"/>
      <c r="J32" s="845"/>
      <c r="K32" s="845"/>
      <c r="L32" s="845"/>
      <c r="M32" s="845"/>
      <c r="N32" s="845"/>
      <c r="O32" s="845"/>
      <c r="P32" s="846"/>
      <c r="Q32" s="847">
        <v>1198</v>
      </c>
      <c r="R32" s="848"/>
      <c r="S32" s="848"/>
      <c r="T32" s="848"/>
      <c r="U32" s="848"/>
      <c r="V32" s="848">
        <v>1056</v>
      </c>
      <c r="W32" s="848"/>
      <c r="X32" s="848"/>
      <c r="Y32" s="848"/>
      <c r="Z32" s="848"/>
      <c r="AA32" s="848">
        <v>143</v>
      </c>
      <c r="AB32" s="848"/>
      <c r="AC32" s="848"/>
      <c r="AD32" s="848"/>
      <c r="AE32" s="849"/>
      <c r="AF32" s="850">
        <v>285</v>
      </c>
      <c r="AG32" s="851"/>
      <c r="AH32" s="851"/>
      <c r="AI32" s="851"/>
      <c r="AJ32" s="852"/>
      <c r="AK32" s="898">
        <v>459</v>
      </c>
      <c r="AL32" s="894"/>
      <c r="AM32" s="894"/>
      <c r="AN32" s="894"/>
      <c r="AO32" s="894"/>
      <c r="AP32" s="894">
        <v>8558</v>
      </c>
      <c r="AQ32" s="894"/>
      <c r="AR32" s="894"/>
      <c r="AS32" s="894"/>
      <c r="AT32" s="894"/>
      <c r="AU32" s="894">
        <v>5323</v>
      </c>
      <c r="AV32" s="894"/>
      <c r="AW32" s="894"/>
      <c r="AX32" s="894"/>
      <c r="AY32" s="894"/>
      <c r="AZ32" s="895" t="s">
        <v>513</v>
      </c>
      <c r="BA32" s="895"/>
      <c r="BB32" s="895"/>
      <c r="BC32" s="895"/>
      <c r="BD32" s="895"/>
      <c r="BE32" s="896" t="s">
        <v>404</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407</v>
      </c>
      <c r="C33" s="845"/>
      <c r="D33" s="845"/>
      <c r="E33" s="845"/>
      <c r="F33" s="845"/>
      <c r="G33" s="845"/>
      <c r="H33" s="845"/>
      <c r="I33" s="845"/>
      <c r="J33" s="845"/>
      <c r="K33" s="845"/>
      <c r="L33" s="845"/>
      <c r="M33" s="845"/>
      <c r="N33" s="845"/>
      <c r="O33" s="845"/>
      <c r="P33" s="846"/>
      <c r="Q33" s="847">
        <v>3322</v>
      </c>
      <c r="R33" s="848"/>
      <c r="S33" s="848"/>
      <c r="T33" s="848"/>
      <c r="U33" s="848"/>
      <c r="V33" s="848">
        <v>2720</v>
      </c>
      <c r="W33" s="848"/>
      <c r="X33" s="848"/>
      <c r="Y33" s="848"/>
      <c r="Z33" s="848"/>
      <c r="AA33" s="848">
        <v>603</v>
      </c>
      <c r="AB33" s="848"/>
      <c r="AC33" s="848"/>
      <c r="AD33" s="848"/>
      <c r="AE33" s="849"/>
      <c r="AF33" s="850">
        <v>431</v>
      </c>
      <c r="AG33" s="851"/>
      <c r="AH33" s="851"/>
      <c r="AI33" s="851"/>
      <c r="AJ33" s="852"/>
      <c r="AK33" s="898">
        <v>2069</v>
      </c>
      <c r="AL33" s="894"/>
      <c r="AM33" s="894"/>
      <c r="AN33" s="894"/>
      <c r="AO33" s="894"/>
      <c r="AP33" s="894">
        <v>21271</v>
      </c>
      <c r="AQ33" s="894"/>
      <c r="AR33" s="894"/>
      <c r="AS33" s="894"/>
      <c r="AT33" s="894"/>
      <c r="AU33" s="894">
        <v>18506</v>
      </c>
      <c r="AV33" s="894"/>
      <c r="AW33" s="894"/>
      <c r="AX33" s="894"/>
      <c r="AY33" s="894"/>
      <c r="AZ33" s="895" t="s">
        <v>513</v>
      </c>
      <c r="BA33" s="895"/>
      <c r="BB33" s="895"/>
      <c r="BC33" s="895"/>
      <c r="BD33" s="895"/>
      <c r="BE33" s="896" t="s">
        <v>404</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408</v>
      </c>
      <c r="C34" s="845"/>
      <c r="D34" s="845"/>
      <c r="E34" s="845"/>
      <c r="F34" s="845"/>
      <c r="G34" s="845"/>
      <c r="H34" s="845"/>
      <c r="I34" s="845"/>
      <c r="J34" s="845"/>
      <c r="K34" s="845"/>
      <c r="L34" s="845"/>
      <c r="M34" s="845"/>
      <c r="N34" s="845"/>
      <c r="O34" s="845"/>
      <c r="P34" s="846"/>
      <c r="Q34" s="847">
        <v>40</v>
      </c>
      <c r="R34" s="848"/>
      <c r="S34" s="848"/>
      <c r="T34" s="848"/>
      <c r="U34" s="848"/>
      <c r="V34" s="848">
        <v>40</v>
      </c>
      <c r="W34" s="848"/>
      <c r="X34" s="848"/>
      <c r="Y34" s="848"/>
      <c r="Z34" s="848"/>
      <c r="AA34" s="848">
        <v>0</v>
      </c>
      <c r="AB34" s="848"/>
      <c r="AC34" s="848"/>
      <c r="AD34" s="848"/>
      <c r="AE34" s="849"/>
      <c r="AF34" s="850" t="s">
        <v>125</v>
      </c>
      <c r="AG34" s="851"/>
      <c r="AH34" s="851"/>
      <c r="AI34" s="851"/>
      <c r="AJ34" s="852"/>
      <c r="AK34" s="898">
        <v>39</v>
      </c>
      <c r="AL34" s="894"/>
      <c r="AM34" s="894"/>
      <c r="AN34" s="894"/>
      <c r="AO34" s="894"/>
      <c r="AP34" s="894">
        <v>31</v>
      </c>
      <c r="AQ34" s="894"/>
      <c r="AR34" s="894"/>
      <c r="AS34" s="894"/>
      <c r="AT34" s="894"/>
      <c r="AU34" s="894">
        <v>31</v>
      </c>
      <c r="AV34" s="894"/>
      <c r="AW34" s="894"/>
      <c r="AX34" s="894"/>
      <c r="AY34" s="894"/>
      <c r="AZ34" s="895" t="s">
        <v>513</v>
      </c>
      <c r="BA34" s="895"/>
      <c r="BB34" s="895"/>
      <c r="BC34" s="895"/>
      <c r="BD34" s="895"/>
      <c r="BE34" s="896" t="s">
        <v>409</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t="s">
        <v>410</v>
      </c>
      <c r="C35" s="845"/>
      <c r="D35" s="845"/>
      <c r="E35" s="845"/>
      <c r="F35" s="845"/>
      <c r="G35" s="845"/>
      <c r="H35" s="845"/>
      <c r="I35" s="845"/>
      <c r="J35" s="845"/>
      <c r="K35" s="845"/>
      <c r="L35" s="845"/>
      <c r="M35" s="845"/>
      <c r="N35" s="845"/>
      <c r="O35" s="845"/>
      <c r="P35" s="846"/>
      <c r="Q35" s="847">
        <v>144</v>
      </c>
      <c r="R35" s="848"/>
      <c r="S35" s="848"/>
      <c r="T35" s="848"/>
      <c r="U35" s="848"/>
      <c r="V35" s="848">
        <v>132</v>
      </c>
      <c r="W35" s="848"/>
      <c r="X35" s="848"/>
      <c r="Y35" s="848"/>
      <c r="Z35" s="848"/>
      <c r="AA35" s="848">
        <v>13</v>
      </c>
      <c r="AB35" s="848"/>
      <c r="AC35" s="848"/>
      <c r="AD35" s="848"/>
      <c r="AE35" s="849"/>
      <c r="AF35" s="850">
        <v>13</v>
      </c>
      <c r="AG35" s="851"/>
      <c r="AH35" s="851"/>
      <c r="AI35" s="851"/>
      <c r="AJ35" s="852"/>
      <c r="AK35" s="898" t="s">
        <v>513</v>
      </c>
      <c r="AL35" s="894"/>
      <c r="AM35" s="894"/>
      <c r="AN35" s="894"/>
      <c r="AO35" s="894"/>
      <c r="AP35" s="894" t="s">
        <v>513</v>
      </c>
      <c r="AQ35" s="894"/>
      <c r="AR35" s="894"/>
      <c r="AS35" s="894"/>
      <c r="AT35" s="894"/>
      <c r="AU35" s="894" t="s">
        <v>513</v>
      </c>
      <c r="AV35" s="894"/>
      <c r="AW35" s="894"/>
      <c r="AX35" s="894"/>
      <c r="AY35" s="894"/>
      <c r="AZ35" s="895" t="s">
        <v>513</v>
      </c>
      <c r="BA35" s="895"/>
      <c r="BB35" s="895"/>
      <c r="BC35" s="895"/>
      <c r="BD35" s="895"/>
      <c r="BE35" s="896" t="s">
        <v>409</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t="s">
        <v>411</v>
      </c>
      <c r="C36" s="845"/>
      <c r="D36" s="845"/>
      <c r="E36" s="845"/>
      <c r="F36" s="845"/>
      <c r="G36" s="845"/>
      <c r="H36" s="845"/>
      <c r="I36" s="845"/>
      <c r="J36" s="845"/>
      <c r="K36" s="845"/>
      <c r="L36" s="845"/>
      <c r="M36" s="845"/>
      <c r="N36" s="845"/>
      <c r="O36" s="845"/>
      <c r="P36" s="846"/>
      <c r="Q36" s="847">
        <v>1</v>
      </c>
      <c r="R36" s="848"/>
      <c r="S36" s="848"/>
      <c r="T36" s="848"/>
      <c r="U36" s="848"/>
      <c r="V36" s="848">
        <v>1</v>
      </c>
      <c r="W36" s="848"/>
      <c r="X36" s="848"/>
      <c r="Y36" s="848"/>
      <c r="Z36" s="848"/>
      <c r="AA36" s="848">
        <v>0</v>
      </c>
      <c r="AB36" s="848"/>
      <c r="AC36" s="848"/>
      <c r="AD36" s="848"/>
      <c r="AE36" s="849"/>
      <c r="AF36" s="850" t="s">
        <v>390</v>
      </c>
      <c r="AG36" s="851"/>
      <c r="AH36" s="851"/>
      <c r="AI36" s="851"/>
      <c r="AJ36" s="852"/>
      <c r="AK36" s="898" t="s">
        <v>513</v>
      </c>
      <c r="AL36" s="894"/>
      <c r="AM36" s="894"/>
      <c r="AN36" s="894"/>
      <c r="AO36" s="894"/>
      <c r="AP36" s="894" t="s">
        <v>513</v>
      </c>
      <c r="AQ36" s="894"/>
      <c r="AR36" s="894"/>
      <c r="AS36" s="894"/>
      <c r="AT36" s="894"/>
      <c r="AU36" s="894" t="s">
        <v>513</v>
      </c>
      <c r="AV36" s="894"/>
      <c r="AW36" s="894"/>
      <c r="AX36" s="894"/>
      <c r="AY36" s="894"/>
      <c r="AZ36" s="895" t="s">
        <v>513</v>
      </c>
      <c r="BA36" s="895"/>
      <c r="BB36" s="895"/>
      <c r="BC36" s="895"/>
      <c r="BD36" s="895"/>
      <c r="BE36" s="896" t="s">
        <v>412</v>
      </c>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t="s">
        <v>413</v>
      </c>
      <c r="C37" s="845"/>
      <c r="D37" s="845"/>
      <c r="E37" s="845"/>
      <c r="F37" s="845"/>
      <c r="G37" s="845"/>
      <c r="H37" s="845"/>
      <c r="I37" s="845"/>
      <c r="J37" s="845"/>
      <c r="K37" s="845"/>
      <c r="L37" s="845"/>
      <c r="M37" s="845"/>
      <c r="N37" s="845"/>
      <c r="O37" s="845"/>
      <c r="P37" s="846"/>
      <c r="Q37" s="847">
        <v>319</v>
      </c>
      <c r="R37" s="848"/>
      <c r="S37" s="848"/>
      <c r="T37" s="848"/>
      <c r="U37" s="848"/>
      <c r="V37" s="848">
        <v>319</v>
      </c>
      <c r="W37" s="848"/>
      <c r="X37" s="848"/>
      <c r="Y37" s="848"/>
      <c r="Z37" s="848"/>
      <c r="AA37" s="848">
        <v>0</v>
      </c>
      <c r="AB37" s="848"/>
      <c r="AC37" s="848"/>
      <c r="AD37" s="848"/>
      <c r="AE37" s="849"/>
      <c r="AF37" s="850" t="s">
        <v>125</v>
      </c>
      <c r="AG37" s="851"/>
      <c r="AH37" s="851"/>
      <c r="AI37" s="851"/>
      <c r="AJ37" s="852"/>
      <c r="AK37" s="898">
        <v>1</v>
      </c>
      <c r="AL37" s="894"/>
      <c r="AM37" s="894"/>
      <c r="AN37" s="894"/>
      <c r="AO37" s="894"/>
      <c r="AP37" s="894">
        <v>418</v>
      </c>
      <c r="AQ37" s="894"/>
      <c r="AR37" s="894"/>
      <c r="AS37" s="894"/>
      <c r="AT37" s="894"/>
      <c r="AU37" s="894">
        <v>238</v>
      </c>
      <c r="AV37" s="894"/>
      <c r="AW37" s="894"/>
      <c r="AX37" s="894"/>
      <c r="AY37" s="894"/>
      <c r="AZ37" s="895" t="s">
        <v>513</v>
      </c>
      <c r="BA37" s="895"/>
      <c r="BB37" s="895"/>
      <c r="BC37" s="895"/>
      <c r="BD37" s="895"/>
      <c r="BE37" s="896" t="s">
        <v>412</v>
      </c>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388</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2580</v>
      </c>
      <c r="AG63" s="908"/>
      <c r="AH63" s="908"/>
      <c r="AI63" s="908"/>
      <c r="AJ63" s="909"/>
      <c r="AK63" s="910"/>
      <c r="AL63" s="905"/>
      <c r="AM63" s="905"/>
      <c r="AN63" s="905"/>
      <c r="AO63" s="905"/>
      <c r="AP63" s="908">
        <v>32812</v>
      </c>
      <c r="AQ63" s="908"/>
      <c r="AR63" s="908"/>
      <c r="AS63" s="908"/>
      <c r="AT63" s="908"/>
      <c r="AU63" s="908">
        <v>24634</v>
      </c>
      <c r="AV63" s="908"/>
      <c r="AW63" s="908"/>
      <c r="AX63" s="908"/>
      <c r="AY63" s="908"/>
      <c r="AZ63" s="912"/>
      <c r="BA63" s="912"/>
      <c r="BB63" s="912"/>
      <c r="BC63" s="912"/>
      <c r="BD63" s="912"/>
      <c r="BE63" s="913"/>
      <c r="BF63" s="913"/>
      <c r="BG63" s="913"/>
      <c r="BH63" s="913"/>
      <c r="BI63" s="914"/>
      <c r="BJ63" s="915" t="s">
        <v>416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393</v>
      </c>
      <c r="R66" s="798"/>
      <c r="S66" s="798"/>
      <c r="T66" s="798"/>
      <c r="U66" s="799"/>
      <c r="V66" s="797" t="s">
        <v>419</v>
      </c>
      <c r="W66" s="798"/>
      <c r="X66" s="798"/>
      <c r="Y66" s="798"/>
      <c r="Z66" s="799"/>
      <c r="AA66" s="797" t="s">
        <v>395</v>
      </c>
      <c r="AB66" s="798"/>
      <c r="AC66" s="798"/>
      <c r="AD66" s="798"/>
      <c r="AE66" s="799"/>
      <c r="AF66" s="918" t="s">
        <v>396</v>
      </c>
      <c r="AG66" s="879"/>
      <c r="AH66" s="879"/>
      <c r="AI66" s="879"/>
      <c r="AJ66" s="919"/>
      <c r="AK66" s="797" t="s">
        <v>397</v>
      </c>
      <c r="AL66" s="792"/>
      <c r="AM66" s="792"/>
      <c r="AN66" s="792"/>
      <c r="AO66" s="793"/>
      <c r="AP66" s="797" t="s">
        <v>420</v>
      </c>
      <c r="AQ66" s="798"/>
      <c r="AR66" s="798"/>
      <c r="AS66" s="798"/>
      <c r="AT66" s="799"/>
      <c r="AU66" s="797" t="s">
        <v>421</v>
      </c>
      <c r="AV66" s="798"/>
      <c r="AW66" s="798"/>
      <c r="AX66" s="798"/>
      <c r="AY66" s="799"/>
      <c r="AZ66" s="797" t="s">
        <v>374</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577</v>
      </c>
      <c r="C68" s="934"/>
      <c r="D68" s="934"/>
      <c r="E68" s="934"/>
      <c r="F68" s="934"/>
      <c r="G68" s="934"/>
      <c r="H68" s="934"/>
      <c r="I68" s="934"/>
      <c r="J68" s="934"/>
      <c r="K68" s="934"/>
      <c r="L68" s="934"/>
      <c r="M68" s="934"/>
      <c r="N68" s="934"/>
      <c r="O68" s="934"/>
      <c r="P68" s="935"/>
      <c r="Q68" s="936">
        <v>5011</v>
      </c>
      <c r="R68" s="930"/>
      <c r="S68" s="930"/>
      <c r="T68" s="930"/>
      <c r="U68" s="930"/>
      <c r="V68" s="930">
        <v>4979</v>
      </c>
      <c r="W68" s="930"/>
      <c r="X68" s="930"/>
      <c r="Y68" s="930"/>
      <c r="Z68" s="930"/>
      <c r="AA68" s="930">
        <v>32</v>
      </c>
      <c r="AB68" s="930"/>
      <c r="AC68" s="930"/>
      <c r="AD68" s="930"/>
      <c r="AE68" s="930"/>
      <c r="AF68" s="930">
        <v>32</v>
      </c>
      <c r="AG68" s="930"/>
      <c r="AH68" s="930"/>
      <c r="AI68" s="930"/>
      <c r="AJ68" s="930"/>
      <c r="AK68" s="930">
        <v>65</v>
      </c>
      <c r="AL68" s="930"/>
      <c r="AM68" s="930"/>
      <c r="AN68" s="930"/>
      <c r="AO68" s="930"/>
      <c r="AP68" s="930">
        <v>177</v>
      </c>
      <c r="AQ68" s="930"/>
      <c r="AR68" s="930"/>
      <c r="AS68" s="930"/>
      <c r="AT68" s="930"/>
      <c r="AU68" s="930">
        <v>140</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578</v>
      </c>
      <c r="C69" s="938"/>
      <c r="D69" s="938"/>
      <c r="E69" s="938"/>
      <c r="F69" s="938"/>
      <c r="G69" s="938"/>
      <c r="H69" s="938"/>
      <c r="I69" s="938"/>
      <c r="J69" s="938"/>
      <c r="K69" s="938"/>
      <c r="L69" s="938"/>
      <c r="M69" s="938"/>
      <c r="N69" s="938"/>
      <c r="O69" s="938"/>
      <c r="P69" s="939"/>
      <c r="Q69" s="940">
        <v>19237</v>
      </c>
      <c r="R69" s="894"/>
      <c r="S69" s="894"/>
      <c r="T69" s="894"/>
      <c r="U69" s="894"/>
      <c r="V69" s="894">
        <v>18684</v>
      </c>
      <c r="W69" s="894"/>
      <c r="X69" s="894"/>
      <c r="Y69" s="894"/>
      <c r="Z69" s="894"/>
      <c r="AA69" s="894">
        <v>553</v>
      </c>
      <c r="AB69" s="894"/>
      <c r="AC69" s="894"/>
      <c r="AD69" s="894"/>
      <c r="AE69" s="894"/>
      <c r="AF69" s="894">
        <v>553</v>
      </c>
      <c r="AG69" s="894"/>
      <c r="AH69" s="894"/>
      <c r="AI69" s="894"/>
      <c r="AJ69" s="894"/>
      <c r="AK69" s="894">
        <v>297</v>
      </c>
      <c r="AL69" s="894"/>
      <c r="AM69" s="894"/>
      <c r="AN69" s="894"/>
      <c r="AO69" s="894"/>
      <c r="AP69" s="894" t="s">
        <v>513</v>
      </c>
      <c r="AQ69" s="894"/>
      <c r="AR69" s="894"/>
      <c r="AS69" s="894"/>
      <c r="AT69" s="894"/>
      <c r="AU69" s="894" t="s">
        <v>513</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579</v>
      </c>
      <c r="C70" s="938"/>
      <c r="D70" s="938"/>
      <c r="E70" s="938"/>
      <c r="F70" s="938"/>
      <c r="G70" s="938"/>
      <c r="H70" s="938"/>
      <c r="I70" s="938"/>
      <c r="J70" s="938"/>
      <c r="K70" s="938"/>
      <c r="L70" s="938"/>
      <c r="M70" s="938"/>
      <c r="N70" s="938"/>
      <c r="O70" s="938"/>
      <c r="P70" s="939"/>
      <c r="Q70" s="940">
        <v>121</v>
      </c>
      <c r="R70" s="894"/>
      <c r="S70" s="894"/>
      <c r="T70" s="894"/>
      <c r="U70" s="894"/>
      <c r="V70" s="894">
        <v>121</v>
      </c>
      <c r="W70" s="894"/>
      <c r="X70" s="894"/>
      <c r="Y70" s="894"/>
      <c r="Z70" s="894"/>
      <c r="AA70" s="894" t="s">
        <v>513</v>
      </c>
      <c r="AB70" s="894"/>
      <c r="AC70" s="894"/>
      <c r="AD70" s="894"/>
      <c r="AE70" s="894"/>
      <c r="AF70" s="894" t="s">
        <v>513</v>
      </c>
      <c r="AG70" s="894"/>
      <c r="AH70" s="894"/>
      <c r="AI70" s="894"/>
      <c r="AJ70" s="894"/>
      <c r="AK70" s="894" t="s">
        <v>513</v>
      </c>
      <c r="AL70" s="894"/>
      <c r="AM70" s="894"/>
      <c r="AN70" s="894"/>
      <c r="AO70" s="894"/>
      <c r="AP70" s="894" t="s">
        <v>513</v>
      </c>
      <c r="AQ70" s="894"/>
      <c r="AR70" s="894"/>
      <c r="AS70" s="894"/>
      <c r="AT70" s="894"/>
      <c r="AU70" s="894" t="s">
        <v>513</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580</v>
      </c>
      <c r="C71" s="938"/>
      <c r="D71" s="938"/>
      <c r="E71" s="938"/>
      <c r="F71" s="938"/>
      <c r="G71" s="938"/>
      <c r="H71" s="938"/>
      <c r="I71" s="938"/>
      <c r="J71" s="938"/>
      <c r="K71" s="938"/>
      <c r="L71" s="938"/>
      <c r="M71" s="938"/>
      <c r="N71" s="938"/>
      <c r="O71" s="938"/>
      <c r="P71" s="939"/>
      <c r="Q71" s="940">
        <v>1158</v>
      </c>
      <c r="R71" s="894"/>
      <c r="S71" s="894"/>
      <c r="T71" s="894"/>
      <c r="U71" s="894"/>
      <c r="V71" s="894">
        <v>1147</v>
      </c>
      <c r="W71" s="894"/>
      <c r="X71" s="894"/>
      <c r="Y71" s="894"/>
      <c r="Z71" s="894"/>
      <c r="AA71" s="894">
        <v>11</v>
      </c>
      <c r="AB71" s="894"/>
      <c r="AC71" s="894"/>
      <c r="AD71" s="894"/>
      <c r="AE71" s="894"/>
      <c r="AF71" s="894">
        <v>11</v>
      </c>
      <c r="AG71" s="894"/>
      <c r="AH71" s="894"/>
      <c r="AI71" s="894"/>
      <c r="AJ71" s="894"/>
      <c r="AK71" s="894" t="s">
        <v>513</v>
      </c>
      <c r="AL71" s="894"/>
      <c r="AM71" s="894"/>
      <c r="AN71" s="894"/>
      <c r="AO71" s="894"/>
      <c r="AP71" s="894">
        <v>145</v>
      </c>
      <c r="AQ71" s="894"/>
      <c r="AR71" s="894"/>
      <c r="AS71" s="894"/>
      <c r="AT71" s="894"/>
      <c r="AU71" s="894" t="s">
        <v>513</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581</v>
      </c>
      <c r="C72" s="938"/>
      <c r="D72" s="938"/>
      <c r="E72" s="938"/>
      <c r="F72" s="938"/>
      <c r="G72" s="938"/>
      <c r="H72" s="938"/>
      <c r="I72" s="938"/>
      <c r="J72" s="938"/>
      <c r="K72" s="938"/>
      <c r="L72" s="938"/>
      <c r="M72" s="938"/>
      <c r="N72" s="938"/>
      <c r="O72" s="938"/>
      <c r="P72" s="939"/>
      <c r="Q72" s="940">
        <v>8084</v>
      </c>
      <c r="R72" s="894"/>
      <c r="S72" s="894"/>
      <c r="T72" s="894"/>
      <c r="U72" s="894"/>
      <c r="V72" s="894">
        <v>7771</v>
      </c>
      <c r="W72" s="894"/>
      <c r="X72" s="894"/>
      <c r="Y72" s="894"/>
      <c r="Z72" s="894"/>
      <c r="AA72" s="894">
        <v>313</v>
      </c>
      <c r="AB72" s="894"/>
      <c r="AC72" s="894"/>
      <c r="AD72" s="894"/>
      <c r="AE72" s="894"/>
      <c r="AF72" s="894">
        <v>313</v>
      </c>
      <c r="AG72" s="894"/>
      <c r="AH72" s="894"/>
      <c r="AI72" s="894"/>
      <c r="AJ72" s="894"/>
      <c r="AK72" s="894">
        <v>7</v>
      </c>
      <c r="AL72" s="894"/>
      <c r="AM72" s="894"/>
      <c r="AN72" s="894"/>
      <c r="AO72" s="894"/>
      <c r="AP72" s="894" t="s">
        <v>513</v>
      </c>
      <c r="AQ72" s="894"/>
      <c r="AR72" s="894"/>
      <c r="AS72" s="894"/>
      <c r="AT72" s="894"/>
      <c r="AU72" s="894" t="s">
        <v>513</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582</v>
      </c>
      <c r="C73" s="938"/>
      <c r="D73" s="938"/>
      <c r="E73" s="938"/>
      <c r="F73" s="938"/>
      <c r="G73" s="938"/>
      <c r="H73" s="938"/>
      <c r="I73" s="938"/>
      <c r="J73" s="938"/>
      <c r="K73" s="938"/>
      <c r="L73" s="938"/>
      <c r="M73" s="938"/>
      <c r="N73" s="938"/>
      <c r="O73" s="938"/>
      <c r="P73" s="939"/>
      <c r="Q73" s="940">
        <v>92</v>
      </c>
      <c r="R73" s="894"/>
      <c r="S73" s="894"/>
      <c r="T73" s="894"/>
      <c r="U73" s="894"/>
      <c r="V73" s="894">
        <v>80</v>
      </c>
      <c r="W73" s="894"/>
      <c r="X73" s="894"/>
      <c r="Y73" s="894"/>
      <c r="Z73" s="894"/>
      <c r="AA73" s="894">
        <v>12</v>
      </c>
      <c r="AB73" s="894"/>
      <c r="AC73" s="894"/>
      <c r="AD73" s="894"/>
      <c r="AE73" s="894"/>
      <c r="AF73" s="894">
        <v>12</v>
      </c>
      <c r="AG73" s="894"/>
      <c r="AH73" s="894"/>
      <c r="AI73" s="894"/>
      <c r="AJ73" s="894"/>
      <c r="AK73" s="894" t="s">
        <v>513</v>
      </c>
      <c r="AL73" s="894"/>
      <c r="AM73" s="894"/>
      <c r="AN73" s="894"/>
      <c r="AO73" s="894"/>
      <c r="AP73" s="894" t="s">
        <v>513</v>
      </c>
      <c r="AQ73" s="894"/>
      <c r="AR73" s="894"/>
      <c r="AS73" s="894"/>
      <c r="AT73" s="894"/>
      <c r="AU73" s="894" t="s">
        <v>513</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583</v>
      </c>
      <c r="C74" s="938"/>
      <c r="D74" s="938"/>
      <c r="E74" s="938"/>
      <c r="F74" s="938"/>
      <c r="G74" s="938"/>
      <c r="H74" s="938"/>
      <c r="I74" s="938"/>
      <c r="J74" s="938"/>
      <c r="K74" s="938"/>
      <c r="L74" s="938"/>
      <c r="M74" s="938"/>
      <c r="N74" s="938"/>
      <c r="O74" s="938"/>
      <c r="P74" s="939"/>
      <c r="Q74" s="940">
        <v>120</v>
      </c>
      <c r="R74" s="894"/>
      <c r="S74" s="894"/>
      <c r="T74" s="894"/>
      <c r="U74" s="894"/>
      <c r="V74" s="894">
        <v>109</v>
      </c>
      <c r="W74" s="894"/>
      <c r="X74" s="894"/>
      <c r="Y74" s="894"/>
      <c r="Z74" s="894"/>
      <c r="AA74" s="894">
        <v>11</v>
      </c>
      <c r="AB74" s="894"/>
      <c r="AC74" s="894"/>
      <c r="AD74" s="894"/>
      <c r="AE74" s="894"/>
      <c r="AF74" s="894">
        <v>11</v>
      </c>
      <c r="AG74" s="894"/>
      <c r="AH74" s="894"/>
      <c r="AI74" s="894"/>
      <c r="AJ74" s="894"/>
      <c r="AK74" s="894" t="s">
        <v>513</v>
      </c>
      <c r="AL74" s="894"/>
      <c r="AM74" s="894"/>
      <c r="AN74" s="894"/>
      <c r="AO74" s="894"/>
      <c r="AP74" s="894" t="s">
        <v>513</v>
      </c>
      <c r="AQ74" s="894"/>
      <c r="AR74" s="894"/>
      <c r="AS74" s="894"/>
      <c r="AT74" s="894"/>
      <c r="AU74" s="894" t="s">
        <v>513</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584</v>
      </c>
      <c r="C75" s="938"/>
      <c r="D75" s="938"/>
      <c r="E75" s="938"/>
      <c r="F75" s="938"/>
      <c r="G75" s="938"/>
      <c r="H75" s="938"/>
      <c r="I75" s="938"/>
      <c r="J75" s="938"/>
      <c r="K75" s="938"/>
      <c r="L75" s="938"/>
      <c r="M75" s="938"/>
      <c r="N75" s="938"/>
      <c r="O75" s="938"/>
      <c r="P75" s="939"/>
      <c r="Q75" s="941">
        <v>544</v>
      </c>
      <c r="R75" s="942"/>
      <c r="S75" s="942"/>
      <c r="T75" s="942"/>
      <c r="U75" s="898"/>
      <c r="V75" s="943">
        <v>492</v>
      </c>
      <c r="W75" s="942"/>
      <c r="X75" s="942"/>
      <c r="Y75" s="942"/>
      <c r="Z75" s="898"/>
      <c r="AA75" s="943">
        <v>52</v>
      </c>
      <c r="AB75" s="942"/>
      <c r="AC75" s="942"/>
      <c r="AD75" s="942"/>
      <c r="AE75" s="898"/>
      <c r="AF75" s="943">
        <v>52</v>
      </c>
      <c r="AG75" s="942"/>
      <c r="AH75" s="942"/>
      <c r="AI75" s="942"/>
      <c r="AJ75" s="898"/>
      <c r="AK75" s="943" t="s">
        <v>513</v>
      </c>
      <c r="AL75" s="942"/>
      <c r="AM75" s="942"/>
      <c r="AN75" s="942"/>
      <c r="AO75" s="898"/>
      <c r="AP75" s="943" t="s">
        <v>513</v>
      </c>
      <c r="AQ75" s="942"/>
      <c r="AR75" s="942"/>
      <c r="AS75" s="942"/>
      <c r="AT75" s="898"/>
      <c r="AU75" s="943" t="s">
        <v>513</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585</v>
      </c>
      <c r="C76" s="938"/>
      <c r="D76" s="938"/>
      <c r="E76" s="938"/>
      <c r="F76" s="938"/>
      <c r="G76" s="938"/>
      <c r="H76" s="938"/>
      <c r="I76" s="938"/>
      <c r="J76" s="938"/>
      <c r="K76" s="938"/>
      <c r="L76" s="938"/>
      <c r="M76" s="938"/>
      <c r="N76" s="938"/>
      <c r="O76" s="938"/>
      <c r="P76" s="939"/>
      <c r="Q76" s="941">
        <v>156510</v>
      </c>
      <c r="R76" s="942"/>
      <c r="S76" s="942"/>
      <c r="T76" s="942"/>
      <c r="U76" s="898"/>
      <c r="V76" s="943">
        <v>149924</v>
      </c>
      <c r="W76" s="942"/>
      <c r="X76" s="942"/>
      <c r="Y76" s="942"/>
      <c r="Z76" s="898"/>
      <c r="AA76" s="943">
        <v>6586</v>
      </c>
      <c r="AB76" s="942"/>
      <c r="AC76" s="942"/>
      <c r="AD76" s="942"/>
      <c r="AE76" s="898"/>
      <c r="AF76" s="943">
        <v>6586</v>
      </c>
      <c r="AG76" s="942"/>
      <c r="AH76" s="942"/>
      <c r="AI76" s="942"/>
      <c r="AJ76" s="898"/>
      <c r="AK76" s="943">
        <v>1312</v>
      </c>
      <c r="AL76" s="942"/>
      <c r="AM76" s="942"/>
      <c r="AN76" s="942"/>
      <c r="AO76" s="898"/>
      <c r="AP76" s="943" t="s">
        <v>513</v>
      </c>
      <c r="AQ76" s="942"/>
      <c r="AR76" s="942"/>
      <c r="AS76" s="942"/>
      <c r="AT76" s="898"/>
      <c r="AU76" s="943" t="s">
        <v>513</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388</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7570</v>
      </c>
      <c r="AG88" s="908"/>
      <c r="AH88" s="908"/>
      <c r="AI88" s="908"/>
      <c r="AJ88" s="908"/>
      <c r="AK88" s="905"/>
      <c r="AL88" s="905"/>
      <c r="AM88" s="905"/>
      <c r="AN88" s="905"/>
      <c r="AO88" s="905"/>
      <c r="AP88" s="908">
        <v>321</v>
      </c>
      <c r="AQ88" s="908"/>
      <c r="AR88" s="908"/>
      <c r="AS88" s="908"/>
      <c r="AT88" s="908"/>
      <c r="AU88" s="908">
        <v>140</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161</v>
      </c>
      <c r="CS102" s="916"/>
      <c r="CT102" s="916"/>
      <c r="CU102" s="916"/>
      <c r="CV102" s="955"/>
      <c r="CW102" s="954">
        <v>36</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300</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300</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300</v>
      </c>
      <c r="DR109" s="957"/>
      <c r="DS109" s="957"/>
      <c r="DT109" s="957"/>
      <c r="DU109" s="958"/>
      <c r="DV109" s="956" t="s">
        <v>433</v>
      </c>
      <c r="DW109" s="957"/>
      <c r="DX109" s="957"/>
      <c r="DY109" s="957"/>
      <c r="DZ109" s="959"/>
    </row>
    <row r="110" spans="1:131" s="233"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5387822</v>
      </c>
      <c r="AB110" s="964"/>
      <c r="AC110" s="964"/>
      <c r="AD110" s="964"/>
      <c r="AE110" s="965"/>
      <c r="AF110" s="966">
        <v>5337136</v>
      </c>
      <c r="AG110" s="964"/>
      <c r="AH110" s="964"/>
      <c r="AI110" s="964"/>
      <c r="AJ110" s="965"/>
      <c r="AK110" s="966">
        <v>5400136</v>
      </c>
      <c r="AL110" s="964"/>
      <c r="AM110" s="964"/>
      <c r="AN110" s="964"/>
      <c r="AO110" s="965"/>
      <c r="AP110" s="967">
        <v>22.7</v>
      </c>
      <c r="AQ110" s="968"/>
      <c r="AR110" s="968"/>
      <c r="AS110" s="968"/>
      <c r="AT110" s="969"/>
      <c r="AU110" s="970" t="s">
        <v>70</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54086534</v>
      </c>
      <c r="BR110" s="995"/>
      <c r="BS110" s="995"/>
      <c r="BT110" s="995"/>
      <c r="BU110" s="995"/>
      <c r="BV110" s="995">
        <v>52140549</v>
      </c>
      <c r="BW110" s="995"/>
      <c r="BX110" s="995"/>
      <c r="BY110" s="995"/>
      <c r="BZ110" s="995"/>
      <c r="CA110" s="995">
        <v>51064362</v>
      </c>
      <c r="CB110" s="995"/>
      <c r="CC110" s="995"/>
      <c r="CD110" s="995"/>
      <c r="CE110" s="995"/>
      <c r="CF110" s="1008">
        <v>214.4</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125</v>
      </c>
      <c r="DH110" s="995"/>
      <c r="DI110" s="995"/>
      <c r="DJ110" s="995"/>
      <c r="DK110" s="995"/>
      <c r="DL110" s="995" t="s">
        <v>390</v>
      </c>
      <c r="DM110" s="995"/>
      <c r="DN110" s="995"/>
      <c r="DO110" s="995"/>
      <c r="DP110" s="995"/>
      <c r="DQ110" s="995" t="s">
        <v>390</v>
      </c>
      <c r="DR110" s="995"/>
      <c r="DS110" s="995"/>
      <c r="DT110" s="995"/>
      <c r="DU110" s="995"/>
      <c r="DV110" s="996" t="s">
        <v>125</v>
      </c>
      <c r="DW110" s="996"/>
      <c r="DX110" s="996"/>
      <c r="DY110" s="996"/>
      <c r="DZ110" s="997"/>
    </row>
    <row r="111" spans="1:131" s="233"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440</v>
      </c>
      <c r="AB111" s="1002"/>
      <c r="AC111" s="1002"/>
      <c r="AD111" s="1002"/>
      <c r="AE111" s="1003"/>
      <c r="AF111" s="1004" t="s">
        <v>416</v>
      </c>
      <c r="AG111" s="1002"/>
      <c r="AH111" s="1002"/>
      <c r="AI111" s="1002"/>
      <c r="AJ111" s="1003"/>
      <c r="AK111" s="1004" t="s">
        <v>125</v>
      </c>
      <c r="AL111" s="1002"/>
      <c r="AM111" s="1002"/>
      <c r="AN111" s="1002"/>
      <c r="AO111" s="1003"/>
      <c r="AP111" s="1005" t="s">
        <v>441</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2857</v>
      </c>
      <c r="BR111" s="990"/>
      <c r="BS111" s="990"/>
      <c r="BT111" s="990"/>
      <c r="BU111" s="990"/>
      <c r="BV111" s="990">
        <v>1417</v>
      </c>
      <c r="BW111" s="990"/>
      <c r="BX111" s="990"/>
      <c r="BY111" s="990"/>
      <c r="BZ111" s="990"/>
      <c r="CA111" s="990" t="s">
        <v>125</v>
      </c>
      <c r="CB111" s="990"/>
      <c r="CC111" s="990"/>
      <c r="CD111" s="990"/>
      <c r="CE111" s="990"/>
      <c r="CF111" s="984" t="s">
        <v>125</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125</v>
      </c>
      <c r="DH111" s="990"/>
      <c r="DI111" s="990"/>
      <c r="DJ111" s="990"/>
      <c r="DK111" s="990"/>
      <c r="DL111" s="990" t="s">
        <v>125</v>
      </c>
      <c r="DM111" s="990"/>
      <c r="DN111" s="990"/>
      <c r="DO111" s="990"/>
      <c r="DP111" s="990"/>
      <c r="DQ111" s="990" t="s">
        <v>125</v>
      </c>
      <c r="DR111" s="990"/>
      <c r="DS111" s="990"/>
      <c r="DT111" s="990"/>
      <c r="DU111" s="990"/>
      <c r="DV111" s="991" t="s">
        <v>390</v>
      </c>
      <c r="DW111" s="991"/>
      <c r="DX111" s="991"/>
      <c r="DY111" s="991"/>
      <c r="DZ111" s="992"/>
    </row>
    <row r="112" spans="1:131" s="233"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390</v>
      </c>
      <c r="AB112" s="1023"/>
      <c r="AC112" s="1023"/>
      <c r="AD112" s="1023"/>
      <c r="AE112" s="1024"/>
      <c r="AF112" s="1025" t="s">
        <v>390</v>
      </c>
      <c r="AG112" s="1023"/>
      <c r="AH112" s="1023"/>
      <c r="AI112" s="1023"/>
      <c r="AJ112" s="1024"/>
      <c r="AK112" s="1025" t="s">
        <v>125</v>
      </c>
      <c r="AL112" s="1023"/>
      <c r="AM112" s="1023"/>
      <c r="AN112" s="1023"/>
      <c r="AO112" s="1024"/>
      <c r="AP112" s="1026" t="s">
        <v>390</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28424631</v>
      </c>
      <c r="BR112" s="990"/>
      <c r="BS112" s="990"/>
      <c r="BT112" s="990"/>
      <c r="BU112" s="990"/>
      <c r="BV112" s="990">
        <v>25997000</v>
      </c>
      <c r="BW112" s="990"/>
      <c r="BX112" s="990"/>
      <c r="BY112" s="990"/>
      <c r="BZ112" s="990"/>
      <c r="CA112" s="990">
        <v>24633413</v>
      </c>
      <c r="CB112" s="990"/>
      <c r="CC112" s="990"/>
      <c r="CD112" s="990"/>
      <c r="CE112" s="990"/>
      <c r="CF112" s="984">
        <v>103.4</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390</v>
      </c>
      <c r="DH112" s="990"/>
      <c r="DI112" s="990"/>
      <c r="DJ112" s="990"/>
      <c r="DK112" s="990"/>
      <c r="DL112" s="990" t="s">
        <v>125</v>
      </c>
      <c r="DM112" s="990"/>
      <c r="DN112" s="990"/>
      <c r="DO112" s="990"/>
      <c r="DP112" s="990"/>
      <c r="DQ112" s="990" t="s">
        <v>440</v>
      </c>
      <c r="DR112" s="990"/>
      <c r="DS112" s="990"/>
      <c r="DT112" s="990"/>
      <c r="DU112" s="990"/>
      <c r="DV112" s="991" t="s">
        <v>390</v>
      </c>
      <c r="DW112" s="991"/>
      <c r="DX112" s="991"/>
      <c r="DY112" s="991"/>
      <c r="DZ112" s="992"/>
    </row>
    <row r="113" spans="1:130" s="233" customFormat="1" ht="26.25" customHeight="1" x14ac:dyDescent="0.15">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2193981</v>
      </c>
      <c r="AB113" s="1002"/>
      <c r="AC113" s="1002"/>
      <c r="AD113" s="1002"/>
      <c r="AE113" s="1003"/>
      <c r="AF113" s="1004">
        <v>2178576</v>
      </c>
      <c r="AG113" s="1002"/>
      <c r="AH113" s="1002"/>
      <c r="AI113" s="1002"/>
      <c r="AJ113" s="1003"/>
      <c r="AK113" s="1004">
        <v>2164644</v>
      </c>
      <c r="AL113" s="1002"/>
      <c r="AM113" s="1002"/>
      <c r="AN113" s="1002"/>
      <c r="AO113" s="1003"/>
      <c r="AP113" s="1005">
        <v>9.1</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487389</v>
      </c>
      <c r="BR113" s="990"/>
      <c r="BS113" s="990"/>
      <c r="BT113" s="990"/>
      <c r="BU113" s="990"/>
      <c r="BV113" s="990">
        <v>294923</v>
      </c>
      <c r="BW113" s="990"/>
      <c r="BX113" s="990"/>
      <c r="BY113" s="990"/>
      <c r="BZ113" s="990"/>
      <c r="CA113" s="990">
        <v>140478</v>
      </c>
      <c r="CB113" s="990"/>
      <c r="CC113" s="990"/>
      <c r="CD113" s="990"/>
      <c r="CE113" s="990"/>
      <c r="CF113" s="984">
        <v>0.6</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416</v>
      </c>
      <c r="DH113" s="1023"/>
      <c r="DI113" s="1023"/>
      <c r="DJ113" s="1023"/>
      <c r="DK113" s="1024"/>
      <c r="DL113" s="1025" t="s">
        <v>440</v>
      </c>
      <c r="DM113" s="1023"/>
      <c r="DN113" s="1023"/>
      <c r="DO113" s="1023"/>
      <c r="DP113" s="1024"/>
      <c r="DQ113" s="1025" t="s">
        <v>125</v>
      </c>
      <c r="DR113" s="1023"/>
      <c r="DS113" s="1023"/>
      <c r="DT113" s="1023"/>
      <c r="DU113" s="1024"/>
      <c r="DV113" s="1026" t="s">
        <v>125</v>
      </c>
      <c r="DW113" s="1027"/>
      <c r="DX113" s="1027"/>
      <c r="DY113" s="1027"/>
      <c r="DZ113" s="1028"/>
    </row>
    <row r="114" spans="1:130" s="233" customFormat="1" ht="26.25" customHeight="1" x14ac:dyDescent="0.15">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174333</v>
      </c>
      <c r="AB114" s="1023"/>
      <c r="AC114" s="1023"/>
      <c r="AD114" s="1023"/>
      <c r="AE114" s="1024"/>
      <c r="AF114" s="1025">
        <v>166930</v>
      </c>
      <c r="AG114" s="1023"/>
      <c r="AH114" s="1023"/>
      <c r="AI114" s="1023"/>
      <c r="AJ114" s="1024"/>
      <c r="AK114" s="1025">
        <v>141282</v>
      </c>
      <c r="AL114" s="1023"/>
      <c r="AM114" s="1023"/>
      <c r="AN114" s="1023"/>
      <c r="AO114" s="1024"/>
      <c r="AP114" s="1026">
        <v>0.6</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5171285</v>
      </c>
      <c r="BR114" s="990"/>
      <c r="BS114" s="990"/>
      <c r="BT114" s="990"/>
      <c r="BU114" s="990"/>
      <c r="BV114" s="990">
        <v>4718445</v>
      </c>
      <c r="BW114" s="990"/>
      <c r="BX114" s="990"/>
      <c r="BY114" s="990"/>
      <c r="BZ114" s="990"/>
      <c r="CA114" s="990">
        <v>4459355</v>
      </c>
      <c r="CB114" s="990"/>
      <c r="CC114" s="990"/>
      <c r="CD114" s="990"/>
      <c r="CE114" s="990"/>
      <c r="CF114" s="984">
        <v>18.7</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441</v>
      </c>
      <c r="DH114" s="1023"/>
      <c r="DI114" s="1023"/>
      <c r="DJ114" s="1023"/>
      <c r="DK114" s="1024"/>
      <c r="DL114" s="1025" t="s">
        <v>390</v>
      </c>
      <c r="DM114" s="1023"/>
      <c r="DN114" s="1023"/>
      <c r="DO114" s="1023"/>
      <c r="DP114" s="1024"/>
      <c r="DQ114" s="1025" t="s">
        <v>441</v>
      </c>
      <c r="DR114" s="1023"/>
      <c r="DS114" s="1023"/>
      <c r="DT114" s="1023"/>
      <c r="DU114" s="1024"/>
      <c r="DV114" s="1026" t="s">
        <v>390</v>
      </c>
      <c r="DW114" s="1027"/>
      <c r="DX114" s="1027"/>
      <c r="DY114" s="1027"/>
      <c r="DZ114" s="1028"/>
    </row>
    <row r="115" spans="1:130" s="233" customFormat="1" ht="26.25" customHeight="1" x14ac:dyDescent="0.15">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9656</v>
      </c>
      <c r="AB115" s="1002"/>
      <c r="AC115" s="1002"/>
      <c r="AD115" s="1002"/>
      <c r="AE115" s="1003"/>
      <c r="AF115" s="1004">
        <v>6280</v>
      </c>
      <c r="AG115" s="1002"/>
      <c r="AH115" s="1002"/>
      <c r="AI115" s="1002"/>
      <c r="AJ115" s="1003"/>
      <c r="AK115" s="1004">
        <v>18558</v>
      </c>
      <c r="AL115" s="1002"/>
      <c r="AM115" s="1002"/>
      <c r="AN115" s="1002"/>
      <c r="AO115" s="1003"/>
      <c r="AP115" s="1005">
        <v>0.1</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v>160</v>
      </c>
      <c r="BR115" s="990"/>
      <c r="BS115" s="990"/>
      <c r="BT115" s="990"/>
      <c r="BU115" s="990"/>
      <c r="BV115" s="990">
        <v>89</v>
      </c>
      <c r="BW115" s="990"/>
      <c r="BX115" s="990"/>
      <c r="BY115" s="990"/>
      <c r="BZ115" s="990"/>
      <c r="CA115" s="990">
        <v>18</v>
      </c>
      <c r="CB115" s="990"/>
      <c r="CC115" s="990"/>
      <c r="CD115" s="990"/>
      <c r="CE115" s="990"/>
      <c r="CF115" s="984">
        <v>0</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390</v>
      </c>
      <c r="DH115" s="1023"/>
      <c r="DI115" s="1023"/>
      <c r="DJ115" s="1023"/>
      <c r="DK115" s="1024"/>
      <c r="DL115" s="1025" t="s">
        <v>440</v>
      </c>
      <c r="DM115" s="1023"/>
      <c r="DN115" s="1023"/>
      <c r="DO115" s="1023"/>
      <c r="DP115" s="1024"/>
      <c r="DQ115" s="1025" t="s">
        <v>390</v>
      </c>
      <c r="DR115" s="1023"/>
      <c r="DS115" s="1023"/>
      <c r="DT115" s="1023"/>
      <c r="DU115" s="1024"/>
      <c r="DV115" s="1026" t="s">
        <v>440</v>
      </c>
      <c r="DW115" s="1027"/>
      <c r="DX115" s="1027"/>
      <c r="DY115" s="1027"/>
      <c r="DZ115" s="1028"/>
    </row>
    <row r="116" spans="1:130" s="233" customFormat="1" ht="26.25" customHeight="1" x14ac:dyDescent="0.15">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125</v>
      </c>
      <c r="AB116" s="1023"/>
      <c r="AC116" s="1023"/>
      <c r="AD116" s="1023"/>
      <c r="AE116" s="1024"/>
      <c r="AF116" s="1025" t="s">
        <v>390</v>
      </c>
      <c r="AG116" s="1023"/>
      <c r="AH116" s="1023"/>
      <c r="AI116" s="1023"/>
      <c r="AJ116" s="1024"/>
      <c r="AK116" s="1025" t="s">
        <v>125</v>
      </c>
      <c r="AL116" s="1023"/>
      <c r="AM116" s="1023"/>
      <c r="AN116" s="1023"/>
      <c r="AO116" s="1024"/>
      <c r="AP116" s="1026" t="s">
        <v>125</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125</v>
      </c>
      <c r="BR116" s="990"/>
      <c r="BS116" s="990"/>
      <c r="BT116" s="990"/>
      <c r="BU116" s="990"/>
      <c r="BV116" s="990" t="s">
        <v>440</v>
      </c>
      <c r="BW116" s="990"/>
      <c r="BX116" s="990"/>
      <c r="BY116" s="990"/>
      <c r="BZ116" s="990"/>
      <c r="CA116" s="990" t="s">
        <v>125</v>
      </c>
      <c r="CB116" s="990"/>
      <c r="CC116" s="990"/>
      <c r="CD116" s="990"/>
      <c r="CE116" s="990"/>
      <c r="CF116" s="984" t="s">
        <v>416</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2857</v>
      </c>
      <c r="DH116" s="1023"/>
      <c r="DI116" s="1023"/>
      <c r="DJ116" s="1023"/>
      <c r="DK116" s="1024"/>
      <c r="DL116" s="1025">
        <v>1417</v>
      </c>
      <c r="DM116" s="1023"/>
      <c r="DN116" s="1023"/>
      <c r="DO116" s="1023"/>
      <c r="DP116" s="1024"/>
      <c r="DQ116" s="1025" t="s">
        <v>125</v>
      </c>
      <c r="DR116" s="1023"/>
      <c r="DS116" s="1023"/>
      <c r="DT116" s="1023"/>
      <c r="DU116" s="1024"/>
      <c r="DV116" s="1026" t="s">
        <v>416</v>
      </c>
      <c r="DW116" s="1027"/>
      <c r="DX116" s="1027"/>
      <c r="DY116" s="1027"/>
      <c r="DZ116" s="1028"/>
    </row>
    <row r="117" spans="1:130" s="233" customFormat="1" ht="26.25" customHeight="1" x14ac:dyDescent="0.15">
      <c r="A117" s="976" t="s">
        <v>183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7765792</v>
      </c>
      <c r="AB117" s="1043"/>
      <c r="AC117" s="1043"/>
      <c r="AD117" s="1043"/>
      <c r="AE117" s="1044"/>
      <c r="AF117" s="1045">
        <v>7688922</v>
      </c>
      <c r="AG117" s="1043"/>
      <c r="AH117" s="1043"/>
      <c r="AI117" s="1043"/>
      <c r="AJ117" s="1044"/>
      <c r="AK117" s="1045">
        <v>7724620</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390</v>
      </c>
      <c r="BR117" s="990"/>
      <c r="BS117" s="990"/>
      <c r="BT117" s="990"/>
      <c r="BU117" s="990"/>
      <c r="BV117" s="990" t="s">
        <v>390</v>
      </c>
      <c r="BW117" s="990"/>
      <c r="BX117" s="990"/>
      <c r="BY117" s="990"/>
      <c r="BZ117" s="990"/>
      <c r="CA117" s="990" t="s">
        <v>390</v>
      </c>
      <c r="CB117" s="990"/>
      <c r="CC117" s="990"/>
      <c r="CD117" s="990"/>
      <c r="CE117" s="990"/>
      <c r="CF117" s="984" t="s">
        <v>125</v>
      </c>
      <c r="CG117" s="985"/>
      <c r="CH117" s="985"/>
      <c r="CI117" s="985"/>
      <c r="CJ117" s="985"/>
      <c r="CK117" s="1012"/>
      <c r="CL117" s="1013"/>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390</v>
      </c>
      <c r="DH117" s="1023"/>
      <c r="DI117" s="1023"/>
      <c r="DJ117" s="1023"/>
      <c r="DK117" s="1024"/>
      <c r="DL117" s="1025" t="s">
        <v>125</v>
      </c>
      <c r="DM117" s="1023"/>
      <c r="DN117" s="1023"/>
      <c r="DO117" s="1023"/>
      <c r="DP117" s="1024"/>
      <c r="DQ117" s="1025" t="s">
        <v>390</v>
      </c>
      <c r="DR117" s="1023"/>
      <c r="DS117" s="1023"/>
      <c r="DT117" s="1023"/>
      <c r="DU117" s="1024"/>
      <c r="DV117" s="1026" t="s">
        <v>390</v>
      </c>
      <c r="DW117" s="1027"/>
      <c r="DX117" s="1027"/>
      <c r="DY117" s="1027"/>
      <c r="DZ117" s="1028"/>
    </row>
    <row r="118" spans="1:130" s="233"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300</v>
      </c>
      <c r="AL118" s="957"/>
      <c r="AM118" s="957"/>
      <c r="AN118" s="957"/>
      <c r="AO118" s="958"/>
      <c r="AP118" s="1034" t="s">
        <v>433</v>
      </c>
      <c r="AQ118" s="1035"/>
      <c r="AR118" s="1035"/>
      <c r="AS118" s="1035"/>
      <c r="AT118" s="1036"/>
      <c r="AU118" s="972"/>
      <c r="AV118" s="973"/>
      <c r="AW118" s="973"/>
      <c r="AX118" s="973"/>
      <c r="AY118" s="973"/>
      <c r="AZ118" s="1037" t="s">
        <v>463</v>
      </c>
      <c r="BA118" s="1029"/>
      <c r="BB118" s="1029"/>
      <c r="BC118" s="1029"/>
      <c r="BD118" s="1029"/>
      <c r="BE118" s="1029"/>
      <c r="BF118" s="1029"/>
      <c r="BG118" s="1029"/>
      <c r="BH118" s="1029"/>
      <c r="BI118" s="1029"/>
      <c r="BJ118" s="1029"/>
      <c r="BK118" s="1029"/>
      <c r="BL118" s="1029"/>
      <c r="BM118" s="1029"/>
      <c r="BN118" s="1029"/>
      <c r="BO118" s="1029"/>
      <c r="BP118" s="1030"/>
      <c r="BQ118" s="1063" t="s">
        <v>125</v>
      </c>
      <c r="BR118" s="1064"/>
      <c r="BS118" s="1064"/>
      <c r="BT118" s="1064"/>
      <c r="BU118" s="1064"/>
      <c r="BV118" s="1064" t="s">
        <v>390</v>
      </c>
      <c r="BW118" s="1064"/>
      <c r="BX118" s="1064"/>
      <c r="BY118" s="1064"/>
      <c r="BZ118" s="1064"/>
      <c r="CA118" s="1064" t="s">
        <v>125</v>
      </c>
      <c r="CB118" s="1064"/>
      <c r="CC118" s="1064"/>
      <c r="CD118" s="1064"/>
      <c r="CE118" s="1064"/>
      <c r="CF118" s="984" t="s">
        <v>390</v>
      </c>
      <c r="CG118" s="985"/>
      <c r="CH118" s="985"/>
      <c r="CI118" s="985"/>
      <c r="CJ118" s="985"/>
      <c r="CK118" s="1012"/>
      <c r="CL118" s="1013"/>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416</v>
      </c>
      <c r="DH118" s="1023"/>
      <c r="DI118" s="1023"/>
      <c r="DJ118" s="1023"/>
      <c r="DK118" s="1024"/>
      <c r="DL118" s="1025" t="s">
        <v>390</v>
      </c>
      <c r="DM118" s="1023"/>
      <c r="DN118" s="1023"/>
      <c r="DO118" s="1023"/>
      <c r="DP118" s="1024"/>
      <c r="DQ118" s="1025" t="s">
        <v>390</v>
      </c>
      <c r="DR118" s="1023"/>
      <c r="DS118" s="1023"/>
      <c r="DT118" s="1023"/>
      <c r="DU118" s="1024"/>
      <c r="DV118" s="1026" t="s">
        <v>390</v>
      </c>
      <c r="DW118" s="1027"/>
      <c r="DX118" s="1027"/>
      <c r="DY118" s="1027"/>
      <c r="DZ118" s="1028"/>
    </row>
    <row r="119" spans="1:130" s="233"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440</v>
      </c>
      <c r="AB119" s="964"/>
      <c r="AC119" s="964"/>
      <c r="AD119" s="964"/>
      <c r="AE119" s="965"/>
      <c r="AF119" s="966" t="s">
        <v>390</v>
      </c>
      <c r="AG119" s="964"/>
      <c r="AH119" s="964"/>
      <c r="AI119" s="964"/>
      <c r="AJ119" s="965"/>
      <c r="AK119" s="966" t="s">
        <v>390</v>
      </c>
      <c r="AL119" s="964"/>
      <c r="AM119" s="964"/>
      <c r="AN119" s="964"/>
      <c r="AO119" s="965"/>
      <c r="AP119" s="967" t="s">
        <v>390</v>
      </c>
      <c r="AQ119" s="968"/>
      <c r="AR119" s="968"/>
      <c r="AS119" s="968"/>
      <c r="AT119" s="969"/>
      <c r="AU119" s="974"/>
      <c r="AV119" s="975"/>
      <c r="AW119" s="975"/>
      <c r="AX119" s="975"/>
      <c r="AY119" s="975"/>
      <c r="AZ119" s="254" t="s">
        <v>183</v>
      </c>
      <c r="BA119" s="254"/>
      <c r="BB119" s="254"/>
      <c r="BC119" s="254"/>
      <c r="BD119" s="254"/>
      <c r="BE119" s="254"/>
      <c r="BF119" s="254"/>
      <c r="BG119" s="254"/>
      <c r="BH119" s="254"/>
      <c r="BI119" s="254"/>
      <c r="BJ119" s="254"/>
      <c r="BK119" s="254"/>
      <c r="BL119" s="254"/>
      <c r="BM119" s="254"/>
      <c r="BN119" s="254"/>
      <c r="BO119" s="1041" t="s">
        <v>465</v>
      </c>
      <c r="BP119" s="1069"/>
      <c r="BQ119" s="1063">
        <v>88172856</v>
      </c>
      <c r="BR119" s="1064"/>
      <c r="BS119" s="1064"/>
      <c r="BT119" s="1064"/>
      <c r="BU119" s="1064"/>
      <c r="BV119" s="1064">
        <v>83152423</v>
      </c>
      <c r="BW119" s="1064"/>
      <c r="BX119" s="1064"/>
      <c r="BY119" s="1064"/>
      <c r="BZ119" s="1064"/>
      <c r="CA119" s="1064">
        <v>80297626</v>
      </c>
      <c r="CB119" s="1064"/>
      <c r="CC119" s="1064"/>
      <c r="CD119" s="1064"/>
      <c r="CE119" s="1064"/>
      <c r="CF119" s="1065"/>
      <c r="CG119" s="1066"/>
      <c r="CH119" s="1066"/>
      <c r="CI119" s="1066"/>
      <c r="CJ119" s="1067"/>
      <c r="CK119" s="1014"/>
      <c r="CL119" s="1015"/>
      <c r="CM119" s="1037" t="s">
        <v>466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390</v>
      </c>
      <c r="DH119" s="1050"/>
      <c r="DI119" s="1050"/>
      <c r="DJ119" s="1050"/>
      <c r="DK119" s="1051"/>
      <c r="DL119" s="1049" t="s">
        <v>440</v>
      </c>
      <c r="DM119" s="1050"/>
      <c r="DN119" s="1050"/>
      <c r="DO119" s="1050"/>
      <c r="DP119" s="1051"/>
      <c r="DQ119" s="1049" t="s">
        <v>390</v>
      </c>
      <c r="DR119" s="1050"/>
      <c r="DS119" s="1050"/>
      <c r="DT119" s="1050"/>
      <c r="DU119" s="1051"/>
      <c r="DV119" s="1052" t="s">
        <v>440</v>
      </c>
      <c r="DW119" s="1053"/>
      <c r="DX119" s="1053"/>
      <c r="DY119" s="1053"/>
      <c r="DZ119" s="1054"/>
    </row>
    <row r="120" spans="1:130" s="233"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125</v>
      </c>
      <c r="AB120" s="1023"/>
      <c r="AC120" s="1023"/>
      <c r="AD120" s="1023"/>
      <c r="AE120" s="1024"/>
      <c r="AF120" s="1025" t="s">
        <v>440</v>
      </c>
      <c r="AG120" s="1023"/>
      <c r="AH120" s="1023"/>
      <c r="AI120" s="1023"/>
      <c r="AJ120" s="1024"/>
      <c r="AK120" s="1025" t="s">
        <v>390</v>
      </c>
      <c r="AL120" s="1023"/>
      <c r="AM120" s="1023"/>
      <c r="AN120" s="1023"/>
      <c r="AO120" s="1024"/>
      <c r="AP120" s="1026" t="s">
        <v>440</v>
      </c>
      <c r="AQ120" s="1027"/>
      <c r="AR120" s="1027"/>
      <c r="AS120" s="1027"/>
      <c r="AT120" s="1028"/>
      <c r="AU120" s="1055" t="s">
        <v>467</v>
      </c>
      <c r="AV120" s="1056"/>
      <c r="AW120" s="1056"/>
      <c r="AX120" s="1056"/>
      <c r="AY120" s="1057"/>
      <c r="AZ120" s="993" t="s">
        <v>468</v>
      </c>
      <c r="BA120" s="961"/>
      <c r="BB120" s="961"/>
      <c r="BC120" s="961"/>
      <c r="BD120" s="961"/>
      <c r="BE120" s="961"/>
      <c r="BF120" s="961"/>
      <c r="BG120" s="961"/>
      <c r="BH120" s="961"/>
      <c r="BI120" s="961"/>
      <c r="BJ120" s="961"/>
      <c r="BK120" s="961"/>
      <c r="BL120" s="961"/>
      <c r="BM120" s="961"/>
      <c r="BN120" s="961"/>
      <c r="BO120" s="961"/>
      <c r="BP120" s="962"/>
      <c r="BQ120" s="994">
        <v>5348188</v>
      </c>
      <c r="BR120" s="995"/>
      <c r="BS120" s="995"/>
      <c r="BT120" s="995"/>
      <c r="BU120" s="995"/>
      <c r="BV120" s="995">
        <v>5654919</v>
      </c>
      <c r="BW120" s="995"/>
      <c r="BX120" s="995"/>
      <c r="BY120" s="995"/>
      <c r="BZ120" s="995"/>
      <c r="CA120" s="995">
        <v>7201233</v>
      </c>
      <c r="CB120" s="995"/>
      <c r="CC120" s="995"/>
      <c r="CD120" s="995"/>
      <c r="CE120" s="995"/>
      <c r="CF120" s="1008">
        <v>30.2</v>
      </c>
      <c r="CG120" s="1009"/>
      <c r="CH120" s="1009"/>
      <c r="CI120" s="1009"/>
      <c r="CJ120" s="1009"/>
      <c r="CK120" s="1070" t="s">
        <v>469</v>
      </c>
      <c r="CL120" s="1071"/>
      <c r="CM120" s="1071"/>
      <c r="CN120" s="1071"/>
      <c r="CO120" s="1072"/>
      <c r="CP120" s="1078" t="s">
        <v>470</v>
      </c>
      <c r="CQ120" s="1079"/>
      <c r="CR120" s="1079"/>
      <c r="CS120" s="1079"/>
      <c r="CT120" s="1079"/>
      <c r="CU120" s="1079"/>
      <c r="CV120" s="1079"/>
      <c r="CW120" s="1079"/>
      <c r="CX120" s="1079"/>
      <c r="CY120" s="1079"/>
      <c r="CZ120" s="1079"/>
      <c r="DA120" s="1079"/>
      <c r="DB120" s="1079"/>
      <c r="DC120" s="1079"/>
      <c r="DD120" s="1079"/>
      <c r="DE120" s="1079"/>
      <c r="DF120" s="1080"/>
      <c r="DG120" s="994">
        <v>22193050</v>
      </c>
      <c r="DH120" s="995"/>
      <c r="DI120" s="995"/>
      <c r="DJ120" s="995"/>
      <c r="DK120" s="995"/>
      <c r="DL120" s="995">
        <v>19960650</v>
      </c>
      <c r="DM120" s="995"/>
      <c r="DN120" s="995"/>
      <c r="DO120" s="995"/>
      <c r="DP120" s="995"/>
      <c r="DQ120" s="995">
        <v>18505698</v>
      </c>
      <c r="DR120" s="995"/>
      <c r="DS120" s="995"/>
      <c r="DT120" s="995"/>
      <c r="DU120" s="995"/>
      <c r="DV120" s="996">
        <v>77.7</v>
      </c>
      <c r="DW120" s="996"/>
      <c r="DX120" s="996"/>
      <c r="DY120" s="996"/>
      <c r="DZ120" s="997"/>
    </row>
    <row r="121" spans="1:130" s="233" customFormat="1" ht="26.25" customHeight="1" x14ac:dyDescent="0.15">
      <c r="A121" s="1121"/>
      <c r="B121" s="1013"/>
      <c r="C121" s="1038" t="s">
        <v>471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440</v>
      </c>
      <c r="AB121" s="1023"/>
      <c r="AC121" s="1023"/>
      <c r="AD121" s="1023"/>
      <c r="AE121" s="1024"/>
      <c r="AF121" s="1025" t="s">
        <v>440</v>
      </c>
      <c r="AG121" s="1023"/>
      <c r="AH121" s="1023"/>
      <c r="AI121" s="1023"/>
      <c r="AJ121" s="1024"/>
      <c r="AK121" s="1025" t="s">
        <v>416</v>
      </c>
      <c r="AL121" s="1023"/>
      <c r="AM121" s="1023"/>
      <c r="AN121" s="1023"/>
      <c r="AO121" s="1024"/>
      <c r="AP121" s="1026" t="s">
        <v>390</v>
      </c>
      <c r="AQ121" s="1027"/>
      <c r="AR121" s="1027"/>
      <c r="AS121" s="1027"/>
      <c r="AT121" s="1028"/>
      <c r="AU121" s="1058"/>
      <c r="AV121" s="1059"/>
      <c r="AW121" s="1059"/>
      <c r="AX121" s="1059"/>
      <c r="AY121" s="1060"/>
      <c r="AZ121" s="986" t="s">
        <v>472</v>
      </c>
      <c r="BA121" s="987"/>
      <c r="BB121" s="987"/>
      <c r="BC121" s="987"/>
      <c r="BD121" s="987"/>
      <c r="BE121" s="987"/>
      <c r="BF121" s="987"/>
      <c r="BG121" s="987"/>
      <c r="BH121" s="987"/>
      <c r="BI121" s="987"/>
      <c r="BJ121" s="987"/>
      <c r="BK121" s="987"/>
      <c r="BL121" s="987"/>
      <c r="BM121" s="987"/>
      <c r="BN121" s="987"/>
      <c r="BO121" s="987"/>
      <c r="BP121" s="988"/>
      <c r="BQ121" s="989">
        <v>927636</v>
      </c>
      <c r="BR121" s="990"/>
      <c r="BS121" s="990"/>
      <c r="BT121" s="990"/>
      <c r="BU121" s="990"/>
      <c r="BV121" s="990">
        <v>800215</v>
      </c>
      <c r="BW121" s="990"/>
      <c r="BX121" s="990"/>
      <c r="BY121" s="990"/>
      <c r="BZ121" s="990"/>
      <c r="CA121" s="990">
        <v>726940</v>
      </c>
      <c r="CB121" s="990"/>
      <c r="CC121" s="990"/>
      <c r="CD121" s="990"/>
      <c r="CE121" s="990"/>
      <c r="CF121" s="984">
        <v>3.1</v>
      </c>
      <c r="CG121" s="985"/>
      <c r="CH121" s="985"/>
      <c r="CI121" s="985"/>
      <c r="CJ121" s="985"/>
      <c r="CK121" s="1073"/>
      <c r="CL121" s="1074"/>
      <c r="CM121" s="1074"/>
      <c r="CN121" s="1074"/>
      <c r="CO121" s="1075"/>
      <c r="CP121" s="1083" t="s">
        <v>473</v>
      </c>
      <c r="CQ121" s="1084"/>
      <c r="CR121" s="1084"/>
      <c r="CS121" s="1084"/>
      <c r="CT121" s="1084"/>
      <c r="CU121" s="1084"/>
      <c r="CV121" s="1084"/>
      <c r="CW121" s="1084"/>
      <c r="CX121" s="1084"/>
      <c r="CY121" s="1084"/>
      <c r="CZ121" s="1084"/>
      <c r="DA121" s="1084"/>
      <c r="DB121" s="1084"/>
      <c r="DC121" s="1084"/>
      <c r="DD121" s="1084"/>
      <c r="DE121" s="1084"/>
      <c r="DF121" s="1085"/>
      <c r="DG121" s="989">
        <v>5606549</v>
      </c>
      <c r="DH121" s="990"/>
      <c r="DI121" s="990"/>
      <c r="DJ121" s="990"/>
      <c r="DK121" s="990"/>
      <c r="DL121" s="990">
        <v>5472413</v>
      </c>
      <c r="DM121" s="990"/>
      <c r="DN121" s="990"/>
      <c r="DO121" s="990"/>
      <c r="DP121" s="990"/>
      <c r="DQ121" s="990">
        <v>5322965</v>
      </c>
      <c r="DR121" s="990"/>
      <c r="DS121" s="990"/>
      <c r="DT121" s="990"/>
      <c r="DU121" s="990"/>
      <c r="DV121" s="991">
        <v>22.4</v>
      </c>
      <c r="DW121" s="991"/>
      <c r="DX121" s="991"/>
      <c r="DY121" s="991"/>
      <c r="DZ121" s="992"/>
    </row>
    <row r="122" spans="1:130" s="233" customFormat="1" ht="26.25" customHeight="1" x14ac:dyDescent="0.15">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390</v>
      </c>
      <c r="AB122" s="1023"/>
      <c r="AC122" s="1023"/>
      <c r="AD122" s="1023"/>
      <c r="AE122" s="1024"/>
      <c r="AF122" s="1025" t="s">
        <v>125</v>
      </c>
      <c r="AG122" s="1023"/>
      <c r="AH122" s="1023"/>
      <c r="AI122" s="1023"/>
      <c r="AJ122" s="1024"/>
      <c r="AK122" s="1025" t="s">
        <v>440</v>
      </c>
      <c r="AL122" s="1023"/>
      <c r="AM122" s="1023"/>
      <c r="AN122" s="1023"/>
      <c r="AO122" s="1024"/>
      <c r="AP122" s="1026" t="s">
        <v>390</v>
      </c>
      <c r="AQ122" s="1027"/>
      <c r="AR122" s="1027"/>
      <c r="AS122" s="1027"/>
      <c r="AT122" s="1028"/>
      <c r="AU122" s="1058"/>
      <c r="AV122" s="1059"/>
      <c r="AW122" s="1059"/>
      <c r="AX122" s="1059"/>
      <c r="AY122" s="1060"/>
      <c r="AZ122" s="1037" t="s">
        <v>474</v>
      </c>
      <c r="BA122" s="1029"/>
      <c r="BB122" s="1029"/>
      <c r="BC122" s="1029"/>
      <c r="BD122" s="1029"/>
      <c r="BE122" s="1029"/>
      <c r="BF122" s="1029"/>
      <c r="BG122" s="1029"/>
      <c r="BH122" s="1029"/>
      <c r="BI122" s="1029"/>
      <c r="BJ122" s="1029"/>
      <c r="BK122" s="1029"/>
      <c r="BL122" s="1029"/>
      <c r="BM122" s="1029"/>
      <c r="BN122" s="1029"/>
      <c r="BO122" s="1029"/>
      <c r="BP122" s="1030"/>
      <c r="BQ122" s="1063">
        <v>53086197</v>
      </c>
      <c r="BR122" s="1064"/>
      <c r="BS122" s="1064"/>
      <c r="BT122" s="1064"/>
      <c r="BU122" s="1064"/>
      <c r="BV122" s="1064">
        <v>51971357</v>
      </c>
      <c r="BW122" s="1064"/>
      <c r="BX122" s="1064"/>
      <c r="BY122" s="1064"/>
      <c r="BZ122" s="1064"/>
      <c r="CA122" s="1064">
        <v>50021774</v>
      </c>
      <c r="CB122" s="1064"/>
      <c r="CC122" s="1064"/>
      <c r="CD122" s="1064"/>
      <c r="CE122" s="1064"/>
      <c r="CF122" s="1081">
        <v>210</v>
      </c>
      <c r="CG122" s="1082"/>
      <c r="CH122" s="1082"/>
      <c r="CI122" s="1082"/>
      <c r="CJ122" s="1082"/>
      <c r="CK122" s="1073"/>
      <c r="CL122" s="1074"/>
      <c r="CM122" s="1074"/>
      <c r="CN122" s="1074"/>
      <c r="CO122" s="1075"/>
      <c r="CP122" s="1083" t="s">
        <v>403</v>
      </c>
      <c r="CQ122" s="1084"/>
      <c r="CR122" s="1084"/>
      <c r="CS122" s="1084"/>
      <c r="CT122" s="1084"/>
      <c r="CU122" s="1084"/>
      <c r="CV122" s="1084"/>
      <c r="CW122" s="1084"/>
      <c r="CX122" s="1084"/>
      <c r="CY122" s="1084"/>
      <c r="CZ122" s="1084"/>
      <c r="DA122" s="1084"/>
      <c r="DB122" s="1084"/>
      <c r="DC122" s="1084"/>
      <c r="DD122" s="1084"/>
      <c r="DE122" s="1084"/>
      <c r="DF122" s="1085"/>
      <c r="DG122" s="989">
        <v>490454</v>
      </c>
      <c r="DH122" s="990"/>
      <c r="DI122" s="990"/>
      <c r="DJ122" s="990"/>
      <c r="DK122" s="990"/>
      <c r="DL122" s="990">
        <v>445591</v>
      </c>
      <c r="DM122" s="990"/>
      <c r="DN122" s="990"/>
      <c r="DO122" s="990"/>
      <c r="DP122" s="990"/>
      <c r="DQ122" s="990">
        <v>448544</v>
      </c>
      <c r="DR122" s="990"/>
      <c r="DS122" s="990"/>
      <c r="DT122" s="990"/>
      <c r="DU122" s="990"/>
      <c r="DV122" s="991">
        <v>1.9</v>
      </c>
      <c r="DW122" s="991"/>
      <c r="DX122" s="991"/>
      <c r="DY122" s="991"/>
      <c r="DZ122" s="992"/>
    </row>
    <row r="123" spans="1:130" s="233" customFormat="1" ht="26.25" customHeight="1" x14ac:dyDescent="0.15">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1462</v>
      </c>
      <c r="AB123" s="1023"/>
      <c r="AC123" s="1023"/>
      <c r="AD123" s="1023"/>
      <c r="AE123" s="1024"/>
      <c r="AF123" s="1025">
        <v>1440</v>
      </c>
      <c r="AG123" s="1023"/>
      <c r="AH123" s="1023"/>
      <c r="AI123" s="1023"/>
      <c r="AJ123" s="1024"/>
      <c r="AK123" s="1025">
        <v>1417</v>
      </c>
      <c r="AL123" s="1023"/>
      <c r="AM123" s="1023"/>
      <c r="AN123" s="1023"/>
      <c r="AO123" s="1024"/>
      <c r="AP123" s="1026">
        <v>0</v>
      </c>
      <c r="AQ123" s="1027"/>
      <c r="AR123" s="1027"/>
      <c r="AS123" s="1027"/>
      <c r="AT123" s="1028"/>
      <c r="AU123" s="1061"/>
      <c r="AV123" s="1062"/>
      <c r="AW123" s="1062"/>
      <c r="AX123" s="1062"/>
      <c r="AY123" s="1062"/>
      <c r="AZ123" s="254" t="s">
        <v>183</v>
      </c>
      <c r="BA123" s="254"/>
      <c r="BB123" s="254"/>
      <c r="BC123" s="254"/>
      <c r="BD123" s="254"/>
      <c r="BE123" s="254"/>
      <c r="BF123" s="254"/>
      <c r="BG123" s="254"/>
      <c r="BH123" s="254"/>
      <c r="BI123" s="254"/>
      <c r="BJ123" s="254"/>
      <c r="BK123" s="254"/>
      <c r="BL123" s="254"/>
      <c r="BM123" s="254"/>
      <c r="BN123" s="254"/>
      <c r="BO123" s="1041" t="s">
        <v>475</v>
      </c>
      <c r="BP123" s="1069"/>
      <c r="BQ123" s="1127">
        <v>59362021</v>
      </c>
      <c r="BR123" s="1128"/>
      <c r="BS123" s="1128"/>
      <c r="BT123" s="1128"/>
      <c r="BU123" s="1128"/>
      <c r="BV123" s="1128">
        <v>58426491</v>
      </c>
      <c r="BW123" s="1128"/>
      <c r="BX123" s="1128"/>
      <c r="BY123" s="1128"/>
      <c r="BZ123" s="1128"/>
      <c r="CA123" s="1128">
        <v>57949947</v>
      </c>
      <c r="CB123" s="1128"/>
      <c r="CC123" s="1128"/>
      <c r="CD123" s="1128"/>
      <c r="CE123" s="1128"/>
      <c r="CF123" s="1065"/>
      <c r="CG123" s="1066"/>
      <c r="CH123" s="1066"/>
      <c r="CI123" s="1066"/>
      <c r="CJ123" s="1067"/>
      <c r="CK123" s="1073"/>
      <c r="CL123" s="1074"/>
      <c r="CM123" s="1074"/>
      <c r="CN123" s="1074"/>
      <c r="CO123" s="1075"/>
      <c r="CP123" s="1083" t="s">
        <v>413</v>
      </c>
      <c r="CQ123" s="1084"/>
      <c r="CR123" s="1084"/>
      <c r="CS123" s="1084"/>
      <c r="CT123" s="1084"/>
      <c r="CU123" s="1084"/>
      <c r="CV123" s="1084"/>
      <c r="CW123" s="1084"/>
      <c r="CX123" s="1084"/>
      <c r="CY123" s="1084"/>
      <c r="CZ123" s="1084"/>
      <c r="DA123" s="1084"/>
      <c r="DB123" s="1084"/>
      <c r="DC123" s="1084"/>
      <c r="DD123" s="1084"/>
      <c r="DE123" s="1084"/>
      <c r="DF123" s="1085"/>
      <c r="DG123" s="1022" t="s">
        <v>440</v>
      </c>
      <c r="DH123" s="1023"/>
      <c r="DI123" s="1023"/>
      <c r="DJ123" s="1023"/>
      <c r="DK123" s="1024"/>
      <c r="DL123" s="1025">
        <v>19196</v>
      </c>
      <c r="DM123" s="1023"/>
      <c r="DN123" s="1023"/>
      <c r="DO123" s="1023"/>
      <c r="DP123" s="1024"/>
      <c r="DQ123" s="1025">
        <v>238370</v>
      </c>
      <c r="DR123" s="1023"/>
      <c r="DS123" s="1023"/>
      <c r="DT123" s="1023"/>
      <c r="DU123" s="1024"/>
      <c r="DV123" s="1026">
        <v>1</v>
      </c>
      <c r="DW123" s="1027"/>
      <c r="DX123" s="1027"/>
      <c r="DY123" s="1027"/>
      <c r="DZ123" s="1028"/>
    </row>
    <row r="124" spans="1:130" s="233" customFormat="1" ht="26.25" customHeight="1" thickBot="1" x14ac:dyDescent="0.2">
      <c r="A124" s="1121"/>
      <c r="B124" s="1013"/>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125</v>
      </c>
      <c r="AB124" s="1023"/>
      <c r="AC124" s="1023"/>
      <c r="AD124" s="1023"/>
      <c r="AE124" s="1024"/>
      <c r="AF124" s="1025" t="s">
        <v>125</v>
      </c>
      <c r="AG124" s="1023"/>
      <c r="AH124" s="1023"/>
      <c r="AI124" s="1023"/>
      <c r="AJ124" s="1024"/>
      <c r="AK124" s="1025" t="s">
        <v>390</v>
      </c>
      <c r="AL124" s="1023"/>
      <c r="AM124" s="1023"/>
      <c r="AN124" s="1023"/>
      <c r="AO124" s="1024"/>
      <c r="AP124" s="1026" t="s">
        <v>125</v>
      </c>
      <c r="AQ124" s="1027"/>
      <c r="AR124" s="1027"/>
      <c r="AS124" s="1027"/>
      <c r="AT124" s="1028"/>
      <c r="AU124" s="1123" t="s">
        <v>476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127.5</v>
      </c>
      <c r="BR124" s="1091"/>
      <c r="BS124" s="1091"/>
      <c r="BT124" s="1091"/>
      <c r="BU124" s="1091"/>
      <c r="BV124" s="1091">
        <v>108.3</v>
      </c>
      <c r="BW124" s="1091"/>
      <c r="BX124" s="1091"/>
      <c r="BY124" s="1091"/>
      <c r="BZ124" s="1091"/>
      <c r="CA124" s="1091">
        <v>93.8</v>
      </c>
      <c r="CB124" s="1091"/>
      <c r="CC124" s="1091"/>
      <c r="CD124" s="1091"/>
      <c r="CE124" s="1091"/>
      <c r="CF124" s="1092"/>
      <c r="CG124" s="1093"/>
      <c r="CH124" s="1093"/>
      <c r="CI124" s="1093"/>
      <c r="CJ124" s="1094"/>
      <c r="CK124" s="1076"/>
      <c r="CL124" s="1076"/>
      <c r="CM124" s="1076"/>
      <c r="CN124" s="1076"/>
      <c r="CO124" s="1077"/>
      <c r="CP124" s="1083" t="s">
        <v>477</v>
      </c>
      <c r="CQ124" s="1084"/>
      <c r="CR124" s="1084"/>
      <c r="CS124" s="1084"/>
      <c r="CT124" s="1084"/>
      <c r="CU124" s="1084"/>
      <c r="CV124" s="1084"/>
      <c r="CW124" s="1084"/>
      <c r="CX124" s="1084"/>
      <c r="CY124" s="1084"/>
      <c r="CZ124" s="1084"/>
      <c r="DA124" s="1084"/>
      <c r="DB124" s="1084"/>
      <c r="DC124" s="1084"/>
      <c r="DD124" s="1084"/>
      <c r="DE124" s="1084"/>
      <c r="DF124" s="1085"/>
      <c r="DG124" s="1068">
        <v>134578</v>
      </c>
      <c r="DH124" s="1050"/>
      <c r="DI124" s="1050"/>
      <c r="DJ124" s="1050"/>
      <c r="DK124" s="1051"/>
      <c r="DL124" s="1049">
        <v>99150</v>
      </c>
      <c r="DM124" s="1050"/>
      <c r="DN124" s="1050"/>
      <c r="DO124" s="1050"/>
      <c r="DP124" s="1051"/>
      <c r="DQ124" s="1049">
        <v>117836</v>
      </c>
      <c r="DR124" s="1050"/>
      <c r="DS124" s="1050"/>
      <c r="DT124" s="1050"/>
      <c r="DU124" s="1051"/>
      <c r="DV124" s="1052">
        <v>0.5</v>
      </c>
      <c r="DW124" s="1053"/>
      <c r="DX124" s="1053"/>
      <c r="DY124" s="1053"/>
      <c r="DZ124" s="1054"/>
    </row>
    <row r="125" spans="1:130" s="233" customFormat="1" ht="26.25" customHeight="1" x14ac:dyDescent="0.15">
      <c r="A125" s="1121"/>
      <c r="B125" s="1013"/>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390</v>
      </c>
      <c r="AB125" s="1023"/>
      <c r="AC125" s="1023"/>
      <c r="AD125" s="1023"/>
      <c r="AE125" s="1024"/>
      <c r="AF125" s="1025" t="s">
        <v>390</v>
      </c>
      <c r="AG125" s="1023"/>
      <c r="AH125" s="1023"/>
      <c r="AI125" s="1023"/>
      <c r="AJ125" s="1024"/>
      <c r="AK125" s="1025" t="s">
        <v>390</v>
      </c>
      <c r="AL125" s="1023"/>
      <c r="AM125" s="1023"/>
      <c r="AN125" s="1023"/>
      <c r="AO125" s="1024"/>
      <c r="AP125" s="1026" t="s">
        <v>390</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478</v>
      </c>
      <c r="CL125" s="1071"/>
      <c r="CM125" s="1071"/>
      <c r="CN125" s="1071"/>
      <c r="CO125" s="1072"/>
      <c r="CP125" s="993" t="s">
        <v>479</v>
      </c>
      <c r="CQ125" s="961"/>
      <c r="CR125" s="961"/>
      <c r="CS125" s="961"/>
      <c r="CT125" s="961"/>
      <c r="CU125" s="961"/>
      <c r="CV125" s="961"/>
      <c r="CW125" s="961"/>
      <c r="CX125" s="961"/>
      <c r="CY125" s="961"/>
      <c r="CZ125" s="961"/>
      <c r="DA125" s="961"/>
      <c r="DB125" s="961"/>
      <c r="DC125" s="961"/>
      <c r="DD125" s="961"/>
      <c r="DE125" s="961"/>
      <c r="DF125" s="962"/>
      <c r="DG125" s="994" t="s">
        <v>125</v>
      </c>
      <c r="DH125" s="995"/>
      <c r="DI125" s="995"/>
      <c r="DJ125" s="995"/>
      <c r="DK125" s="995"/>
      <c r="DL125" s="995" t="s">
        <v>125</v>
      </c>
      <c r="DM125" s="995"/>
      <c r="DN125" s="995"/>
      <c r="DO125" s="995"/>
      <c r="DP125" s="995"/>
      <c r="DQ125" s="995" t="s">
        <v>390</v>
      </c>
      <c r="DR125" s="995"/>
      <c r="DS125" s="995"/>
      <c r="DT125" s="995"/>
      <c r="DU125" s="995"/>
      <c r="DV125" s="996" t="s">
        <v>125</v>
      </c>
      <c r="DW125" s="996"/>
      <c r="DX125" s="996"/>
      <c r="DY125" s="996"/>
      <c r="DZ125" s="997"/>
    </row>
    <row r="126" spans="1:130" s="233" customFormat="1" ht="26.25" customHeight="1" thickBot="1" x14ac:dyDescent="0.2">
      <c r="A126" s="1121"/>
      <c r="B126" s="1013"/>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390</v>
      </c>
      <c r="AB126" s="1023"/>
      <c r="AC126" s="1023"/>
      <c r="AD126" s="1023"/>
      <c r="AE126" s="1024"/>
      <c r="AF126" s="1025" t="s">
        <v>125</v>
      </c>
      <c r="AG126" s="1023"/>
      <c r="AH126" s="1023"/>
      <c r="AI126" s="1023"/>
      <c r="AJ126" s="1024"/>
      <c r="AK126" s="1025" t="s">
        <v>390</v>
      </c>
      <c r="AL126" s="1023"/>
      <c r="AM126" s="1023"/>
      <c r="AN126" s="1023"/>
      <c r="AO126" s="1024"/>
      <c r="AP126" s="1026" t="s">
        <v>390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480</v>
      </c>
      <c r="CQ126" s="987"/>
      <c r="CR126" s="987"/>
      <c r="CS126" s="987"/>
      <c r="CT126" s="987"/>
      <c r="CU126" s="987"/>
      <c r="CV126" s="987"/>
      <c r="CW126" s="987"/>
      <c r="CX126" s="987"/>
      <c r="CY126" s="987"/>
      <c r="CZ126" s="987"/>
      <c r="DA126" s="987"/>
      <c r="DB126" s="987"/>
      <c r="DC126" s="987"/>
      <c r="DD126" s="987"/>
      <c r="DE126" s="987"/>
      <c r="DF126" s="988"/>
      <c r="DG126" s="989" t="s">
        <v>440</v>
      </c>
      <c r="DH126" s="990"/>
      <c r="DI126" s="990"/>
      <c r="DJ126" s="990"/>
      <c r="DK126" s="990"/>
      <c r="DL126" s="990" t="s">
        <v>390</v>
      </c>
      <c r="DM126" s="990"/>
      <c r="DN126" s="990"/>
      <c r="DO126" s="990"/>
      <c r="DP126" s="990"/>
      <c r="DQ126" s="990" t="s">
        <v>390</v>
      </c>
      <c r="DR126" s="990"/>
      <c r="DS126" s="990"/>
      <c r="DT126" s="990"/>
      <c r="DU126" s="990"/>
      <c r="DV126" s="991" t="s">
        <v>125</v>
      </c>
      <c r="DW126" s="991"/>
      <c r="DX126" s="991"/>
      <c r="DY126" s="991"/>
      <c r="DZ126" s="992"/>
    </row>
    <row r="127" spans="1:130" s="233" customFormat="1" ht="26.25" customHeight="1" x14ac:dyDescent="0.15">
      <c r="A127" s="1122"/>
      <c r="B127" s="1015"/>
      <c r="C127" s="1037" t="s">
        <v>481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8194</v>
      </c>
      <c r="AB127" s="1023"/>
      <c r="AC127" s="1023"/>
      <c r="AD127" s="1023"/>
      <c r="AE127" s="1024"/>
      <c r="AF127" s="1025">
        <v>4840</v>
      </c>
      <c r="AG127" s="1023"/>
      <c r="AH127" s="1023"/>
      <c r="AI127" s="1023"/>
      <c r="AJ127" s="1024"/>
      <c r="AK127" s="1025">
        <v>17141</v>
      </c>
      <c r="AL127" s="1023"/>
      <c r="AM127" s="1023"/>
      <c r="AN127" s="1023"/>
      <c r="AO127" s="1024"/>
      <c r="AP127" s="1026">
        <v>0.1</v>
      </c>
      <c r="AQ127" s="1027"/>
      <c r="AR127" s="1027"/>
      <c r="AS127" s="1027"/>
      <c r="AT127" s="1028"/>
      <c r="AU127" s="235"/>
      <c r="AV127" s="235"/>
      <c r="AW127" s="235"/>
      <c r="AX127" s="1095" t="s">
        <v>482</v>
      </c>
      <c r="AY127" s="1096"/>
      <c r="AZ127" s="1096"/>
      <c r="BA127" s="1096"/>
      <c r="BB127" s="1096"/>
      <c r="BC127" s="1096"/>
      <c r="BD127" s="1096"/>
      <c r="BE127" s="1097"/>
      <c r="BF127" s="1098" t="s">
        <v>483</v>
      </c>
      <c r="BG127" s="1096"/>
      <c r="BH127" s="1096"/>
      <c r="BI127" s="1096"/>
      <c r="BJ127" s="1096"/>
      <c r="BK127" s="1096"/>
      <c r="BL127" s="1097"/>
      <c r="BM127" s="1098" t="s">
        <v>484</v>
      </c>
      <c r="BN127" s="1096"/>
      <c r="BO127" s="1096"/>
      <c r="BP127" s="1096"/>
      <c r="BQ127" s="1096"/>
      <c r="BR127" s="1096"/>
      <c r="BS127" s="1097"/>
      <c r="BT127" s="1098" t="s">
        <v>485</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486</v>
      </c>
      <c r="CQ127" s="987"/>
      <c r="CR127" s="987"/>
      <c r="CS127" s="987"/>
      <c r="CT127" s="987"/>
      <c r="CU127" s="987"/>
      <c r="CV127" s="987"/>
      <c r="CW127" s="987"/>
      <c r="CX127" s="987"/>
      <c r="CY127" s="987"/>
      <c r="CZ127" s="987"/>
      <c r="DA127" s="987"/>
      <c r="DB127" s="987"/>
      <c r="DC127" s="987"/>
      <c r="DD127" s="987"/>
      <c r="DE127" s="987"/>
      <c r="DF127" s="988"/>
      <c r="DG127" s="989" t="s">
        <v>390</v>
      </c>
      <c r="DH127" s="990"/>
      <c r="DI127" s="990"/>
      <c r="DJ127" s="990"/>
      <c r="DK127" s="990"/>
      <c r="DL127" s="990" t="s">
        <v>390</v>
      </c>
      <c r="DM127" s="990"/>
      <c r="DN127" s="990"/>
      <c r="DO127" s="990"/>
      <c r="DP127" s="990"/>
      <c r="DQ127" s="990" t="s">
        <v>125</v>
      </c>
      <c r="DR127" s="990"/>
      <c r="DS127" s="990"/>
      <c r="DT127" s="990"/>
      <c r="DU127" s="990"/>
      <c r="DV127" s="991" t="s">
        <v>390</v>
      </c>
      <c r="DW127" s="991"/>
      <c r="DX127" s="991"/>
      <c r="DY127" s="991"/>
      <c r="DZ127" s="992"/>
    </row>
    <row r="128" spans="1:130" s="233" customFormat="1" ht="26.25" customHeight="1" thickBot="1" x14ac:dyDescent="0.2">
      <c r="A128" s="1105" t="s">
        <v>487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488</v>
      </c>
      <c r="X128" s="1107"/>
      <c r="Y128" s="1107"/>
      <c r="Z128" s="1108"/>
      <c r="AA128" s="1109">
        <v>142128</v>
      </c>
      <c r="AB128" s="1110"/>
      <c r="AC128" s="1110"/>
      <c r="AD128" s="1110"/>
      <c r="AE128" s="1111"/>
      <c r="AF128" s="1112">
        <v>141984</v>
      </c>
      <c r="AG128" s="1110"/>
      <c r="AH128" s="1110"/>
      <c r="AI128" s="1110"/>
      <c r="AJ128" s="1111"/>
      <c r="AK128" s="1112">
        <v>148882</v>
      </c>
      <c r="AL128" s="1110"/>
      <c r="AM128" s="1110"/>
      <c r="AN128" s="1110"/>
      <c r="AO128" s="1111"/>
      <c r="AP128" s="1113"/>
      <c r="AQ128" s="1114"/>
      <c r="AR128" s="1114"/>
      <c r="AS128" s="1114"/>
      <c r="AT128" s="1115"/>
      <c r="AU128" s="235"/>
      <c r="AV128" s="235"/>
      <c r="AW128" s="235"/>
      <c r="AX128" s="960" t="s">
        <v>489</v>
      </c>
      <c r="AY128" s="961"/>
      <c r="AZ128" s="961"/>
      <c r="BA128" s="961"/>
      <c r="BB128" s="961"/>
      <c r="BC128" s="961"/>
      <c r="BD128" s="961"/>
      <c r="BE128" s="962"/>
      <c r="BF128" s="1116" t="s">
        <v>125</v>
      </c>
      <c r="BG128" s="1117"/>
      <c r="BH128" s="1117"/>
      <c r="BI128" s="1117"/>
      <c r="BJ128" s="1117"/>
      <c r="BK128" s="1117"/>
      <c r="BL128" s="1118"/>
      <c r="BM128" s="1116">
        <v>11.86</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490</v>
      </c>
      <c r="CQ128" s="790"/>
      <c r="CR128" s="790"/>
      <c r="CS128" s="790"/>
      <c r="CT128" s="790"/>
      <c r="CU128" s="790"/>
      <c r="CV128" s="790"/>
      <c r="CW128" s="790"/>
      <c r="CX128" s="790"/>
      <c r="CY128" s="790"/>
      <c r="CZ128" s="790"/>
      <c r="DA128" s="790"/>
      <c r="DB128" s="790"/>
      <c r="DC128" s="790"/>
      <c r="DD128" s="790"/>
      <c r="DE128" s="790"/>
      <c r="DF128" s="1100"/>
      <c r="DG128" s="1101">
        <v>160</v>
      </c>
      <c r="DH128" s="1102"/>
      <c r="DI128" s="1102"/>
      <c r="DJ128" s="1102"/>
      <c r="DK128" s="1102"/>
      <c r="DL128" s="1102">
        <v>89</v>
      </c>
      <c r="DM128" s="1102"/>
      <c r="DN128" s="1102"/>
      <c r="DO128" s="1102"/>
      <c r="DP128" s="1102"/>
      <c r="DQ128" s="1102">
        <v>18</v>
      </c>
      <c r="DR128" s="1102"/>
      <c r="DS128" s="1102"/>
      <c r="DT128" s="1102"/>
      <c r="DU128" s="1102"/>
      <c r="DV128" s="1103">
        <v>0</v>
      </c>
      <c r="DW128" s="1103"/>
      <c r="DX128" s="1103"/>
      <c r="DY128" s="1103"/>
      <c r="DZ128" s="1104"/>
    </row>
    <row r="129" spans="1:131" s="233" customFormat="1" ht="26.25" customHeight="1" x14ac:dyDescent="0.15">
      <c r="A129" s="998" t="s">
        <v>104</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491</v>
      </c>
      <c r="X129" s="1135"/>
      <c r="Y129" s="1135"/>
      <c r="Z129" s="1136"/>
      <c r="AA129" s="1022">
        <v>27798533</v>
      </c>
      <c r="AB129" s="1023"/>
      <c r="AC129" s="1023"/>
      <c r="AD129" s="1023"/>
      <c r="AE129" s="1024"/>
      <c r="AF129" s="1025">
        <v>27976606</v>
      </c>
      <c r="AG129" s="1023"/>
      <c r="AH129" s="1023"/>
      <c r="AI129" s="1023"/>
      <c r="AJ129" s="1024"/>
      <c r="AK129" s="1025">
        <v>28840174</v>
      </c>
      <c r="AL129" s="1023"/>
      <c r="AM129" s="1023"/>
      <c r="AN129" s="1023"/>
      <c r="AO129" s="1024"/>
      <c r="AP129" s="1137"/>
      <c r="AQ129" s="1138"/>
      <c r="AR129" s="1138"/>
      <c r="AS129" s="1138"/>
      <c r="AT129" s="1139"/>
      <c r="AU129" s="236"/>
      <c r="AV129" s="236"/>
      <c r="AW129" s="236"/>
      <c r="AX129" s="1129" t="s">
        <v>492</v>
      </c>
      <c r="AY129" s="987"/>
      <c r="AZ129" s="987"/>
      <c r="BA129" s="987"/>
      <c r="BB129" s="987"/>
      <c r="BC129" s="987"/>
      <c r="BD129" s="987"/>
      <c r="BE129" s="988"/>
      <c r="BF129" s="1130" t="s">
        <v>125</v>
      </c>
      <c r="BG129" s="1131"/>
      <c r="BH129" s="1131"/>
      <c r="BI129" s="1131"/>
      <c r="BJ129" s="1131"/>
      <c r="BK129" s="1131"/>
      <c r="BL129" s="1132"/>
      <c r="BM129" s="1130">
        <v>16.86</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494</v>
      </c>
      <c r="X130" s="1135"/>
      <c r="Y130" s="1135"/>
      <c r="Z130" s="1136"/>
      <c r="AA130" s="1022">
        <v>5202915</v>
      </c>
      <c r="AB130" s="1023"/>
      <c r="AC130" s="1023"/>
      <c r="AD130" s="1023"/>
      <c r="AE130" s="1024"/>
      <c r="AF130" s="1025">
        <v>5163265</v>
      </c>
      <c r="AG130" s="1023"/>
      <c r="AH130" s="1023"/>
      <c r="AI130" s="1023"/>
      <c r="AJ130" s="1024"/>
      <c r="AK130" s="1025">
        <v>5023942</v>
      </c>
      <c r="AL130" s="1023"/>
      <c r="AM130" s="1023"/>
      <c r="AN130" s="1023"/>
      <c r="AO130" s="1024"/>
      <c r="AP130" s="1137"/>
      <c r="AQ130" s="1138"/>
      <c r="AR130" s="1138"/>
      <c r="AS130" s="1138"/>
      <c r="AT130" s="1139"/>
      <c r="AU130" s="236"/>
      <c r="AV130" s="236"/>
      <c r="AW130" s="236"/>
      <c r="AX130" s="1129" t="s">
        <v>495</v>
      </c>
      <c r="AY130" s="987"/>
      <c r="AZ130" s="987"/>
      <c r="BA130" s="987"/>
      <c r="BB130" s="987"/>
      <c r="BC130" s="987"/>
      <c r="BD130" s="987"/>
      <c r="BE130" s="988"/>
      <c r="BF130" s="1165">
        <v>10.6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496</v>
      </c>
      <c r="X131" s="1172"/>
      <c r="Y131" s="1172"/>
      <c r="Z131" s="1173"/>
      <c r="AA131" s="1068">
        <v>22595618</v>
      </c>
      <c r="AB131" s="1050"/>
      <c r="AC131" s="1050"/>
      <c r="AD131" s="1050"/>
      <c r="AE131" s="1051"/>
      <c r="AF131" s="1049">
        <v>22813341</v>
      </c>
      <c r="AG131" s="1050"/>
      <c r="AH131" s="1050"/>
      <c r="AI131" s="1050"/>
      <c r="AJ131" s="1051"/>
      <c r="AK131" s="1049">
        <v>23816232</v>
      </c>
      <c r="AL131" s="1050"/>
      <c r="AM131" s="1050"/>
      <c r="AN131" s="1050"/>
      <c r="AO131" s="1051"/>
      <c r="AP131" s="1174"/>
      <c r="AQ131" s="1175"/>
      <c r="AR131" s="1175"/>
      <c r="AS131" s="1175"/>
      <c r="AT131" s="1176"/>
      <c r="AU131" s="236"/>
      <c r="AV131" s="236"/>
      <c r="AW131" s="236"/>
      <c r="AX131" s="1147" t="s">
        <v>497</v>
      </c>
      <c r="AY131" s="790"/>
      <c r="AZ131" s="790"/>
      <c r="BA131" s="790"/>
      <c r="BB131" s="790"/>
      <c r="BC131" s="790"/>
      <c r="BD131" s="790"/>
      <c r="BE131" s="1100"/>
      <c r="BF131" s="1148">
        <v>93.8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499</v>
      </c>
      <c r="W132" s="1158"/>
      <c r="X132" s="1158"/>
      <c r="Y132" s="1158"/>
      <c r="Z132" s="1159"/>
      <c r="AA132" s="1160">
        <v>10.71335601</v>
      </c>
      <c r="AB132" s="1161"/>
      <c r="AC132" s="1161"/>
      <c r="AD132" s="1161"/>
      <c r="AE132" s="1162"/>
      <c r="AF132" s="1163">
        <v>10.448592339999999</v>
      </c>
      <c r="AG132" s="1161"/>
      <c r="AH132" s="1161"/>
      <c r="AI132" s="1161"/>
      <c r="AJ132" s="1162"/>
      <c r="AK132" s="1163">
        <v>10.714524450000001</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500</v>
      </c>
      <c r="W133" s="1141"/>
      <c r="X133" s="1141"/>
      <c r="Y133" s="1141"/>
      <c r="Z133" s="1142"/>
      <c r="AA133" s="1143">
        <v>11.3</v>
      </c>
      <c r="AB133" s="1144"/>
      <c r="AC133" s="1144"/>
      <c r="AD133" s="1144"/>
      <c r="AE133" s="1145"/>
      <c r="AF133" s="1143">
        <v>10.6</v>
      </c>
      <c r="AG133" s="1144"/>
      <c r="AH133" s="1144"/>
      <c r="AI133" s="1144"/>
      <c r="AJ133" s="1145"/>
      <c r="AK133" s="1143">
        <v>10.6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206+uWjqb1B0Wyhpm77zI9cSexgNExECySBeUgeDmu4pK0EUVmTyDB/W4fFFc8nu/sD6Cxn5SK1sRUNClngSQ==" saltValue="DQOchkbGZUitNQodhKn3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fInMQdycPwmnHUQgEmdp/G3L+28OcYfWdmFEa+c3brzXsHuXy5avftiZX2s8cZ17J2+NPYbReIjdFf4UdPMFw==" saltValue="gy/1aVH7hKeJNPhoYvoZ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fSUOsFKzhuPmQP/WxKDrJUNpD9Uzeelbm8jBH+sLVTLptTMftMLVLnqU4T3wzOM9JQn7BMbM5xN9kx+gnoRQ==" saltValue="TGSu6KlWu+tF0H+h2Th4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509</v>
      </c>
      <c r="AL9" s="1181"/>
      <c r="AM9" s="1181"/>
      <c r="AN9" s="1182"/>
      <c r="AO9" s="284">
        <v>6882746</v>
      </c>
      <c r="AP9" s="284">
        <v>88301</v>
      </c>
      <c r="AQ9" s="285">
        <v>85700</v>
      </c>
      <c r="AR9" s="286">
        <v>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510</v>
      </c>
      <c r="AL10" s="1181"/>
      <c r="AM10" s="1181"/>
      <c r="AN10" s="1182"/>
      <c r="AO10" s="287">
        <v>1269635</v>
      </c>
      <c r="AP10" s="287">
        <v>16289</v>
      </c>
      <c r="AQ10" s="288">
        <v>7424</v>
      </c>
      <c r="AR10" s="289">
        <v>119.4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511</v>
      </c>
      <c r="AL11" s="1181"/>
      <c r="AM11" s="1181"/>
      <c r="AN11" s="1182"/>
      <c r="AO11" s="287">
        <v>53448</v>
      </c>
      <c r="AP11" s="287">
        <v>686</v>
      </c>
      <c r="AQ11" s="288">
        <v>1613</v>
      </c>
      <c r="AR11" s="289">
        <v>-57.5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512</v>
      </c>
      <c r="AL12" s="1181"/>
      <c r="AM12" s="1181"/>
      <c r="AN12" s="1182"/>
      <c r="AO12" s="287" t="s">
        <v>513</v>
      </c>
      <c r="AP12" s="287" t="s">
        <v>513</v>
      </c>
      <c r="AQ12" s="288">
        <v>12</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514</v>
      </c>
      <c r="AL13" s="1181"/>
      <c r="AM13" s="1181"/>
      <c r="AN13" s="1182"/>
      <c r="AO13" s="287">
        <v>230161</v>
      </c>
      <c r="AP13" s="287">
        <v>2953</v>
      </c>
      <c r="AQ13" s="288">
        <v>3153</v>
      </c>
      <c r="AR13" s="289">
        <v>-6.3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515</v>
      </c>
      <c r="AL14" s="1181"/>
      <c r="AM14" s="1181"/>
      <c r="AN14" s="1182"/>
      <c r="AO14" s="287">
        <v>239455</v>
      </c>
      <c r="AP14" s="287">
        <v>3072</v>
      </c>
      <c r="AQ14" s="288">
        <v>1845</v>
      </c>
      <c r="AR14" s="289">
        <v>66.5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516</v>
      </c>
      <c r="AL15" s="1184"/>
      <c r="AM15" s="1184"/>
      <c r="AN15" s="1185"/>
      <c r="AO15" s="287">
        <v>-747116</v>
      </c>
      <c r="AP15" s="287">
        <v>-9585</v>
      </c>
      <c r="AQ15" s="288">
        <v>-6635</v>
      </c>
      <c r="AR15" s="289">
        <v>44.5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183</v>
      </c>
      <c r="AL16" s="1184"/>
      <c r="AM16" s="1184"/>
      <c r="AN16" s="1185"/>
      <c r="AO16" s="287">
        <v>7928329</v>
      </c>
      <c r="AP16" s="287">
        <v>101716</v>
      </c>
      <c r="AQ16" s="288">
        <v>93111</v>
      </c>
      <c r="AR16" s="289">
        <v>9.1999999999999993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521</v>
      </c>
      <c r="AL21" s="1187"/>
      <c r="AM21" s="1187"/>
      <c r="AN21" s="1188"/>
      <c r="AO21" s="300">
        <v>9.07</v>
      </c>
      <c r="AP21" s="301">
        <v>8.58</v>
      </c>
      <c r="AQ21" s="302">
        <v>0.49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522</v>
      </c>
      <c r="AL22" s="1187"/>
      <c r="AM22" s="1187"/>
      <c r="AN22" s="1188"/>
      <c r="AO22" s="305">
        <v>97.8</v>
      </c>
      <c r="AP22" s="306">
        <v>97.7</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526</v>
      </c>
      <c r="AL32" s="1195"/>
      <c r="AM32" s="1195"/>
      <c r="AN32" s="1196"/>
      <c r="AO32" s="315">
        <v>5400136</v>
      </c>
      <c r="AP32" s="315">
        <v>69280</v>
      </c>
      <c r="AQ32" s="316">
        <v>61596</v>
      </c>
      <c r="AR32" s="317">
        <v>12.5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527</v>
      </c>
      <c r="AL33" s="1195"/>
      <c r="AM33" s="1195"/>
      <c r="AN33" s="1196"/>
      <c r="AO33" s="315" t="s">
        <v>513</v>
      </c>
      <c r="AP33" s="315" t="s">
        <v>513</v>
      </c>
      <c r="AQ33" s="316" t="s">
        <v>513</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528</v>
      </c>
      <c r="AL34" s="1195"/>
      <c r="AM34" s="1195"/>
      <c r="AN34" s="1196"/>
      <c r="AO34" s="315" t="s">
        <v>513</v>
      </c>
      <c r="AP34" s="315" t="s">
        <v>513</v>
      </c>
      <c r="AQ34" s="316">
        <v>3</v>
      </c>
      <c r="AR34" s="317" t="s">
        <v>513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529</v>
      </c>
      <c r="AL35" s="1195"/>
      <c r="AM35" s="1195"/>
      <c r="AN35" s="1196"/>
      <c r="AO35" s="315">
        <v>2164644</v>
      </c>
      <c r="AP35" s="315">
        <v>27771</v>
      </c>
      <c r="AQ35" s="316">
        <v>14651</v>
      </c>
      <c r="AR35" s="317">
        <v>89.6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530</v>
      </c>
      <c r="AL36" s="1195"/>
      <c r="AM36" s="1195"/>
      <c r="AN36" s="1196"/>
      <c r="AO36" s="315">
        <v>141282</v>
      </c>
      <c r="AP36" s="315">
        <v>1813</v>
      </c>
      <c r="AQ36" s="316">
        <v>1794</v>
      </c>
      <c r="AR36" s="317">
        <v>1.1000000000000001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531</v>
      </c>
      <c r="AL37" s="1195"/>
      <c r="AM37" s="1195"/>
      <c r="AN37" s="1196"/>
      <c r="AO37" s="315">
        <v>18558</v>
      </c>
      <c r="AP37" s="315">
        <v>238</v>
      </c>
      <c r="AQ37" s="316">
        <v>505</v>
      </c>
      <c r="AR37" s="317">
        <v>-52.9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532</v>
      </c>
      <c r="AL38" s="1198"/>
      <c r="AM38" s="1198"/>
      <c r="AN38" s="1199"/>
      <c r="AO38" s="318" t="s">
        <v>513</v>
      </c>
      <c r="AP38" s="318" t="s">
        <v>513</v>
      </c>
      <c r="AQ38" s="319">
        <v>1</v>
      </c>
      <c r="AR38" s="307" t="s">
        <v>513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533</v>
      </c>
      <c r="AL39" s="1198"/>
      <c r="AM39" s="1198"/>
      <c r="AN39" s="1199"/>
      <c r="AO39" s="315">
        <v>-148882</v>
      </c>
      <c r="AP39" s="315">
        <v>-1910</v>
      </c>
      <c r="AQ39" s="316">
        <v>-3020</v>
      </c>
      <c r="AR39" s="317">
        <v>-36.799999999999997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534</v>
      </c>
      <c r="AL40" s="1195"/>
      <c r="AM40" s="1195"/>
      <c r="AN40" s="1196"/>
      <c r="AO40" s="315">
        <v>-5023942</v>
      </c>
      <c r="AP40" s="315">
        <v>-64454</v>
      </c>
      <c r="AQ40" s="316">
        <v>-54563</v>
      </c>
      <c r="AR40" s="317">
        <v>18.100000000000001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292</v>
      </c>
      <c r="AL41" s="1201"/>
      <c r="AM41" s="1201"/>
      <c r="AN41" s="1202"/>
      <c r="AO41" s="315">
        <v>2551796</v>
      </c>
      <c r="AP41" s="315">
        <v>32738</v>
      </c>
      <c r="AQ41" s="316">
        <v>20967</v>
      </c>
      <c r="AR41" s="317">
        <v>56.1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504</v>
      </c>
      <c r="AN49" s="1191" t="s">
        <v>538</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4582833</v>
      </c>
      <c r="AN51" s="337">
        <v>55206</v>
      </c>
      <c r="AO51" s="338">
        <v>17.600000000000001</v>
      </c>
      <c r="AP51" s="339">
        <v>70615</v>
      </c>
      <c r="AQ51" s="340">
        <v>4.9000000000000004</v>
      </c>
      <c r="AR51" s="341">
        <v>12.7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1851903</v>
      </c>
      <c r="AN52" s="345">
        <v>22308</v>
      </c>
      <c r="AO52" s="346">
        <v>-6.3</v>
      </c>
      <c r="AP52" s="347">
        <v>37382</v>
      </c>
      <c r="AQ52" s="348">
        <v>-1.9</v>
      </c>
      <c r="AR52" s="349">
        <v>-4.4000000000000004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4604849</v>
      </c>
      <c r="AN53" s="337">
        <v>56330</v>
      </c>
      <c r="AO53" s="338">
        <v>2</v>
      </c>
      <c r="AP53" s="339">
        <v>69185</v>
      </c>
      <c r="AQ53" s="340">
        <v>-2</v>
      </c>
      <c r="AR53" s="341">
        <v>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2824878</v>
      </c>
      <c r="AN54" s="345">
        <v>34556</v>
      </c>
      <c r="AO54" s="346">
        <v>54.9</v>
      </c>
      <c r="AP54" s="347">
        <v>38519</v>
      </c>
      <c r="AQ54" s="348">
        <v>3</v>
      </c>
      <c r="AR54" s="349">
        <v>51.9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4264468</v>
      </c>
      <c r="AN55" s="337">
        <v>53002</v>
      </c>
      <c r="AO55" s="338">
        <v>-5.9</v>
      </c>
      <c r="AP55" s="339">
        <v>70166</v>
      </c>
      <c r="AQ55" s="340">
        <v>1.4</v>
      </c>
      <c r="AR55" s="341">
        <v>-7.3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1781050</v>
      </c>
      <c r="AN56" s="345">
        <v>22136</v>
      </c>
      <c r="AO56" s="346">
        <v>-35.9</v>
      </c>
      <c r="AP56" s="347">
        <v>36115</v>
      </c>
      <c r="AQ56" s="348">
        <v>-6.2</v>
      </c>
      <c r="AR56" s="349">
        <v>-29.7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4029000</v>
      </c>
      <c r="AN57" s="337">
        <v>50845</v>
      </c>
      <c r="AO57" s="338">
        <v>-4.0999999999999996</v>
      </c>
      <c r="AP57" s="339">
        <v>70329</v>
      </c>
      <c r="AQ57" s="340">
        <v>0.2</v>
      </c>
      <c r="AR57" s="341">
        <v>-4.3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1805165</v>
      </c>
      <c r="AN58" s="345">
        <v>22781</v>
      </c>
      <c r="AO58" s="346">
        <v>2.9</v>
      </c>
      <c r="AP58" s="347">
        <v>39403</v>
      </c>
      <c r="AQ58" s="348">
        <v>9.1</v>
      </c>
      <c r="AR58" s="349">
        <v>-6.2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4002849</v>
      </c>
      <c r="AN59" s="337">
        <v>51354</v>
      </c>
      <c r="AO59" s="338">
        <v>1</v>
      </c>
      <c r="AP59" s="339">
        <v>71871</v>
      </c>
      <c r="AQ59" s="340">
        <v>2.2000000000000002</v>
      </c>
      <c r="AR59" s="341">
        <v>-1.2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2030618</v>
      </c>
      <c r="AN60" s="345">
        <v>26052</v>
      </c>
      <c r="AO60" s="346">
        <v>14.4</v>
      </c>
      <c r="AP60" s="347">
        <v>38232</v>
      </c>
      <c r="AQ60" s="348">
        <v>-3</v>
      </c>
      <c r="AR60" s="349">
        <v>17.399999999999999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4296800</v>
      </c>
      <c r="AN61" s="352">
        <v>53347</v>
      </c>
      <c r="AO61" s="353">
        <v>2.1</v>
      </c>
      <c r="AP61" s="354">
        <v>70433</v>
      </c>
      <c r="AQ61" s="355">
        <v>1.3</v>
      </c>
      <c r="AR61" s="341">
        <v>0.8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2058723</v>
      </c>
      <c r="AN62" s="345">
        <v>25567</v>
      </c>
      <c r="AO62" s="346">
        <v>6</v>
      </c>
      <c r="AP62" s="347">
        <v>37930</v>
      </c>
      <c r="AQ62" s="348">
        <v>0.2</v>
      </c>
      <c r="AR62" s="349">
        <v>5.8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PN0ifWfwgpS95n9x1Vc9d/8MdM906SGMY7y5iMR5h1KOOzl/VCz/sSg1EFQdmm/JlvFp8Q85ItyZhFHU6JbyA==" saltValue="ry9xZPZ5dEK6C6XXPIK5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1" spans="125:125" ht="13.5" hidden="1" customHeight="1" x14ac:dyDescent="0.15">
      <c r="DU121" s="262"/>
    </row>
  </sheetData>
  <sheetProtection algorithmName="SHA-512" hashValue="gGf3B1y7M0VEWs8bv0ZiBjUNnP6P1q5Xy31kbviGxObMbc8Hcea1Y51zHLgplz2OPmyypIocz1QgG7Qdrv87IQ==" saltValue="MT5eG8C/6Zq3smsQjDn9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vh0wkkuOx0edS10Vil2YTiNnaVy7ELYM7pHEAVQSwstEReVK7V3FmX7TjPDr+s9gyl3VGrFjM4G9tqCVw16j8A==" saltValue="Xwq33EgYgxpkefP+2NQ9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3" t="s">
        <v>3</v>
      </c>
      <c r="D47" s="1203"/>
      <c r="E47" s="1204"/>
      <c r="F47" s="11">
        <v>9.9</v>
      </c>
      <c r="G47" s="12">
        <v>10.97</v>
      </c>
      <c r="H47" s="12">
        <v>11.9</v>
      </c>
      <c r="I47" s="12">
        <v>12.01</v>
      </c>
      <c r="J47" s="13">
        <v>13.38</v>
      </c>
    </row>
    <row r="48" spans="2:10" ht="57.75" customHeight="1" x14ac:dyDescent="0.15">
      <c r="B48" s="14"/>
      <c r="C48" s="1205" t="s">
        <v>4</v>
      </c>
      <c r="D48" s="1205"/>
      <c r="E48" s="1206"/>
      <c r="F48" s="15">
        <v>3.76</v>
      </c>
      <c r="G48" s="16">
        <v>4.4800000000000004</v>
      </c>
      <c r="H48" s="16">
        <v>5.54</v>
      </c>
      <c r="I48" s="16">
        <v>6.73</v>
      </c>
      <c r="J48" s="17">
        <v>7.91</v>
      </c>
    </row>
    <row r="49" spans="2:10" ht="57.75" customHeight="1" thickBot="1" x14ac:dyDescent="0.2">
      <c r="B49" s="18"/>
      <c r="C49" s="1207" t="s">
        <v>5</v>
      </c>
      <c r="D49" s="1207"/>
      <c r="E49" s="1208"/>
      <c r="F49" s="19" t="s">
        <v>559</v>
      </c>
      <c r="G49" s="20">
        <v>1.53</v>
      </c>
      <c r="H49" s="20">
        <v>2.39</v>
      </c>
      <c r="I49" s="20">
        <v>1.41</v>
      </c>
      <c r="J49" s="21">
        <v>3.12</v>
      </c>
    </row>
    <row r="50" spans="2:10" x14ac:dyDescent="0.15"/>
  </sheetData>
  <sheetProtection algorithmName="SHA-512" hashValue="eX2tr2xrK9q3GMi60fvrbE8OSY55uCRxE+letZkCsplGUK+iacgcmTa+TQtCNN8OCgbi+M8msTc6whEZj63m1w==" saltValue="O1JYcUOHhEwoXLGtKrvY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小木田　将規</cp:lastModifiedBy>
  <cp:lastPrinted>2023-03-24T02:17:40Z</cp:lastPrinted>
  <dcterms:created xsi:type="dcterms:W3CDTF">2023-03-17T05:02:53Z</dcterms:created>
  <dcterms:modified xsi:type="dcterms:W3CDTF">2023-10-05T06:24:24Z</dcterms:modified>
</cp:coreProperties>
</file>