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5　市町村→県\02修正後作業分\07鹿角市★\◆提出最新\"/>
    </mc:Choice>
  </mc:AlternateContent>
  <xr:revisionPtr revIDLastSave="0" documentId="13_ncr:1_{D586E63B-A78E-4B9E-B3C9-4E3EAC6E25A1}"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<sst xmlns="http://schemas.openxmlformats.org/spreadsheetml/2006/main" count="1169" uniqueCount="597">
  <si>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</si>
  <si>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</si>
  <si>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</si>
  <si>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</si>
  <si>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</si>
  <si>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</si>
  <si>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</si>
  <si>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</si>
  <si>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</si>
  <si>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</si>
  <si>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</si>
  <si>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</si>
  <si>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</si>
  <si>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</si>
  <si>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</si>
  <si>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</si>
  <si>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</si>
  <si>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</si>
  <si>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</si>
  <si>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</si>
  <si>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</si>
  <si>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</si>
  <si>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</si>
  <si>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</si>
  <si>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</si>
  <si>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</si>
  <si>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</si>
  <si>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</si>
  <si>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</si>
  <si>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</si>
  <si>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</si>
  <si>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</si>
  <si>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</si>
  <si>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</si>
  <si>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</si>
  <si>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</si>
  <si>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</si>
  <si>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</si>
  <si>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</si>
  <si>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</si>
  <si>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</si>
  <si>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</si>
  <si>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</si>
  <si>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</si>
  <si>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</si>
  <si>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</si>
  <si>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</si>
  <si>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</si>
  <si>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</si>
  <si>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</si>
  <si>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</si>
  <si>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</si>
  <si>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</si>
  <si>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</si>
  <si>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</si>
  <si>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</si>
  <si>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</si>
  <si>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</si>
  <si>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</si>
  <si>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</si>
  <si>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</si>
  <si>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</si>
  <si>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</si>
  <si>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</si>
  <si>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</si>
  <si>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</si>
  <si>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</si>
  <si>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</si>
  <si>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</si>
  <si>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</si>
  <si>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</si>
  <si>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</si>
  <si>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</si>
  <si>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</si>
  <si>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</si>
  <si>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</si>
  <si>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</si>
  <si>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</si>
  <si>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</si>
  <si>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</si>
  <si>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</si>
  <si>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</si>
  <si>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</si>
  <si>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</si>
  <si>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</si>
  <si>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</si>
  <si>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</si>
  <si>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</si>
  <si>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</si>
  <si>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</si>
  <si>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</si>
  <si>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</si>
  <si>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</si>
  <si>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</si>
  <si>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</si>
  <si>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</si>
  <si>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</si>
  <si>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</si>
  <si>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</si>
  <si>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</si>
  <si>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</si>
  <si>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</si>
  <si>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</si>
  <si>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</si>
  <si>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</si>
  <si>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</si>
  <si>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</si>
  <si>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</si>
  <si>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</si>
  <si>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</si>
  <si>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</si>
  <si>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</si>
  <si>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</si>
  <si>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</si>
  <si>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</si>
  <si>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</si>
  <si>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</si>
  <si>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</si>
  <si>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</si>
  <si>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</si>
  <si>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</si>
  <si>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</si>
  <si>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</si>
  <si>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</si>
  <si>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</si>
  <si>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</si>
  <si>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</si>
  <si>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</si>
  <si>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</si>
  <si>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</si>
  <si>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</si>
  <si>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</si>
  <si>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</si>
  <si>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</si>
  <si>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</si>
  <si>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</si>
  <si>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</si>
  <si>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</si>
  <si>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</si>
  <si>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</si>
  <si>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</si>
  <si>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</si>
  <si>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</si>
  <si>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</si>
  <si>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</si>
  <si>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</si>
  <si>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</si>
  <si>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</si>
  <si>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</si>
  <si>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</si>
  <si>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</si>
  <si>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</si>
  <si>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</si>
  <si>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</si>
  <si>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</si>
  <si>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</si>
  <si>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</si>
  <si>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</si>
  <si>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</si>
  <si>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</si>
  <si>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</si>
  <si>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</si>
  <si>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</si>
  <si>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</si>
  <si>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</si>
  <si>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</si>
  <si>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</si>
  <si>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</si>
  <si>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</si>
  <si>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</si>
  <si>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</si>
  <si>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</si>
  <si>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</si>
  <si>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</si>
  <si>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</si>
  <si>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</si>
  <si>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</si>
  <si>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</si>
  <si>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</si>
  <si>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</si>
  <si>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</si>
  <si>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</si>
  <si>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</si>
  <si>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</si>
  <si>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</si>
  <si>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</si>
  <si>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</si>
  <si>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</si>
  <si>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</si>
  <si>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</si>
  <si>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</si>
  <si>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</si>
  <si>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</si>
  <si>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</si>
  <si>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</si>
  <si>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</si>
  <si>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</si>
  <si>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</si>
  <si>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</si>
  <si>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</si>
  <si>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</si>
  <si>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</si>
  <si>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</si>
  <si>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</si>
  <si>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</si>
  <si>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</si>
  <si>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</si>
  <si>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</si>
  <si>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</si>
  <si>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</si>
  <si>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</si>
  <si>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</si>
  <si>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</si>
  <si>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</si>
  <si>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秋田県鹿角市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</si>
  <si>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</si>
  <si>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</si>
  <si>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</si>
  <si>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</si>
  <si>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</si>
  <si>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</si>
  <si>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</si>
  <si>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</si>
  <si>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</si>
  <si>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</si>
  <si>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</si>
  <si>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</si>
  <si>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</si>
  <si>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</si>
  <si>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</si>
  <si>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</si>
  <si>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</si>
  <si>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</si>
  <si>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</si>
  <si>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</si>
  <si>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</si>
  <si>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</si>
  <si>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</si>
  <si>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</si>
  <si>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</si>
  <si>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</si>
  <si>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</si>
  <si>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</si>
  <si>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</si>
  <si>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</si>
  <si>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</si>
  <si>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</si>
  <si>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</si>
  <si>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</si>
  <si>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</si>
  <si>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</si>
  <si>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</si>
  <si>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</si>
  <si>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</si>
  <si>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</si>
  <si>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</si>
  <si>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</si>
  <si>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</si>
  <si>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</si>
  <si>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</si>
  <si>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</si>
  <si>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</si>
  <si>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</si>
  <si>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</si>
  <si>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</si>
  <si>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</si>
  <si>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</si>
  <si>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</si>
  <si>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</si>
  <si>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</si>
  <si>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</si>
  <si>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</si>
  <si>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</si>
  <si>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</si>
  <si>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</si>
  <si>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</si>
  <si>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</si>
  <si>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</si>
  <si>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</si>
  <si>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</si>
  <si>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</si>
  <si>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</si>
  <si>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</si>
  <si>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</si>
  <si>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</si>
  <si>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</si>
  <si>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</si>
  <si>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</si>
  <si>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</si>
  <si>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</si>
  <si>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</si>
  <si>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</si>
  <si>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</si>
  <si>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</si>
  <si>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</si>
  <si>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</si>
  <si>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</si>
  <si>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</si>
  <si>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</si>
  <si>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</si>
  <si>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</si>
  <si>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</si>
  <si>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</si>
  <si>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</si>
  <si>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</si>
  <si>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</si>
  <si>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</si>
  <si>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</si>
  <si>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</si>
  <si>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</si>
  <si>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</si>
  <si>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</si>
  <si>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</si>
  <si>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</si>
  <si>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</si>
  <si>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</si>
  <si>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</si>
  <si>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</si>
  <si>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</si>
  <si>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</si>
  <si>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</si>
  <si>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</si>
  <si>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</si>
  <si>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</si>
  <si>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</si>
  <si>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</si>
  <si>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</si>
  <si>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</si>
  <si>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</si>
  <si>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</si>
  <si>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</si>
  <si>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</si>
  <si>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</si>
  <si>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</si>
  <si>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</si>
  <si>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</si>
  <si>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</si>
  <si>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</si>
  <si>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</si>
  <si>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</si>
  <si>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</si>
  <si>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</si>
  <si>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</si>
  <si>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</si>
  <si>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</si>
  <si>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</si>
  <si>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</si>
  <si>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</si>
  <si>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</si>
  <si>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</si>
  <si>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</si>
  <si>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</si>
  <si>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</si>
  <si>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</si>
  <si>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</si>
  <si>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</si>
  <si>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</si>
  <si>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</si>
  <si>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</si>
  <si>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</si>
  <si>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</si>
  <si>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</si>
  <si>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</si>
  <si>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</si>
  <si>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</si>
  <si>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</si>
  <si>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</si>
  <si>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</si>
  <si>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</si>
  <si>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</si>
  <si>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秋田県鹿角市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</si>
  <si>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</si>
  <si>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</si>
  <si>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</si>
  <si>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</si>
  <si>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</si>
  <si>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</si>
  <si>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</si>
  <si>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</si>
  <si>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</si>
  <si>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</si>
  <si>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</si>
  <si>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</si>
  <si>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</si>
  <si>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</si>
  <si>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</si>
  <si>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</si>
  <si>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</si>
  <si>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</si>
  <si>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</si>
  <si>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</si>
  <si>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</si>
  <si>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</si>
  <si>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</si>
  <si>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</si>
  <si>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</si>
  <si>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</si>
  <si>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</si>
  <si>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</si>
  <si>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</si>
  <si>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</si>
  <si>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</si>
  <si>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</si>
  <si>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</si>
  <si>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</si>
  <si>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t>
    <phoneticPr fontId="5"/>
  </si>
  <si>
    <t>鹿角市後期高齢者医療特別会計</t>
    <phoneticPr fontId="5"/>
  </si>
  <si>
    <t>鹿角市上水道事業会計</t>
    <phoneticPr fontId="5"/>
  </si>
  <si>
    <t>法適用企業</t>
    <phoneticPr fontId="5"/>
  </si>
  <si>
    <t>鹿角市下水道事業会計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</si>
  <si>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</si>
  <si>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</si>
  <si>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</si>
  <si>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</si>
  <si>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</si>
  <si>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</si>
  <si>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</si>
  <si>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</si>
  <si>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</si>
  <si>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</si>
  <si>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</si>
  <si>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</si>
  <si>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</si>
  <si>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</si>
  <si>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</si>
  <si>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</si>
  <si>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</si>
  <si>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</si>
  <si>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</si>
  <si>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</si>
  <si>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</si>
  <si>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</si>
  <si>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</si>
  <si>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</si>
  <si>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</si>
  <si>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</si>
  <si>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</si>
  <si>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</si>
  <si>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</si>
  <si>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</si>
  <si>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</si>
  <si>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</si>
  <si>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</si>
  <si>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</si>
  <si>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</si>
  <si>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</si>
  <si>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</si>
  <si>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</si>
  <si>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</si>
  <si>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</si>
  <si>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</si>
  <si>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</si>
  <si>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</si>
  <si>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</si>
  <si>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</si>
  <si>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</si>
  <si>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</si>
  <si>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</si>
  <si>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</si>
  <si>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</si>
  <si>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</si>
  <si>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</si>
  <si>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</si>
  <si>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</si>
  <si>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</si>
  <si>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</si>
  <si>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</si>
  <si>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</si>
  <si>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</si>
  <si>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</si>
  <si>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</si>
  <si>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</si>
  <si>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</si>
  <si>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</si>
  <si>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</si>
  <si>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</si>
  <si>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</si>
  <si>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</si>
  <si>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</si>
  <si>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</si>
  <si>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</si>
  <si>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</si>
  <si>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</si>
  <si>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</si>
  <si>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</si>
  <si>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</si>
  <si>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</si>
  <si>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</si>
  <si>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</si>
  <si>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</si>
  <si>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</si>
  <si>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</si>
  <si>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</si>
  <si>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</si>
  <si>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</si>
  <si>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</si>
  <si>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</si>
  <si>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</si>
  <si>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</si>
  <si>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</si>
  <si>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</si>
  <si>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</si>
  <si>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</si>
  <si>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</si>
  <si>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</si>
  <si>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</si>
  <si>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</si>
  <si>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</si>
  <si>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</si>
  <si>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</si>
  <si>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</si>
  <si>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</si>
  <si>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</si>
  <si>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</si>
  <si>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</si>
  <si>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</si>
  <si>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</si>
  <si>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</si>
  <si>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</si>
  <si>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</si>
  <si>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</si>
  <si>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</si>
  <si>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</si>
  <si>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</si>
  <si>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</si>
  <si>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</si>
  <si>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</si>
  <si>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</si>
  <si>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</si>
  <si>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</si>
  <si>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</si>
  <si>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</si>
  <si>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</si>
  <si>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</si>
  <si>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</si>
  <si>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</si>
  <si>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</si>
  <si>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</si>
  <si>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</si>
  <si>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</si>
  <si>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</si>
  <si>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</si>
  <si>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</si>
  <si>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</si>
  <si>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</si>
  <si>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</si>
  <si>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</si>
  <si>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</si>
  <si>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</si>
  <si>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</si>
  <si>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</si>
  <si>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1.87</t>
  </si>
  <si>
    <t>▲ 4.69</t>
  </si>
  <si>
    <t>鹿角市上水道事業会計</t>
  </si>
  <si>
    <t>一般会計</t>
  </si>
  <si>
    <t>鹿角市国民健康保険事業特別会計</t>
  </si>
  <si>
    <t>鹿角市介護保険事業特別会計</t>
  </si>
  <si>
    <t>鹿角市下水道事業会計</t>
  </si>
  <si>
    <t>鹿角市後期高齢者医療特別会計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</si>
  <si>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</si>
  <si>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</si>
  <si>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</si>
  <si>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</si>
  <si>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</si>
  <si>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</si>
  <si>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</si>
  <si>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</si>
  <si>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</si>
  <si>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かづの観光物産公社</t>
    <rPh sb="3" eb="5">
      <t>カンコウ</t>
    </rPh>
    <rPh sb="5" eb="7">
      <t>ブッサン</t>
    </rPh>
    <rPh sb="7" eb="9">
      <t>コウシャ</t>
    </rPh>
    <phoneticPr fontId="2"/>
  </si>
  <si>
    <t>-</t>
    <phoneticPr fontId="2"/>
  </si>
  <si>
    <t>八幡平地域経営公社</t>
    <rPh sb="0" eb="3">
      <t>ハチマンタイ</t>
    </rPh>
    <rPh sb="3" eb="5">
      <t>チイキ</t>
    </rPh>
    <rPh sb="5" eb="7">
      <t>ケイエイ</t>
    </rPh>
    <rPh sb="7" eb="9">
      <t>コウシャ</t>
    </rPh>
    <phoneticPr fontId="2"/>
  </si>
  <si>
    <t>鹿角市子ども未来事業団</t>
    <rPh sb="0" eb="3">
      <t>カヅノシ</t>
    </rPh>
    <rPh sb="3" eb="4">
      <t>コ</t>
    </rPh>
    <rPh sb="6" eb="8">
      <t>ミライ</t>
    </rPh>
    <rPh sb="8" eb="11">
      <t>ジギョウダン</t>
    </rPh>
    <phoneticPr fontId="2"/>
  </si>
  <si>
    <t>県北環境保全センター</t>
    <rPh sb="0" eb="2">
      <t>ケンポク</t>
    </rPh>
    <rPh sb="2" eb="4">
      <t>カンキョウ</t>
    </rPh>
    <rPh sb="4" eb="6">
      <t>ホゼン</t>
    </rPh>
    <phoneticPr fontId="2"/>
  </si>
  <si>
    <t>かづのパワー</t>
  </si>
  <si>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</si>
  <si>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</si>
  <si>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</si>
  <si>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</si>
  <si>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</si>
  <si>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</si>
  <si>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</si>
  <si>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まちづくり基金</t>
    <rPh sb="5" eb="7">
      <t>キキン</t>
    </rPh>
    <phoneticPr fontId="2"/>
  </si>
  <si>
    <t>教育施設整備基金</t>
    <rPh sb="0" eb="2">
      <t>キョウイク</t>
    </rPh>
    <rPh sb="2" eb="4">
      <t>シセツ</t>
    </rPh>
    <rPh sb="4" eb="6">
      <t>セイビ</t>
    </rPh>
    <rPh sb="6" eb="8">
      <t>キキン</t>
    </rPh>
    <phoneticPr fontId="2"/>
  </si>
  <si>
    <t>福祉基金</t>
    <rPh sb="0" eb="2">
      <t>フクシ</t>
    </rPh>
    <rPh sb="2" eb="4">
      <t>キキン</t>
    </rPh>
    <phoneticPr fontId="2"/>
  </si>
  <si>
    <t>ふるさと鹿角応援基金</t>
    <rPh sb="4" eb="6">
      <t>カヅノ</t>
    </rPh>
    <rPh sb="6" eb="8">
      <t>オウエン</t>
    </rPh>
    <rPh sb="8" eb="10">
      <t>キキン</t>
    </rPh>
    <phoneticPr fontId="2"/>
  </si>
  <si>
    <t>企業立地促進基金</t>
    <rPh sb="0" eb="2">
      <t>キギョウ</t>
    </rPh>
    <rPh sb="2" eb="4">
      <t>リッチ</t>
    </rPh>
    <rPh sb="4" eb="6">
      <t>ソクシン</t>
    </rPh>
    <rPh sb="6" eb="8">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</si>
  <si>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</si>
  <si>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</si>
  <si>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将来負担比率、有形固定資産減価償却率ともに、類似団体平均を上回っている。
　令和３年度は地方債現在高が減少し、充当可能財源である基金残高が増加したことから、将来負担比率は前年度に比べ減少した。
　今後は鹿角市公共施設等総合管理計画の基本方針に基づき、老朽化した公共施設の更新や長寿命化、統廃合を進めていくことで、有形固定資産減価償却率の上昇を抑制しつつ、財源の確保に努め、将来負担比率についても上昇抑制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</si>
  <si>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</si>
  <si>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</si>
  <si>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</si>
  <si>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</si>
  <si>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</si>
  <si>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</si>
  <si>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将来負担比率は類似団体平均よりも高いものの、実質公債費比率は低くなっている。
　これは財源の確保と歳出の抑制を徹底した予算編成や、交付税算入率の高い有利な地方債を活用したことなどが主な要因となっている。
　前年度比では、分母となる標準財政規模が増加し、充当可能基金が増加したことから、将来負担比率は減少している。実質公債費比率では、学校教育施設等整備事業債の償還が終了したことなどにより公債費が減少し、過疎対策事業債などの有利な地方債の活用により、公債費等交付税算入額も増加したことから、比率の上昇は抑えられた。今後も、引き続き地方債の管理を徹底するとともに、地方税等の徴収強化など自主財源の確保に努め、健全な財政運営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</si>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</sst>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0" xfId="12"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5B6C-44B3-915B-AD0018972F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78106</c:v>
                </c:pt>
                <c:pt idx="1">
                  <c:v>79373</c:v>
                </c:pt>
                <c:pt idx="2">
                  <c:v>80221</c:v>
                </c:pt>
                <c:pt idx="3">
                  <c:v>100490</c:v>
                </c:pt>
                <c:pt idx="4">
                  <c:v>50611</c:v>
                </c:pt>
              </c:numCache>
            </c:numRef>
          </c:val>
          <c:smooth val="0"/>
          <c:extLst>
            <c:ext xmlns:c16="http://schemas.microsoft.com/office/drawing/2014/chart" uri="{C3380CC4-5D6E-409C-BE32-E72D297353CC}">
              <c16:uniqueId val="{00000001-5B6C-44B3-915B-AD0018972F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3.28</c:v>
                </c:pt>
                <c:pt idx="1">
                  <c:v>2.35</c:v>
                </c:pt>
                <c:pt idx="2">
                  <c:v>2.2000000000000002</c:v>
                </c:pt>
                <c:pt idx="3">
                  <c:v>2.8</c:v>
                </c:pt>
                <c:pt idx="4">
                  <c:v>3.45</c:v>
                </c:pt>
              </c:numCache>
            </c:numRef>
          </c:val>
          <c:extLst>
            <c:ext xmlns:c16="http://schemas.microsoft.com/office/drawing/2014/chart" uri="{C3380CC4-5D6E-409C-BE32-E72D297353CC}">
              <c16:uniqueId val="{00000000-B8F9-472F-AF81-2F5E345F00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25.26</c:v>
                </c:pt>
                <c:pt idx="1">
                  <c:v>21.54</c:v>
                </c:pt>
                <c:pt idx="2">
                  <c:v>22.92</c:v>
                </c:pt>
                <c:pt idx="3">
                  <c:v>21.94</c:v>
                </c:pt>
                <c:pt idx="4">
                  <c:v>22.85</c:v>
                </c:pt>
              </c:numCache>
            </c:numRef>
          </c:val>
          <c:extLst>
            <c:ext xmlns:c16="http://schemas.microsoft.com/office/drawing/2014/chart" uri="{C3380CC4-5D6E-409C-BE32-E72D297353CC}">
              <c16:uniqueId val="{00000001-B8F9-472F-AF81-2F5E345F00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-1.87</c:v>
                </c:pt>
                <c:pt idx="1">
                  <c:v>-4.6900000000000004</c:v>
                </c:pt>
                <c:pt idx="2">
                  <c:v>1.85</c:v>
                </c:pt>
                <c:pt idx="3">
                  <c:v>0.42</c:v>
                </c:pt>
                <c:pt idx="4">
                  <c:v>2.63</c:v>
                </c:pt>
              </c:numCache>
            </c:numRef>
          </c:val>
          <c:smooth val="0"/>
          <c:extLst>
            <c:ext xmlns:c16="http://schemas.microsoft.com/office/drawing/2014/chart" uri="{C3380CC4-5D6E-409C-BE32-E72D297353CC}">
              <c16:uniqueId val="{00000002-B8F9-472F-AF81-2F5E345F00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c:v>
                </c:pt>
                <c:pt idx="2">
                  <c:v>#N/A</c:v>
                </c:pt>
                <c:pt idx="3">
                  <c:v>1.1200000000000001</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3367-45BE-A94B-58275B026D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67-45BE-A94B-58275B026D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67-45BE-A94B-58275B026D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67-45BE-A94B-58275B026DE6}"/>
            </c:ext>
          </c:extLst>
        </c:ser>
        <c:ser>
          <c:idx val="4"/>
          <c:order val="4"/>
          <c:tx>
            <c:strRef>
              <c:f>データシート!$A$31</c:f>
              <c:strCache>
                <c:ptCount val="1"/>
                <c:pt idx="0">
                  <c:v>鹿角市後期高齢者医療特別会計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0.04</c:v>
                </c:pt>
              </c:numCache>
            </c:numRef>
          </c:val>
          <c:extLst>
            <c:ext xmlns:c16="http://schemas.microsoft.com/office/drawing/2014/chart" uri="{C3380CC4-5D6E-409C-BE32-E72D297353CC}">
              <c16:uniqueId val="{00000004-3367-45BE-A94B-58275B026DE6}"/>
            </c:ext>
          </c:extLst>
        </c:ser>
        <c:ser>
          <c:idx val="5"/>
          <c:order val="5"/>
          <c:tx>
            <c:strRef>
              <c:f>データシート!$A$32</c:f>
              <c:strCache>
                <c:ptCount val="1"/>
                <c:pt idx="0">
                  <c:v>鹿角市下水道事業会計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0.45</c:v>
                </c:pt>
                <c:pt idx="8">
                  <c:v>#N/A</c:v>
                </c:pt>
                <c:pt idx="9">
                  <c:v>0.67</c:v>
                </c:pt>
              </c:numCache>
            </c:numRef>
          </c:val>
          <c:extLst>
            <c:ext xmlns:c16="http://schemas.microsoft.com/office/drawing/2014/chart" uri="{C3380CC4-5D6E-409C-BE32-E72D297353CC}">
              <c16:uniqueId val="{00000005-3367-45BE-A94B-58275B026DE6}"/>
            </c:ext>
          </c:extLst>
        </c:ser>
        <c:ser>
          <c:idx val="6"/>
          <c:order val="6"/>
          <c:tx>
            <c:strRef>
              <c:f>データシート!$A$33</c:f>
              <c:strCache>
                <c:ptCount val="1"/>
                <c:pt idx="0">
                  <c:v>鹿角市介護保険事業特別会計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0.32</c:v>
                </c:pt>
                <c:pt idx="6">
                  <c:v>#N/A</c:v>
                </c:pt>
                <c:pt idx="7">
                  <c:v>0.73</c:v>
                </c:pt>
                <c:pt idx="8">
                  <c:v>#N/A</c:v>
                </c:pt>
                <c:pt idx="9">
                  <c:v>1.51</c:v>
                </c:pt>
              </c:numCache>
            </c:numRef>
          </c:val>
          <c:extLst>
            <c:ext xmlns:c16="http://schemas.microsoft.com/office/drawing/2014/chart" uri="{C3380CC4-5D6E-409C-BE32-E72D297353CC}">
              <c16:uniqueId val="{00000006-3367-45BE-A94B-58275B026DE6}"/>
            </c:ext>
          </c:extLst>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2.71</c:v>
                </c:pt>
                <c:pt idx="2">
                  <c:v>#N/A</c:v>
                </c:pt>
                <c:pt idx="3">
                  <c:v>0.45</c:v>
                </c:pt>
                <c:pt idx="4">
                  <c:v>#N/A</c:v>
                </c:pt>
                <c:pt idx="5">
                  <c:v>1.1000000000000001</c:v>
                </c:pt>
                <c:pt idx="6">
                  <c:v>#N/A</c:v>
                </c:pt>
                <c:pt idx="7">
                  <c:v>1.18</c:v>
                </c:pt>
                <c:pt idx="8">
                  <c:v>#N/A</c:v>
                </c:pt>
                <c:pt idx="9">
                  <c:v>1.51</c:v>
                </c:pt>
              </c:numCache>
            </c:numRef>
          </c:val>
          <c:extLst>
            <c:ext xmlns:c16="http://schemas.microsoft.com/office/drawing/2014/chart" uri="{C3380CC4-5D6E-409C-BE32-E72D297353CC}">
              <c16:uniqueId val="{00000007-3367-45BE-A94B-58275B026D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3.28</c:v>
                </c:pt>
                <c:pt idx="2">
                  <c:v>#N/A</c:v>
                </c:pt>
                <c:pt idx="3">
                  <c:v>2.35</c:v>
                </c:pt>
                <c:pt idx="4">
                  <c:v>#N/A</c:v>
                </c:pt>
                <c:pt idx="5">
                  <c:v>2.19</c:v>
                </c:pt>
                <c:pt idx="6">
                  <c:v>#N/A</c:v>
                </c:pt>
                <c:pt idx="7">
                  <c:v>2.8</c:v>
                </c:pt>
                <c:pt idx="8">
                  <c:v>#N/A</c:v>
                </c:pt>
                <c:pt idx="9">
                  <c:v>3.45</c:v>
                </c:pt>
              </c:numCache>
            </c:numRef>
          </c:val>
          <c:extLst>
            <c:ext xmlns:c16="http://schemas.microsoft.com/office/drawing/2014/chart" uri="{C3380CC4-5D6E-409C-BE32-E72D297353CC}">
              <c16:uniqueId val="{00000008-3367-45BE-A94B-58275B026DE6}"/>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c:v>
                </c:pt>
                <c:pt idx="2">
                  <c:v>#N/A</c:v>
                </c:pt>
                <c:pt idx="3">
                  <c:v>8.16</c:v>
                </c:pt>
                <c:pt idx="4">
                  <c:v>#N/A</c:v>
                </c:pt>
                <c:pt idx="5">
                  <c:v>7.36</c:v>
                </c:pt>
                <c:pt idx="6">
                  <c:v>#N/A</c:v>
                </c:pt>
                <c:pt idx="7">
                  <c:v>6.55</c:v>
                </c:pt>
                <c:pt idx="8">
                  <c:v>#N/A</c:v>
                </c:pt>
                <c:pt idx="9">
                  <c:v>5.89</c:v>
                </c:pt>
              </c:numCache>
            </c:numRef>
          </c:val>
          <c:extLst>
            <c:ext xmlns:c16="http://schemas.microsoft.com/office/drawing/2014/chart" uri="{C3380CC4-5D6E-409C-BE32-E72D297353CC}">
              <c16:uniqueId val="{00000009-3367-45BE-A94B-58275B026D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1529</c:v>
                </c:pt>
                <c:pt idx="5">
                  <c:v>1530</c:v>
                </c:pt>
                <c:pt idx="8">
                  <c:v>1695</c:v>
                </c:pt>
                <c:pt idx="11">
                  <c:v>1731</c:v>
                </c:pt>
                <c:pt idx="14">
                  <c:v>1740</c:v>
                </c:pt>
              </c:numCache>
            </c:numRef>
          </c:val>
          <c:extLst>
            <c:ext xmlns:c16="http://schemas.microsoft.com/office/drawing/2014/chart" uri="{C3380CC4-5D6E-409C-BE32-E72D297353CC}">
              <c16:uniqueId val="{00000000-A500-467C-B6D2-413248596D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00-467C-B6D2-413248596D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A500-467C-B6D2-413248596D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63</c:v>
                </c:pt>
                <c:pt idx="3">
                  <c:v>57</c:v>
                </c:pt>
                <c:pt idx="6">
                  <c:v>86</c:v>
                </c:pt>
                <c:pt idx="9">
                  <c:v>104</c:v>
                </c:pt>
                <c:pt idx="12">
                  <c:v>104</c:v>
                </c:pt>
              </c:numCache>
            </c:numRef>
          </c:val>
          <c:extLst>
            <c:ext xmlns:c16="http://schemas.microsoft.com/office/drawing/2014/chart" uri="{C3380CC4-5D6E-409C-BE32-E72D297353CC}">
              <c16:uniqueId val="{00000003-A500-467C-B6D2-413248596D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436</c:v>
                </c:pt>
                <c:pt idx="3">
                  <c:v>447</c:v>
                </c:pt>
                <c:pt idx="6">
                  <c:v>461</c:v>
                </c:pt>
                <c:pt idx="9">
                  <c:v>447</c:v>
                </c:pt>
                <c:pt idx="12">
                  <c:v>452</c:v>
                </c:pt>
              </c:numCache>
            </c:numRef>
          </c:val>
          <c:extLst>
            <c:ext xmlns:c16="http://schemas.microsoft.com/office/drawing/2014/chart" uri="{C3380CC4-5D6E-409C-BE32-E72D297353CC}">
              <c16:uniqueId val="{00000004-A500-467C-B6D2-413248596D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00-467C-B6D2-413248596D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00-467C-B6D2-413248596D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1761</c:v>
                </c:pt>
                <c:pt idx="3">
                  <c:v>1741</c:v>
                </c:pt>
                <c:pt idx="6">
                  <c:v>1945</c:v>
                </c:pt>
                <c:pt idx="9">
                  <c:v>1979</c:v>
                </c:pt>
                <c:pt idx="12">
                  <c:v>1970</c:v>
                </c:pt>
              </c:numCache>
            </c:numRef>
          </c:val>
          <c:extLst>
            <c:ext xmlns:c16="http://schemas.microsoft.com/office/drawing/2014/chart" uri="{C3380CC4-5D6E-409C-BE32-E72D297353CC}">
              <c16:uniqueId val="{00000007-A500-467C-B6D2-413248596D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732</c:v>
                </c:pt>
                <c:pt idx="2">
                  <c:v>#N/A</c:v>
                </c:pt>
                <c:pt idx="3">
                  <c:v>#N/A</c:v>
                </c:pt>
                <c:pt idx="4">
                  <c:v>715</c:v>
                </c:pt>
                <c:pt idx="5">
                  <c:v>#N/A</c:v>
                </c:pt>
                <c:pt idx="6">
                  <c:v>#N/A</c:v>
                </c:pt>
                <c:pt idx="7">
                  <c:v>797</c:v>
                </c:pt>
                <c:pt idx="8">
                  <c:v>#N/A</c:v>
                </c:pt>
                <c:pt idx="9">
                  <c:v>#N/A</c:v>
                </c:pt>
                <c:pt idx="10">
                  <c:v>799</c:v>
                </c:pt>
                <c:pt idx="11">
                  <c:v>#N/A</c:v>
                </c:pt>
                <c:pt idx="12">
                  <c:v>#N/A</c:v>
                </c:pt>
                <c:pt idx="13">
                  <c:v>786</c:v>
                </c:pt>
                <c:pt idx="14">
                  <c:v>#N/A</c:v>
                </c:pt>
              </c:numCache>
            </c:numRef>
          </c:val>
          <c:smooth val="0"/>
          <c:extLst>
            <c:ext xmlns:c16="http://schemas.microsoft.com/office/drawing/2014/chart" uri="{C3380CC4-5D6E-409C-BE32-E72D297353CC}">
              <c16:uniqueId val="{00000008-A500-467C-B6D2-413248596D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18814</c:v>
                </c:pt>
                <c:pt idx="5">
                  <c:v>18875</c:v>
                </c:pt>
                <c:pt idx="8">
                  <c:v>18609</c:v>
                </c:pt>
                <c:pt idx="11">
                  <c:v>18810</c:v>
                </c:pt>
                <c:pt idx="14">
                  <c:v>18212</c:v>
                </c:pt>
              </c:numCache>
            </c:numRef>
          </c:val>
          <c:extLst>
            <c:ext xmlns:c16="http://schemas.microsoft.com/office/drawing/2014/chart" uri="{C3380CC4-5D6E-409C-BE32-E72D297353CC}">
              <c16:uniqueId val="{00000000-7C9B-4F55-B27C-1525961D80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696</c:v>
                </c:pt>
                <c:pt idx="5">
                  <c:v>638</c:v>
                </c:pt>
                <c:pt idx="8">
                  <c:v>594</c:v>
                </c:pt>
                <c:pt idx="11">
                  <c:v>625</c:v>
                </c:pt>
                <c:pt idx="14">
                  <c:v>683</c:v>
                </c:pt>
              </c:numCache>
            </c:numRef>
          </c:val>
          <c:extLst>
            <c:ext xmlns:c16="http://schemas.microsoft.com/office/drawing/2014/chart" uri="{C3380CC4-5D6E-409C-BE32-E72D297353CC}">
              <c16:uniqueId val="{00000001-7C9B-4F55-B27C-1525961D80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6531</c:v>
                </c:pt>
                <c:pt idx="5">
                  <c:v>6357</c:v>
                </c:pt>
                <c:pt idx="8">
                  <c:v>6126</c:v>
                </c:pt>
                <c:pt idx="11">
                  <c:v>5698</c:v>
                </c:pt>
                <c:pt idx="14">
                  <c:v>6435</c:v>
                </c:pt>
              </c:numCache>
            </c:numRef>
          </c:val>
          <c:extLst>
            <c:ext xmlns:c16="http://schemas.microsoft.com/office/drawing/2014/chart" uri="{C3380CC4-5D6E-409C-BE32-E72D297353CC}">
              <c16:uniqueId val="{00000002-7C9B-4F55-B27C-1525961D80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9B-4F55-B27C-1525961D80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9B-4F55-B27C-1525961D80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9B-4F55-B27C-1525961D80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1772</c:v>
                </c:pt>
                <c:pt idx="3">
                  <c:v>1654</c:v>
                </c:pt>
                <c:pt idx="6">
                  <c:v>1549</c:v>
                </c:pt>
                <c:pt idx="9">
                  <c:v>1473</c:v>
                </c:pt>
                <c:pt idx="12">
                  <c:v>1408</c:v>
                </c:pt>
              </c:numCache>
            </c:numRef>
          </c:val>
          <c:extLst>
            <c:ext xmlns:c16="http://schemas.microsoft.com/office/drawing/2014/chart" uri="{C3380CC4-5D6E-409C-BE32-E72D297353CC}">
              <c16:uniqueId val="{00000006-7C9B-4F55-B27C-1525961D80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2054</c:v>
                </c:pt>
                <c:pt idx="3">
                  <c:v>2019</c:v>
                </c:pt>
                <c:pt idx="6">
                  <c:v>2008</c:v>
                </c:pt>
                <c:pt idx="9">
                  <c:v>2345</c:v>
                </c:pt>
                <c:pt idx="12">
                  <c:v>3061</c:v>
                </c:pt>
              </c:numCache>
            </c:numRef>
          </c:val>
          <c:extLst>
            <c:ext xmlns:c16="http://schemas.microsoft.com/office/drawing/2014/chart" uri="{C3380CC4-5D6E-409C-BE32-E72D297353CC}">
              <c16:uniqueId val="{00000007-7C9B-4F55-B27C-1525961D80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6691</c:v>
                </c:pt>
                <c:pt idx="3">
                  <c:v>6951</c:v>
                </c:pt>
                <c:pt idx="6">
                  <c:v>7164</c:v>
                </c:pt>
                <c:pt idx="9">
                  <c:v>7169</c:v>
                </c:pt>
                <c:pt idx="12">
                  <c:v>6626</c:v>
                </c:pt>
              </c:numCache>
            </c:numRef>
          </c:val>
          <c:extLst>
            <c:ext xmlns:c16="http://schemas.microsoft.com/office/drawing/2014/chart" uri="{C3380CC4-5D6E-409C-BE32-E72D297353CC}">
              <c16:uniqueId val="{00000008-7C9B-4F55-B27C-1525961D80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9B-4F55-B27C-1525961D80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18970</c:v>
                </c:pt>
                <c:pt idx="3">
                  <c:v>19188</c:v>
                </c:pt>
                <c:pt idx="6">
                  <c:v>18934</c:v>
                </c:pt>
                <c:pt idx="9">
                  <c:v>19013</c:v>
                </c:pt>
                <c:pt idx="12">
                  <c:v>18032</c:v>
                </c:pt>
              </c:numCache>
            </c:numRef>
          </c:val>
          <c:extLst>
            <c:ext xmlns:c16="http://schemas.microsoft.com/office/drawing/2014/chart" uri="{C3380CC4-5D6E-409C-BE32-E72D297353CC}">
              <c16:uniqueId val="{0000000A-7C9B-4F55-B27C-1525961D80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3445</c:v>
                </c:pt>
                <c:pt idx="2">
                  <c:v>#N/A</c:v>
                </c:pt>
                <c:pt idx="3">
                  <c:v>#N/A</c:v>
                </c:pt>
                <c:pt idx="4">
                  <c:v>3942</c:v>
                </c:pt>
                <c:pt idx="5">
                  <c:v>#N/A</c:v>
                </c:pt>
                <c:pt idx="6">
                  <c:v>#N/A</c:v>
                </c:pt>
                <c:pt idx="7">
                  <c:v>4326</c:v>
                </c:pt>
                <c:pt idx="8">
                  <c:v>#N/A</c:v>
                </c:pt>
                <c:pt idx="9">
                  <c:v>#N/A</c:v>
                </c:pt>
                <c:pt idx="10">
                  <c:v>4867</c:v>
                </c:pt>
                <c:pt idx="11">
                  <c:v>#N/A</c:v>
                </c:pt>
                <c:pt idx="12">
                  <c:v>#N/A</c:v>
                </c:pt>
                <c:pt idx="13">
                  <c:v>3797</c:v>
                </c:pt>
                <c:pt idx="14">
                  <c:v>#N/A</c:v>
                </c:pt>
              </c:numCache>
            </c:numRef>
          </c:val>
          <c:smooth val="0"/>
          <c:extLst>
            <c:ext xmlns:c16="http://schemas.microsoft.com/office/drawing/2014/chart" uri="{C3380CC4-5D6E-409C-BE32-E72D297353CC}">
              <c16:uniqueId val="{0000000B-7C9B-4F55-B27C-1525961D80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2437</c:v>
                </c:pt>
                <c:pt idx="1">
                  <c:v>2408</c:v>
                </c:pt>
                <c:pt idx="2">
                  <c:v>2622</c:v>
                </c:pt>
              </c:numCache>
            </c:numRef>
          </c:val>
          <c:extLst>
            <c:ext xmlns:c16="http://schemas.microsoft.com/office/drawing/2014/chart" uri="{C3380CC4-5D6E-409C-BE32-E72D297353CC}">
              <c16:uniqueId val="{00000000-9138-45E2-8B5A-C6D1B18227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c:v>
                </c:pt>
                <c:pt idx="1">
                  <c:v>152</c:v>
                </c:pt>
                <c:pt idx="2">
                  <c:v>152</c:v>
                </c:pt>
              </c:numCache>
            </c:numRef>
          </c:val>
          <c:extLst>
            <c:ext xmlns:c16="http://schemas.microsoft.com/office/drawing/2014/chart" uri="{C3380CC4-5D6E-409C-BE32-E72D297353CC}">
              <c16:uniqueId val="{00000001-9138-45E2-8B5A-C6D1B18227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2753</c:v>
                </c:pt>
                <c:pt idx="1">
                  <c:v>2467</c:v>
                </c:pt>
                <c:pt idx="2">
                  <c:v>2884</c:v>
                </c:pt>
              </c:numCache>
            </c:numRef>
          </c:val>
          <c:extLst>
            <c:ext xmlns:c16="http://schemas.microsoft.com/office/drawing/2014/chart" uri="{C3380CC4-5D6E-409C-BE32-E72D297353CC}">
              <c16:uniqueId val="{00000002-9138-45E2-8B5A-C6D1B18227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{BFD0FF1B-655E-44F7-A026-31AFF8152C79}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CF-46E5-AAAC-F72271889E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{074DC21F-8C4C-4B61-BB10-83B6468258D6}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CF-46E5-AAAC-F72271889E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{E52A79D8-B39C-4480-B3E1-E07BEFA75025}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CF-46E5-AAAC-F72271889E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{ED38D8E8-0512-4632-B990-2DFA34563C7F}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CF-46E5-AAAC-F72271889E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{83EEA686-B72F-45AA-9265-26DE0066313D}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CF-46E5-AAAC-F72271889EE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{36497D56-8F2E-416C-B268-E569ACFB761D}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CF-46E5-AAAC-F72271889EE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{77D23F61-ACA2-4C66-8499-EB6BA3626D9B}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CF-46E5-AAAC-F72271889E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{07E1E3E6-1EC5-49F0-8351-E2CCBF911A92}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CF-46E5-AAAC-F72271889E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{E4A5C106-CDCA-4B25-82E9-87B7CD8E48AC}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CF-46E5-AAAC-F72271889E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c:v>
                </c:pt>
                <c:pt idx="16">
                  <c:v>62.9</c:v>
                </c:pt>
                <c:pt idx="24">
                  <c:v>64</c:v>
                </c:pt>
                <c:pt idx="32">
                  <c:v>65.5</c:v>
                </c:pt>
              </c:numCache>
            </c:numRef>
          </c:xVal>
          <c:yVal>
            <c:numRef>
              <c:f>公会計指標分析・財政指標組合せ分析表!$BP$51:$DC$51</c:f>
              <c:numCache>
                <c:formatCode>#,##0.0;"▲ "#,##0.0</c:formatCode>
                <c:ptCount val="40"/>
                <c:pt idx="0">
                  <c:v>38.700000000000003</c:v>
                </c:pt>
                <c:pt idx="8">
                  <c:v>44.3</c:v>
                </c:pt>
                <c:pt idx="16">
                  <c:v>48</c:v>
                </c:pt>
                <c:pt idx="24">
                  <c:v>52.2</c:v>
                </c:pt>
                <c:pt idx="32">
                  <c:v>38.700000000000003</c:v>
                </c:pt>
              </c:numCache>
            </c:numRef>
          </c:yVal>
          <c:smooth val="0"/>
          <c:extLst>
            <c:ext xmlns:c16="http://schemas.microsoft.com/office/drawing/2014/chart" uri="{C3380CC4-5D6E-409C-BE32-E72D297353CC}">
              <c16:uniqueId val="{00000009-01CF-46E5-AAAC-F72271889E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{985F124B-3783-4EBB-8E64-0BEBDBA57AB7}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CF-46E5-AAAC-F72271889E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{86763CE2-76ED-409A-BD29-369970F6D083}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CF-46E5-AAAC-F72271889E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{EB2AE1A9-304C-4EB0-A733-359014911EC3}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CF-46E5-AAAC-F72271889E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{A6C2F1B4-808F-4DA0-B6AF-50DFBB2D38C7}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CF-46E5-AAAC-F72271889E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{415EAEC8-32F7-4AE9-8F7C-41BFD1A6F3C1}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CF-46E5-AAAC-F72271889EE4}"/>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{772E68C4-40F8-4BAF-B660-9B6FBBF5C99F}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CF-46E5-AAAC-F72271889EE4}"/>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{22046FC1-4803-464F-BBE2-ABAA9686FD64}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CF-46E5-AAAC-F72271889E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{DAB4DD1D-C005-4952-AC08-3F60DE499429}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CF-46E5-AAAC-F72271889E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{8BB93096-8E82-4024-9F2F-74C58CDABCA3}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CF-46E5-AAAC-F72271889E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1CF-46E5-AAAC-F72271889EE4}"/>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{2EF2B490-C6B7-4433-AA95-71CA7617DEF4}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31-4017-A069-607EEBC0FE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{9004DC86-3B49-4B4A-9085-3C5DB6C04B57}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31-4017-A069-607EEBC0FE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{21F3A839-B7A5-4609-BF13-CACD62182829}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31-4017-A069-607EEBC0FE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{26532B05-4D65-470C-A39C-1E0F395D0EC9}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31-4017-A069-607EEBC0FE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{7E268074-3B64-40BB-B4BE-B78E21BAB89F}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31-4017-A069-607EEBC0FE2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{942C72C7-07B6-4B98-B4B7-B9074C51BCB6}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31-4017-A069-607EEBC0FE2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{8E8A5430-2957-4172-BC83-793284ACB76A}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31-4017-A069-607EEBC0FE2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{52B7112D-6AAC-4FF3-844A-32A987D4B02D}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31-4017-A069-607EEBC0FE2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{18CF84E9-1308-4BBA-95D8-5D1C5996AE55}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31-4017-A069-607EEBC0FE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c:v>
                </c:pt>
                <c:pt idx="16">
                  <c:v>8.3000000000000007</c:v>
                </c:pt>
                <c:pt idx="24">
                  <c:v>8.4</c:v>
                </c:pt>
                <c:pt idx="32">
                  <c:v>8.4</c:v>
                </c:pt>
              </c:numCache>
            </c:numRef>
          </c:xVal>
          <c:yVal>
            <c:numRef>
              <c:f>公会計指標分析・財政指標組合せ分析表!$BP$73:$DC$73</c:f>
              <c:numCache>
                <c:formatCode>#,##0.0;"▲ "#,##0.0</c:formatCode>
                <c:ptCount val="40"/>
                <c:pt idx="0">
                  <c:v>38.700000000000003</c:v>
                </c:pt>
                <c:pt idx="8">
                  <c:v>44.3</c:v>
                </c:pt>
                <c:pt idx="16">
                  <c:v>48</c:v>
                </c:pt>
                <c:pt idx="24">
                  <c:v>52.2</c:v>
                </c:pt>
                <c:pt idx="32">
                  <c:v>38.700000000000003</c:v>
                </c:pt>
              </c:numCache>
            </c:numRef>
          </c:yVal>
          <c:smooth val="0"/>
          <c:extLst>
            <c:ext xmlns:c16="http://schemas.microsoft.com/office/drawing/2014/chart" uri="{C3380CC4-5D6E-409C-BE32-E72D297353CC}">
              <c16:uniqueId val="{00000009-4A31-4017-A069-607EEBC0FE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{3995F829-366F-4BE5-A2EE-70225B9BE86E}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31-4017-A069-607EEBC0FE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{D21DA0F1-FBD2-42D5-A4AD-E691DCBDB9F8}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31-4017-A069-607EEBC0FE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{988991C9-0884-4F50-81BC-B517674D8673}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31-4017-A069-607EEBC0FE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{30CC9DA0-4D63-4172-A8C8-C61A6894087D}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31-4017-A069-607EEBC0FE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{6E0EF8A4-E48D-4BAB-8AD6-9E3EDE865194}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31-4017-A069-607EEBC0FE2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{4A0245AE-B973-494F-96DA-E8464FD71805}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31-4017-A069-607EEBC0FE2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{28CA1EB1-23B9-4C24-9693-69C4570892AD}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31-4017-A069-607EEBC0FE2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{F167377D-E8E5-4C4A-9187-B56A897FF386}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31-4017-A069-607EEBC0FE2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{3AFAA262-0024-4DDA-A39D-7556CE5981CE}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31-4017-A069-607EEBC0FE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A31-4017-A069-607EEBC0FE20}"/>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元利償還金は、平成７年度に借入した学校教育施設等整備事業債などの元金償還が終了したことなどにより９百万円減少した。</a:t>
          </a:r>
        </a:p>
        <a:p>
          <a:r>
            <a:rPr kumimoji="1" lang="ja-JP" altLang="en-US" sz="1200">
              <a:latin typeface="ＭＳ ゴシック" pitchFamily="49" charset="-128"/>
              <a:ea typeface="ＭＳ ゴシック" pitchFamily="49" charset="-128"/>
            </a:rPr>
            <a:t>　公営企業債の元利償還金に対する繰入金は、上水道事業会計及び下水道事業会計において、元利償還金が増加したことにより５百万円増加した。</a:t>
          </a:r>
        </a:p>
        <a:p>
          <a:r>
            <a:rPr kumimoji="1" lang="ja-JP" altLang="en-US" sz="1200">
              <a:latin typeface="ＭＳ ゴシック" pitchFamily="49" charset="-128"/>
              <a:ea typeface="ＭＳ ゴシック" pitchFamily="49" charset="-128"/>
            </a:rPr>
            <a:t>　今後の元利償還金は、平成２８年度から実施した大湯温泉地区観光拠点施設整備事業や学校給食施設整備等事業などに伴い借入した過疎対策事業債の元金償還が開始されることにより、</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百万円前後で推移すると見込んでいる。</a:t>
          </a:r>
        </a:p>
        <a:p>
          <a:r>
            <a:rPr kumimoji="1" lang="ja-JP" altLang="en-US" sz="1200">
              <a:latin typeface="ＭＳ ゴシック" pitchFamily="49" charset="-128"/>
              <a:ea typeface="ＭＳ ゴシック" pitchFamily="49" charset="-128"/>
            </a:rPr>
            <a:t>　財政の健全性を維持するためにも、償還額と地方債発行額のバランスに注意し、地方債の発行抑制を図りながら、適正な地方債管理に努めていく。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本市では、満期一括償還の地方債を発行していないため、減債基金残高と減債基金積立相当額は該当しない。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 一般会計等に係る地方債の現在高は、公営住宅建設事業や普通教室等空調設備設置事業などに公営住宅建設事業債等の地方債を発行したものの、過疎対策事業債や学校教育施設等整備事業債などに係る元金償還が進んだことにより、前年度比９８１百万円の減となった。</a:t>
          </a:r>
        </a:p>
        <a:p>
          <a:r>
            <a:rPr kumimoji="1" lang="ja-JP" altLang="en-US" sz="1100">
              <a:latin typeface="ＭＳ ゴシック" pitchFamily="49" charset="-128"/>
              <a:ea typeface="ＭＳ ゴシック" pitchFamily="49" charset="-128"/>
            </a:rPr>
            <a:t>　公営企業債等繰入見込額では、上水道事業会計及び下水道事業会計において、公営企業債残高が減少したことに伴い、前年度比５４３百万円の減となった。</a:t>
          </a:r>
        </a:p>
        <a:p>
          <a:r>
            <a:rPr kumimoji="1" lang="ja-JP" altLang="en-US" sz="1100">
              <a:latin typeface="ＭＳ ゴシック" pitchFamily="49" charset="-128"/>
              <a:ea typeface="ＭＳ ゴシック" pitchFamily="49" charset="-128"/>
            </a:rPr>
            <a:t>　組合等負担等見込額は、鹿角広域行政組合において、ごみ処理場等の建設事業に一般廃棄物処理事業債の地方債を発行したことから、前年度比で７１６百万円の増となった。</a:t>
          </a:r>
        </a:p>
        <a:p>
          <a:r>
            <a:rPr kumimoji="1" lang="ja-JP" altLang="en-US" sz="1100">
              <a:latin typeface="ＭＳ ゴシック" pitchFamily="49" charset="-128"/>
              <a:ea typeface="ＭＳ ゴシック" pitchFamily="49" charset="-128"/>
            </a:rPr>
            <a:t>　充当可能基金では、財政調整基金やまちづくり基金等において、取り崩しより積み立てが上回ったことから、前年度比で７３７百万円の増となった。</a:t>
          </a:r>
        </a:p>
        <a:p>
          <a:r>
            <a:rPr kumimoji="1" lang="ja-JP" altLang="en-US" sz="1100">
              <a:latin typeface="ＭＳ ゴシック" pitchFamily="49" charset="-128"/>
              <a:ea typeface="ＭＳ ゴシック" pitchFamily="49" charset="-128"/>
            </a:rPr>
            <a:t>　中長期的な見通しを踏まえ、事業は財源を見込んで計画的に進めるとともに、事業の年度間調整や地方債の償還元金を超えない範囲で借入するなど、引き続き将来負担の改善に向けた財政運営に取り組んでいく。また、将来に向けて持続可能な財政基盤を堅持し、充当可能財源等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秋田県鹿角市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がなかったほか、特定目的基金である企業立地促進基金の活用やまちづくり基金への積み立てなどにより、基金残高は５，６５８百万円、全体で前年度比６３１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が決して潤沢と言えない状況にあり、実施計画事業の円滑な推進のためには、基金を活用していくこととしている。加えて、頻発する自然災害などに備え、財政調整基金は一定額を確保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企業立地促進基金：市内に企業を立地するものに対する財政援助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まちづくり基金：中心市街地中核ホテル再生支援事業補助金などに充当したことにより前年度比で３１５百万円増加した。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企業立地促進基金：市内企業１０社への設備投資に助成したことにより７４百万円を取り崩しているが、財政調整基金から１億円積み増ししたことにより前年度比で２６百万円増加した。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教育施設整備基金：小中学校のＩＣＴ活用教育事業における電子黒板配置やインターネット回線接続に掛かる経費に充当したことにより前年度比で１１百万円減少した。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営住宅整備事業やスキーと駅伝のまちづくり事業等にまちづくり基金を活用予定であるほか、市内企業への設備投資に引き続き助成するため企業立地促進基金を活用する予定としていることから、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地方財政法に規定された前年度実質収支の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を下回らない額として、２１０百万円を積み立てたほか、取り崩しがなかったことから、基金残高は２，６２２百万円、前年度比で２１４百万円増加した。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第７次鹿角市総合計画後期基本計画（Ｒ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）の着実な推進と突発的な災害等に迅速に対応するためにも、一定の基金残高の確保が必要であることから、基金残高を意識した予算編成を進めるとともに、標準財政規模の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％以上の残高を維持できるよう留意していく。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減債基金については、起債の繰上償還等に備え積立しているものであるが、繰上償還を行っていないため現状維持で推移している。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起債の繰上償還等が発生した場合は、その財源として取り崩しを行っていく。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本市の有形固定資産減価償却率は、類似団体平均をやや上回っている。道路や保健センター等の減価償却が進んでいることが要因として挙げられる。</a:t>
          </a:r>
          <a:endParaRPr lang="ja-JP" altLang="ja-JP">
            <a:effectLst/>
          </a:endParaRPr>
        </a:p>
        <a:p>
          <a:r>
            <a:rPr kumimoji="1" lang="ja-JP" altLang="ja-JP" sz="1100">
              <a:solidFill>
                <a:schemeClr val="dk1"/>
              </a:solidFill>
              <a:effectLst/>
              <a:latin typeface="+mn-lt"/>
              <a:ea typeface="+mn-ea"/>
              <a:cs typeface="+mn-cs"/>
            </a:rPr>
            <a:t>　比率は上昇傾向にあるが、今後は鹿角市公共施設等総合管理計画の基本方針に基づき、老朽化した公共施設の更新や長寿命化、統廃合等を積極的に進めていく。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44979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104467"/>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17992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84676"/>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30</xdr:row>
      <xdr:rowOff>169651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68483"/>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79269</xdr:rowOff>
    </xdr:from>
    <xdr:to>
      <xdr:col>7</xdr:col>
      <xdr:colOff>187325</xdr:colOff>
      <xdr:row>31</xdr:row>
      <xdr:rowOff>9419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130069</xdr:rowOff>
    </xdr:from>
    <xdr:to>
      <xdr:col>11</xdr:col>
      <xdr:colOff>136525</xdr:colOff>
      <xdr:row>30</xdr:row>
      <xdr:rowOff>153458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45094"/>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546</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債務償還比率は、普通交付税の増等により経常一般財源が増加したことに加え、基金残高の増により充当可能財源が増加したことから、前年度からは改善しており、類似団体の中でも平均的な位置づけとなっている。</a:t>
          </a:r>
          <a:endParaRPr lang="ja-JP" altLang="ja-JP">
            <a:effectLst/>
          </a:endParaRPr>
        </a:p>
        <a:p>
          <a:r>
            <a:rPr kumimoji="1" lang="ja-JP" altLang="ja-JP" sz="1100">
              <a:solidFill>
                <a:schemeClr val="dk1"/>
              </a:solidFill>
              <a:effectLst/>
              <a:latin typeface="+mn-lt"/>
              <a:ea typeface="+mn-ea"/>
              <a:cs typeface="+mn-cs"/>
            </a:rPr>
            <a:t>　今後も、償還額以上の借入を控えるなど、適正な地方債の管理により、残高の抑制に努め、健全な財政運営を図っていく。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143782</xdr:rowOff>
    </xdr:from>
    <xdr:to>
      <xdr:col>76</xdr:col>
      <xdr:colOff>73025</xdr:colOff>
      <xdr:row>31</xdr:row>
      <xdr:rowOff>73932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122209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3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37293</xdr:rowOff>
    </xdr:from>
    <xdr:to>
      <xdr:col>72</xdr:col>
      <xdr:colOff>123825</xdr:colOff>
      <xdr:row>32</xdr:row>
      <xdr:rowOff>138893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23132</xdr:rowOff>
    </xdr:from>
    <xdr:to>
      <xdr:col>76</xdr:col>
      <xdr:colOff>22225</xdr:colOff>
      <xdr:row>32</xdr:row>
      <xdr:rowOff>88093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09607"/>
          <a:ext cx="7112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55490</xdr:rowOff>
    </xdr:from>
    <xdr:to>
      <xdr:col>68</xdr:col>
      <xdr:colOff>123825</xdr:colOff>
      <xdr:row>32</xdr:row>
      <xdr:rowOff>157090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88093</xdr:rowOff>
    </xdr:from>
    <xdr:to>
      <xdr:col>72</xdr:col>
      <xdr:colOff>73025</xdr:colOff>
      <xdr:row>32</xdr:row>
      <xdr:rowOff>106290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346018"/>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10495</xdr:rowOff>
    </xdr:from>
    <xdr:to>
      <xdr:col>64</xdr:col>
      <xdr:colOff>123825</xdr:colOff>
      <xdr:row>33</xdr:row>
      <xdr:rowOff>112095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4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106290</xdr:rowOff>
    </xdr:from>
    <xdr:to>
      <xdr:col>68</xdr:col>
      <xdr:colOff>73025</xdr:colOff>
      <xdr:row>33</xdr:row>
      <xdr:rowOff>61295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364215"/>
          <a:ext cx="7620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67519</xdr:rowOff>
    </xdr:from>
    <xdr:to>
      <xdr:col>60</xdr:col>
      <xdr:colOff>123825</xdr:colOff>
      <xdr:row>32</xdr:row>
      <xdr:rowOff>169119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3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118319</xdr:rowOff>
    </xdr:from>
    <xdr:to>
      <xdr:col>64</xdr:col>
      <xdr:colOff>73025</xdr:colOff>
      <xdr:row>33</xdr:row>
      <xdr:rowOff>61295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376244"/>
          <a:ext cx="762000" cy="1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130020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8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2167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8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103222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5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160246</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41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513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160655</xdr:rowOff>
    </xdr:from>
    <xdr:to>
      <xdr:col>15</xdr:col>
      <xdr:colOff>101600</xdr:colOff>
      <xdr:row>39</xdr:row>
      <xdr:rowOff>90805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64770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265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130175</xdr:rowOff>
    </xdr:from>
    <xdr:to>
      <xdr:col>10</xdr:col>
      <xdr:colOff>165100</xdr:colOff>
      <xdr:row>39</xdr:row>
      <xdr:rowOff>60325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xdr:rowOff>
    </xdr:from>
    <xdr:to>
      <xdr:col>15</xdr:col>
      <xdr:colOff>50800</xdr:colOff>
      <xdr:row>39</xdr:row>
      <xdr:rowOff>40005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96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39</xdr:row>
      <xdr:rowOff>9525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63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49001</xdr:rowOff>
    </xdr:from>
    <xdr:to>
      <xdr:col>55</xdr:col>
      <xdr:colOff>50800</xdr:colOff>
      <xdr:row>39</xdr:row>
      <xdr:rowOff>150601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71878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57715</xdr:rowOff>
    </xdr:from>
    <xdr:to>
      <xdr:col>50</xdr:col>
      <xdr:colOff>165100</xdr:colOff>
      <xdr:row>39</xdr:row>
      <xdr:rowOff>159315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99801</xdr:rowOff>
    </xdr:from>
    <xdr:to>
      <xdr:col>55</xdr:col>
      <xdr:colOff>0</xdr:colOff>
      <xdr:row>39</xdr:row>
      <xdr:rowOff>108515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86351"/>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64691</xdr:rowOff>
    </xdr:from>
    <xdr:to>
      <xdr:col>46</xdr:col>
      <xdr:colOff>38100</xdr:colOff>
      <xdr:row>39</xdr:row>
      <xdr:rowOff>166291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108515</xdr:rowOff>
    </xdr:from>
    <xdr:to>
      <xdr:col>50</xdr:col>
      <xdr:colOff>114300</xdr:colOff>
      <xdr:row>39</xdr:row>
      <xdr:rowOff>115491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95065"/>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71403</xdr:rowOff>
    </xdr:from>
    <xdr:to>
      <xdr:col>41</xdr:col>
      <xdr:colOff>101600</xdr:colOff>
      <xdr:row>40</xdr:row>
      <xdr:rowOff>1553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115491</xdr:rowOff>
    </xdr:from>
    <xdr:to>
      <xdr:col>45</xdr:col>
      <xdr:colOff>177800</xdr:colOff>
      <xdr:row>39</xdr:row>
      <xdr:rowOff>122203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02041"/>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78444</xdr:rowOff>
    </xdr:from>
    <xdr:to>
      <xdr:col>36</xdr:col>
      <xdr:colOff>165100</xdr:colOff>
      <xdr:row>40</xdr:row>
      <xdr:rowOff>8594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122203</xdr:rowOff>
    </xdr:from>
    <xdr:to>
      <xdr:col>41</xdr:col>
      <xdr:colOff>50800</xdr:colOff>
      <xdr:row>39</xdr:row>
      <xdr:rowOff>129244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808753"/>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4392</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11368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2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18080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25121</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86541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3457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58783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376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50619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2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35923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180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150259</xdr:rowOff>
    </xdr:from>
    <xdr:to>
      <xdr:col>55</xdr:col>
      <xdr:colOff>50800</xdr:colOff>
      <xdr:row>63</xdr:row>
      <xdr:rowOff>80409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128686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5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155291</xdr:rowOff>
    </xdr:from>
    <xdr:to>
      <xdr:col>50</xdr:col>
      <xdr:colOff>165100</xdr:colOff>
      <xdr:row>63</xdr:row>
      <xdr:rowOff>85441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29609</xdr:rowOff>
    </xdr:from>
    <xdr:to>
      <xdr:col>55</xdr:col>
      <xdr:colOff>0</xdr:colOff>
      <xdr:row>63</xdr:row>
      <xdr:rowOff>34641</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30959"/>
          <a:ext cx="8382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164019</xdr:rowOff>
    </xdr:from>
    <xdr:to>
      <xdr:col>46</xdr:col>
      <xdr:colOff>38100</xdr:colOff>
      <xdr:row>63</xdr:row>
      <xdr:rowOff>94169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34641</xdr:rowOff>
    </xdr:from>
    <xdr:to>
      <xdr:col>50</xdr:col>
      <xdr:colOff>114300</xdr:colOff>
      <xdr:row>63</xdr:row>
      <xdr:rowOff>43369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3599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170196</xdr:rowOff>
    </xdr:from>
    <xdr:to>
      <xdr:col>41</xdr:col>
      <xdr:colOff>101600</xdr:colOff>
      <xdr:row>63</xdr:row>
      <xdr:rowOff>100346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43369</xdr:rowOff>
    </xdr:from>
    <xdr:to>
      <xdr:col>45</xdr:col>
      <xdr:colOff>177800</xdr:colOff>
      <xdr:row>63</xdr:row>
      <xdr:rowOff>49546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44719"/>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6918</xdr:rowOff>
    </xdr:from>
    <xdr:to>
      <xdr:col>36</xdr:col>
      <xdr:colOff>165100</xdr:colOff>
      <xdr:row>63</xdr:row>
      <xdr:rowOff>108518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49546</xdr:rowOff>
    </xdr:from>
    <xdr:to>
      <xdr:col>41</xdr:col>
      <xdr:colOff>50800</xdr:colOff>
      <xdr:row>63</xdr:row>
      <xdr:rowOff>57718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50896"/>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76568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87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85296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8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91473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8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99645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90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85725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3797300" y="14277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2908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83</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04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145414</xdr:rowOff>
    </xdr:from>
    <xdr:to>
      <xdr:col>6</xdr:col>
      <xdr:colOff>38100</xdr:colOff>
      <xdr:row>83</xdr:row>
      <xdr:rowOff>75564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24764</xdr:rowOff>
    </xdr:from>
    <xdr:to>
      <xdr:col>10</xdr:col>
      <xdr:colOff>114300</xdr:colOff>
      <xdr:row>83</xdr:row>
      <xdr:rowOff>74295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2551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66691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111201</xdr:rowOff>
    </xdr:from>
    <xdr:to>
      <xdr:col>55</xdr:col>
      <xdr:colOff>50800</xdr:colOff>
      <xdr:row>86</xdr:row>
      <xdr:rowOff>41351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114402</xdr:rowOff>
    </xdr:from>
    <xdr:to>
      <xdr:col>50</xdr:col>
      <xdr:colOff>165100</xdr:colOff>
      <xdr:row>86</xdr:row>
      <xdr:rowOff>44552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162001</xdr:rowOff>
    </xdr:from>
    <xdr:to>
      <xdr:col>55</xdr:col>
      <xdr:colOff>0</xdr:colOff>
      <xdr:row>85</xdr:row>
      <xdr:rowOff>165202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73525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117281</xdr:rowOff>
    </xdr:from>
    <xdr:to>
      <xdr:col>46</xdr:col>
      <xdr:colOff>38100</xdr:colOff>
      <xdr:row>86</xdr:row>
      <xdr:rowOff>47431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6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165202</xdr:rowOff>
    </xdr:from>
    <xdr:to>
      <xdr:col>50</xdr:col>
      <xdr:colOff>114300</xdr:colOff>
      <xdr:row>85</xdr:row>
      <xdr:rowOff>168081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738452"/>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118013</xdr:rowOff>
    </xdr:from>
    <xdr:to>
      <xdr:col>41</xdr:col>
      <xdr:colOff>101600</xdr:colOff>
      <xdr:row>86</xdr:row>
      <xdr:rowOff>48163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6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168081</xdr:rowOff>
    </xdr:from>
    <xdr:to>
      <xdr:col>45</xdr:col>
      <xdr:colOff>177800</xdr:colOff>
      <xdr:row>85</xdr:row>
      <xdr:rowOff>168813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741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118791</xdr:rowOff>
    </xdr:from>
    <xdr:to>
      <xdr:col>36</xdr:col>
      <xdr:colOff>165100</xdr:colOff>
      <xdr:row>86</xdr:row>
      <xdr:rowOff>48941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6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168813</xdr:rowOff>
    </xdr:from>
    <xdr:to>
      <xdr:col>41</xdr:col>
      <xdr:colOff>50800</xdr:colOff>
      <xdr:row>85</xdr:row>
      <xdr:rowOff>169591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74206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35679</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38558</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78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39290</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78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40068</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78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99060</xdr:rowOff>
    </xdr:from>
    <xdr:to>
      <xdr:col>81</xdr:col>
      <xdr:colOff>101600</xdr:colOff>
      <xdr:row>36</xdr:row>
      <xdr:rowOff>29210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149860</xdr:rowOff>
    </xdr:from>
    <xdr:to>
      <xdr:col>85</xdr:col>
      <xdr:colOff>127000</xdr:colOff>
      <xdr:row>35</xdr:row>
      <xdr:rowOff>163830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1506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149860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1226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43180</xdr:rowOff>
    </xdr:from>
    <xdr:to>
      <xdr:col>72</xdr:col>
      <xdr:colOff>38100</xdr:colOff>
      <xdr:row>35</xdr:row>
      <xdr:rowOff>144780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93980</xdr:rowOff>
    </xdr:from>
    <xdr:to>
      <xdr:col>76</xdr:col>
      <xdr:colOff>114300</xdr:colOff>
      <xdr:row>35</xdr:row>
      <xdr:rowOff>121920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094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xdr:rowOff>
    </xdr:from>
    <xdr:to>
      <xdr:col>67</xdr:col>
      <xdr:colOff>101600</xdr:colOff>
      <xdr:row>35</xdr:row>
      <xdr:rowOff>115570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64770</xdr:rowOff>
    </xdr:from>
    <xdr:to>
      <xdr:col>71</xdr:col>
      <xdr:colOff>177800</xdr:colOff>
      <xdr:row>35</xdr:row>
      <xdr:rowOff>93980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0655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45737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87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161307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132097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114554</xdr:rowOff>
    </xdr:from>
    <xdr:to>
      <xdr:col>112</xdr:col>
      <xdr:colOff>38100</xdr:colOff>
      <xdr:row>37</xdr:row>
      <xdr:rowOff>44704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37338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63375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165354</xdr:rowOff>
    </xdr:from>
    <xdr:to>
      <xdr:col>111</xdr:col>
      <xdr:colOff>177800</xdr:colOff>
      <xdr:row>37</xdr:row>
      <xdr:rowOff>9906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63375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144272</xdr:rowOff>
    </xdr:from>
    <xdr:to>
      <xdr:col>102</xdr:col>
      <xdr:colOff>165100</xdr:colOff>
      <xdr:row>37</xdr:row>
      <xdr:rowOff>74422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9906</xdr:rowOff>
    </xdr:from>
    <xdr:to>
      <xdr:col>107</xdr:col>
      <xdr:colOff>50800</xdr:colOff>
      <xdr:row>37</xdr:row>
      <xdr:rowOff>23622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9545300" y="6353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160274</xdr:rowOff>
    </xdr:from>
    <xdr:to>
      <xdr:col>98</xdr:col>
      <xdr:colOff>38100</xdr:colOff>
      <xdr:row>37</xdr:row>
      <xdr:rowOff>90424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23622</xdr:rowOff>
    </xdr:from>
    <xdr:to>
      <xdr:col>102</xdr:col>
      <xdr:colOff>114300</xdr:colOff>
      <xdr:row>37</xdr:row>
      <xdr:rowOff>39624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8656300" y="63672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61231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90949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106951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114300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5481300" y="10046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47498</xdr:rowOff>
    </xdr:from>
    <xdr:to>
      <xdr:col>76</xdr:col>
      <xdr:colOff>165100</xdr:colOff>
      <xdr:row>58</xdr:row>
      <xdr:rowOff>149098</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98298</xdr:rowOff>
    </xdr:from>
    <xdr:to>
      <xdr:col>81</xdr:col>
      <xdr:colOff>50800</xdr:colOff>
      <xdr:row>58</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592300" y="100423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68072</xdr:rowOff>
    </xdr:from>
    <xdr:to>
      <xdr:col>72</xdr:col>
      <xdr:colOff>38100</xdr:colOff>
      <xdr:row>58</xdr:row>
      <xdr:rowOff>169672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3652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98298</xdr:rowOff>
    </xdr:from>
    <xdr:to>
      <xdr:col>76</xdr:col>
      <xdr:colOff>114300</xdr:colOff>
      <xdr:row>58</xdr:row>
      <xdr:rowOff>118872</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3703300" y="100423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22352</xdr:rowOff>
    </xdr:from>
    <xdr:to>
      <xdr:col>67</xdr:col>
      <xdr:colOff>101600</xdr:colOff>
      <xdr:row>58</xdr:row>
      <xdr:rowOff>123952</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763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73152</xdr:rowOff>
    </xdr:from>
    <xdr:to>
      <xdr:col>71</xdr:col>
      <xdr:colOff>177800</xdr:colOff>
      <xdr:row>58</xdr:row>
      <xdr:rowOff>118872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814300" y="10017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E00-000027020000}"/>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E00-00002802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E00-000029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165625</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14749</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140479</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80318</xdr:rowOff>
    </xdr:from>
    <xdr:to>
      <xdr:col>116</xdr:col>
      <xdr:colOff>114300</xdr:colOff>
      <xdr:row>63</xdr:row>
      <xdr:rowOff>10468</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2110700" y="107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58745</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22199600" y="106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53377</xdr:rowOff>
    </xdr:from>
    <xdr:to>
      <xdr:col>112</xdr:col>
      <xdr:colOff>38100</xdr:colOff>
      <xdr:row>62</xdr:row>
      <xdr:rowOff>154977</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1272500" y="106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104177</xdr:rowOff>
    </xdr:from>
    <xdr:to>
      <xdr:col>116</xdr:col>
      <xdr:colOff>63500</xdr:colOff>
      <xdr:row>62</xdr:row>
      <xdr:rowOff>131118</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21323300" y="10734077"/>
          <a:ext cx="8382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60398</xdr:rowOff>
    </xdr:from>
    <xdr:to>
      <xdr:col>107</xdr:col>
      <xdr:colOff>101600</xdr:colOff>
      <xdr:row>62</xdr:row>
      <xdr:rowOff>161998</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0383500" y="106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104177</xdr:rowOff>
    </xdr:from>
    <xdr:to>
      <xdr:col>111</xdr:col>
      <xdr:colOff>177800</xdr:colOff>
      <xdr:row>62</xdr:row>
      <xdr:rowOff>111198</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0434300" y="1073407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37864</xdr:rowOff>
    </xdr:from>
    <xdr:to>
      <xdr:col>102</xdr:col>
      <xdr:colOff>165100</xdr:colOff>
      <xdr:row>62</xdr:row>
      <xdr:rowOff>139464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94500" y="10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88664</xdr:rowOff>
    </xdr:from>
    <xdr:to>
      <xdr:col>107</xdr:col>
      <xdr:colOff>50800</xdr:colOff>
      <xdr:row>62</xdr:row>
      <xdr:rowOff>111198</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9545300" y="10718564"/>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44886</xdr:rowOff>
    </xdr:from>
    <xdr:to>
      <xdr:col>98</xdr:col>
      <xdr:colOff>38100</xdr:colOff>
      <xdr:row>62</xdr:row>
      <xdr:rowOff>146486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605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88664</xdr:rowOff>
    </xdr:from>
    <xdr:to>
      <xdr:col>102</xdr:col>
      <xdr:colOff>114300</xdr:colOff>
      <xdr:row>62</xdr:row>
      <xdr:rowOff>95686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656300" y="10718564"/>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146104</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21075727" y="1077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153125</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20199427" y="1078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155991</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9310427" y="1044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137613</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8421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117929</xdr:rowOff>
    </xdr:from>
    <xdr:to>
      <xdr:col>85</xdr:col>
      <xdr:colOff>177800</xdr:colOff>
      <xdr:row>81</xdr:row>
      <xdr:rowOff>48079</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140806</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82006</xdr:rowOff>
    </xdr:from>
    <xdr:to>
      <xdr:col>81</xdr:col>
      <xdr:colOff>101600</xdr:colOff>
      <xdr:row>81</xdr:row>
      <xdr:rowOff>12156</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132806</xdr:rowOff>
    </xdr:from>
    <xdr:to>
      <xdr:col>85</xdr:col>
      <xdr:colOff>127000</xdr:colOff>
      <xdr:row>80</xdr:row>
      <xdr:rowOff>168729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38488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52614</xdr:rowOff>
    </xdr:from>
    <xdr:to>
      <xdr:col>76</xdr:col>
      <xdr:colOff>165100</xdr:colOff>
      <xdr:row>80</xdr:row>
      <xdr:rowOff>154214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103414</xdr:rowOff>
    </xdr:from>
    <xdr:to>
      <xdr:col>81</xdr:col>
      <xdr:colOff>50800</xdr:colOff>
      <xdr:row>80</xdr:row>
      <xdr:rowOff>132806</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38194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103414</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152219</xdr:rowOff>
    </xdr:from>
    <xdr:to>
      <xdr:col>67</xdr:col>
      <xdr:colOff>101600</xdr:colOff>
      <xdr:row>80</xdr:row>
      <xdr:rowOff>82369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31569</xdr:rowOff>
    </xdr:from>
    <xdr:to>
      <xdr:col>71</xdr:col>
      <xdr:colOff>177800</xdr:colOff>
      <xdr:row>80</xdr:row>
      <xdr:rowOff>67492</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28683</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170741</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98896</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115207</xdr:rowOff>
    </xdr:from>
    <xdr:to>
      <xdr:col>116</xdr:col>
      <xdr:colOff>114300</xdr:colOff>
      <xdr:row>86</xdr:row>
      <xdr:rowOff>45357</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93634</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166007</xdr:rowOff>
    </xdr:from>
    <xdr:to>
      <xdr:col>116</xdr:col>
      <xdr:colOff>63500</xdr:colOff>
      <xdr:row>86</xdr:row>
      <xdr:rowOff>5443</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473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136979</xdr:rowOff>
    </xdr:from>
    <xdr:to>
      <xdr:col>98</xdr:col>
      <xdr:colOff>38100</xdr:colOff>
      <xdr:row>86</xdr:row>
      <xdr:rowOff>67129</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16329</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750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58256</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類似団体平均と比較して有形固定資産減価償却率が高くなっている施設は、道路、公営住宅であり、低くなっている施設は、橋りょう、認定こども園、学校施設、児童館である。</a:t>
          </a:r>
          <a:endParaRPr lang="ja-JP" altLang="ja-JP" sz="1400">
            <a:effectLst/>
          </a:endParaRPr>
        </a:p>
        <a:p>
          <a:r>
            <a:rPr kumimoji="1" lang="ja-JP" altLang="ja-JP" sz="1100">
              <a:solidFill>
                <a:schemeClr val="dk1"/>
              </a:solidFill>
              <a:effectLst/>
              <a:latin typeface="+mn-lt"/>
              <a:ea typeface="+mn-ea"/>
              <a:cs typeface="+mn-cs"/>
            </a:rPr>
            <a:t>　道路については道路改良など長寿命化を図っているものの、農道、林道において減価償却が進んでいる路線が多く、類似団体平均よりも高くなっている。公営住宅については類似団体平均よりも高くなっているが、令和元年度から既存住宅の改修工事を行っているほか、令和２年度から令和４年度にかけて新しい公営住宅が整備され、令和５年度には移転前の公営住宅が解体されることから、有形固定資産減価償却率は今後も低下する見込みである。認定こども園・幼稚園・保育所については、平成２７年度に整備したあおぞらこども園をはじめ、平成１４年度から平成２１年度の間に４施設の整備を行ったことにより、類似団体平均よりも低くなっている。学校施設については、鹿角市立学校等再編計画（Ｈ２８～Ｒ２）に基づき学校の統廃合を行っており、令和２年度までに大規模改造工事を実施し、令和３年度には廃校舎の用途廃止を行ったことで、有形固定資産減価償却率は減少している。児童館については、平成１５年度に児童センターの整備を行っているため、類似団体平均よりも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53158</xdr:rowOff>
    </xdr:from>
    <xdr:to>
      <xdr:col>24</xdr:col>
      <xdr:colOff>114300</xdr:colOff>
      <xdr:row>35</xdr:row>
      <xdr:rowOff>154758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76035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22134</xdr:rowOff>
    </xdr:from>
    <xdr:to>
      <xdr:col>20</xdr:col>
      <xdr:colOff>38100</xdr:colOff>
      <xdr:row>35</xdr:row>
      <xdr:rowOff>123734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72934</xdr:rowOff>
    </xdr:from>
    <xdr:to>
      <xdr:col>24</xdr:col>
      <xdr:colOff>63500</xdr:colOff>
      <xdr:row>35</xdr:row>
      <xdr:rowOff>103958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736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72934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042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123372</xdr:rowOff>
    </xdr:from>
    <xdr:to>
      <xdr:col>10</xdr:col>
      <xdr:colOff>165100</xdr:colOff>
      <xdr:row>35</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2722</xdr:rowOff>
    </xdr:from>
    <xdr:to>
      <xdr:col>15</xdr:col>
      <xdr:colOff>50800</xdr:colOff>
      <xdr:row>35</xdr:row>
      <xdr:rowOff>41910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034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100511</xdr:rowOff>
    </xdr:from>
    <xdr:to>
      <xdr:col>6</xdr:col>
      <xdr:colOff>38100</xdr:colOff>
      <xdr:row>35</xdr:row>
      <xdr:rowOff>30661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35</xdr:row>
      <xdr:rowOff>2722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98061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140261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47188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151147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865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22860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87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30480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86377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90187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1633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6054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146957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678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71846</xdr:rowOff>
    </xdr:from>
    <xdr:to>
      <xdr:col>15</xdr:col>
      <xdr:colOff>50800</xdr:colOff>
      <xdr:row>61</xdr:row>
      <xdr:rowOff>109401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5302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71846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927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xdr:rowOff>
    </xdr:from>
    <xdr:to>
      <xdr:col>55</xdr:col>
      <xdr:colOff>50800</xdr:colOff>
      <xdr:row>63</xdr:row>
      <xdr:rowOff>113284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34561</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6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xdr:rowOff>
    </xdr:from>
    <xdr:to>
      <xdr:col>50</xdr:col>
      <xdr:colOff>165100</xdr:colOff>
      <xdr:row>63</xdr:row>
      <xdr:rowOff>115951</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62484</xdr:rowOff>
    </xdr:from>
    <xdr:to>
      <xdr:col>55</xdr:col>
      <xdr:colOff>0</xdr:colOff>
      <xdr:row>63</xdr:row>
      <xdr:rowOff>65151</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6383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17780</xdr:rowOff>
    </xdr:from>
    <xdr:to>
      <xdr:col>46</xdr:col>
      <xdr:colOff>38100</xdr:colOff>
      <xdr:row>63</xdr:row>
      <xdr:rowOff>119380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65151</xdr:rowOff>
    </xdr:from>
    <xdr:to>
      <xdr:col>50</xdr:col>
      <xdr:colOff>114300</xdr:colOff>
      <xdr:row>63</xdr:row>
      <xdr:rowOff>68580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665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26162</xdr:rowOff>
    </xdr:from>
    <xdr:to>
      <xdr:col>41</xdr:col>
      <xdr:colOff>101600</xdr:colOff>
      <xdr:row>63</xdr:row>
      <xdr:rowOff>127762</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68580</xdr:rowOff>
    </xdr:from>
    <xdr:to>
      <xdr:col>45</xdr:col>
      <xdr:colOff>177800</xdr:colOff>
      <xdr:row>63</xdr:row>
      <xdr:rowOff>76962</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6993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29591</xdr:rowOff>
    </xdr:from>
    <xdr:to>
      <xdr:col>36</xdr:col>
      <xdr:colOff>165100</xdr:colOff>
      <xdr:row>63</xdr:row>
      <xdr:rowOff>131191</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76962</xdr:rowOff>
    </xdr:from>
    <xdr:to>
      <xdr:col>41</xdr:col>
      <xdr:colOff>50800</xdr:colOff>
      <xdr:row>63</xdr:row>
      <xdr:rowOff>80391</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7831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132478</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59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144289</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60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147718</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6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59163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87086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1100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137523</xdr:rowOff>
    </xdr:from>
    <xdr:to>
      <xdr:col>15</xdr:col>
      <xdr:colOff>101600</xdr:colOff>
      <xdr:row>82</xdr:row>
      <xdr:rowOff>67673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16873</xdr:rowOff>
    </xdr:from>
    <xdr:to>
      <xdr:col>19</xdr:col>
      <xdr:colOff>177800</xdr:colOff>
      <xdr:row>82</xdr:row>
      <xdr:rowOff>51163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0757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134257</xdr:rowOff>
    </xdr:from>
    <xdr:to>
      <xdr:col>10</xdr:col>
      <xdr:colOff>165100</xdr:colOff>
      <xdr:row>82</xdr:row>
      <xdr:rowOff>64407</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16873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0725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82</xdr:row>
      <xdr:rowOff>13607</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3600612"/>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80934</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46737</xdr:rowOff>
    </xdr:from>
    <xdr:to>
      <xdr:col>50</xdr:col>
      <xdr:colOff>165100</xdr:colOff>
      <xdr:row>83</xdr:row>
      <xdr:rowOff>148337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97537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31645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97537</xdr:rowOff>
    </xdr:from>
    <xdr:to>
      <xdr:col>50</xdr:col>
      <xdr:colOff>114300</xdr:colOff>
      <xdr:row>83</xdr:row>
      <xdr:rowOff>106680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3278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26163</xdr:rowOff>
    </xdr:from>
    <xdr:to>
      <xdr:col>41</xdr:col>
      <xdr:colOff>101600</xdr:colOff>
      <xdr:row>83</xdr:row>
      <xdr:rowOff>127763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76963</xdr:rowOff>
    </xdr:from>
    <xdr:to>
      <xdr:col>45</xdr:col>
      <xdr:colOff>177800</xdr:colOff>
      <xdr:row>83</xdr:row>
      <xdr:rowOff>106680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3073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76963</xdr:rowOff>
    </xdr:from>
    <xdr:to>
      <xdr:col>41</xdr:col>
      <xdr:colOff>50800</xdr:colOff>
      <xdr:row>85</xdr:row>
      <xdr:rowOff>3811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307313"/>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164864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45738</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94162</xdr:rowOff>
    </xdr:from>
    <xdr:to>
      <xdr:col>24</xdr:col>
      <xdr:colOff>63500</xdr:colOff>
      <xdr:row>104</xdr:row>
      <xdr:rowOff>134982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92496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94162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8972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58238</xdr:rowOff>
    </xdr:from>
    <xdr:to>
      <xdr:col>15</xdr:col>
      <xdr:colOff>50800</xdr:colOff>
      <xdr:row>104</xdr:row>
      <xdr:rowOff>66402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717588"/>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89081</xdr:rowOff>
    </xdr:from>
    <xdr:to>
      <xdr:col>6</xdr:col>
      <xdr:colOff>38100</xdr:colOff>
      <xdr:row>104</xdr:row>
      <xdr:rowOff>19231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58238</xdr:rowOff>
    </xdr:from>
    <xdr:to>
      <xdr:col>10</xdr:col>
      <xdr:colOff>114300</xdr:colOff>
      <xdr:row>103</xdr:row>
      <xdr:rowOff>139881</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130300" y="177175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161489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35758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55880</xdr:rowOff>
    </xdr:from>
    <xdr:to>
      <xdr:col>55</xdr:col>
      <xdr:colOff>50800</xdr:colOff>
      <xdr:row>105</xdr:row>
      <xdr:rowOff>157480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78757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67311</xdr:rowOff>
    </xdr:from>
    <xdr:to>
      <xdr:col>50</xdr:col>
      <xdr:colOff>165100</xdr:colOff>
      <xdr:row>105</xdr:row>
      <xdr:rowOff>168911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106680</xdr:rowOff>
    </xdr:from>
    <xdr:to>
      <xdr:col>55</xdr:col>
      <xdr:colOff>0</xdr:colOff>
      <xdr:row>105</xdr:row>
      <xdr:rowOff>118111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1089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118111</xdr:rowOff>
    </xdr:from>
    <xdr:to>
      <xdr:col>50</xdr:col>
      <xdr:colOff>114300</xdr:colOff>
      <xdr:row>105</xdr:row>
      <xdr:rowOff>129539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120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88264</xdr:rowOff>
    </xdr:from>
    <xdr:to>
      <xdr:col>41</xdr:col>
      <xdr:colOff>101600</xdr:colOff>
      <xdr:row>106</xdr:row>
      <xdr:rowOff>18414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129539</xdr:rowOff>
    </xdr:from>
    <xdr:to>
      <xdr:col>45</xdr:col>
      <xdr:colOff>177800</xdr:colOff>
      <xdr:row>105</xdr:row>
      <xdr:rowOff>139064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1317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86361</xdr:rowOff>
    </xdr:from>
    <xdr:to>
      <xdr:col>36</xdr:col>
      <xdr:colOff>165100</xdr:colOff>
      <xdr:row>105</xdr:row>
      <xdr:rowOff>16511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137161</xdr:rowOff>
    </xdr:from>
    <xdr:to>
      <xdr:col>41</xdr:col>
      <xdr:colOff>50800</xdr:colOff>
      <xdr:row>105</xdr:row>
      <xdr:rowOff>139064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967961"/>
          <a:ext cx="889000" cy="1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13988</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25416</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34941</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33038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40</xdr:row>
      <xdr:rowOff>159476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5481300" y="6739890"/>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108676</xdr:rowOff>
    </xdr:from>
    <xdr:to>
      <xdr:col>76</xdr:col>
      <xdr:colOff>165100</xdr:colOff>
      <xdr:row>41</xdr:row>
      <xdr:rowOff>38826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159476</xdr:rowOff>
    </xdr:from>
    <xdr:to>
      <xdr:col>81</xdr:col>
      <xdr:colOff>50800</xdr:colOff>
      <xdr:row>40</xdr:row>
      <xdr:rowOff>159476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701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120287</xdr:rowOff>
    </xdr:from>
    <xdr:to>
      <xdr:col>76</xdr:col>
      <xdr:colOff>114300</xdr:colOff>
      <xdr:row>40</xdr:row>
      <xdr:rowOff>159476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9782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30299</xdr:rowOff>
    </xdr:from>
    <xdr:to>
      <xdr:col>67</xdr:col>
      <xdr:colOff>101600</xdr:colOff>
      <xdr:row>40</xdr:row>
      <xdr:rowOff>131899</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81099</xdr:rowOff>
    </xdr:from>
    <xdr:to>
      <xdr:col>71</xdr:col>
      <xdr:colOff>177800</xdr:colOff>
      <xdr:row>40</xdr:row>
      <xdr:rowOff>120287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9390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29953</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123026</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104893</xdr:rowOff>
    </xdr:from>
    <xdr:to>
      <xdr:col>116</xdr:col>
      <xdr:colOff>114300</xdr:colOff>
      <xdr:row>37</xdr:row>
      <xdr:rowOff>35043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62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127770</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22199600" y="61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145310</xdr:rowOff>
    </xdr:from>
    <xdr:to>
      <xdr:col>112</xdr:col>
      <xdr:colOff>38100</xdr:colOff>
      <xdr:row>38</xdr:row>
      <xdr:rowOff>75460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64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155693</xdr:rowOff>
    </xdr:from>
    <xdr:to>
      <xdr:col>116</xdr:col>
      <xdr:colOff>63500</xdr:colOff>
      <xdr:row>38</xdr:row>
      <xdr:rowOff>24660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323300" y="6327893"/>
          <a:ext cx="838200" cy="2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159698</xdr:rowOff>
    </xdr:from>
    <xdr:to>
      <xdr:col>107</xdr:col>
      <xdr:colOff>101600</xdr:colOff>
      <xdr:row>38</xdr:row>
      <xdr:rowOff>89848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65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24660</xdr:rowOff>
    </xdr:from>
    <xdr:to>
      <xdr:col>111</xdr:col>
      <xdr:colOff>177800</xdr:colOff>
      <xdr:row>38</xdr:row>
      <xdr:rowOff>39048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6539760"/>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286</xdr:rowOff>
    </xdr:from>
    <xdr:to>
      <xdr:col>102</xdr:col>
      <xdr:colOff>165100</xdr:colOff>
      <xdr:row>38</xdr:row>
      <xdr:rowOff>101886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65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39048</xdr:rowOff>
    </xdr:from>
    <xdr:to>
      <xdr:col>107</xdr:col>
      <xdr:colOff>50800</xdr:colOff>
      <xdr:row>38</xdr:row>
      <xdr:rowOff>51086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6554148"/>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11519</xdr:rowOff>
    </xdr:from>
    <xdr:to>
      <xdr:col>98</xdr:col>
      <xdr:colOff>38100</xdr:colOff>
      <xdr:row>38</xdr:row>
      <xdr:rowOff>113119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65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51086</xdr:rowOff>
    </xdr:from>
    <xdr:to>
      <xdr:col>102</xdr:col>
      <xdr:colOff>114300</xdr:colOff>
      <xdr:row>38</xdr:row>
      <xdr:rowOff>62319</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656300" y="6566186"/>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91987</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2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106375</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62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118413</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62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104246</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6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F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19413</xdr:rowOff>
    </xdr:from>
    <xdr:to>
      <xdr:col>85</xdr:col>
      <xdr:colOff>177800</xdr:colOff>
      <xdr:row>63</xdr:row>
      <xdr:rowOff>121013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169290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70213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5481300" y="1082421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22860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07833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56969</xdr:rowOff>
    </xdr:from>
    <xdr:to>
      <xdr:col>72</xdr:col>
      <xdr:colOff>38100</xdr:colOff>
      <xdr:row>62</xdr:row>
      <xdr:rowOff>158569</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107769</xdr:rowOff>
    </xdr:from>
    <xdr:to>
      <xdr:col>76</xdr:col>
      <xdr:colOff>114300</xdr:colOff>
      <xdr:row>62</xdr:row>
      <xdr:rowOff>153488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703300" y="107376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11249</xdr:rowOff>
    </xdr:from>
    <xdr:to>
      <xdr:col>67</xdr:col>
      <xdr:colOff>101600</xdr:colOff>
      <xdr:row>62</xdr:row>
      <xdr:rowOff>112849</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62049</xdr:rowOff>
    </xdr:from>
    <xdr:to>
      <xdr:col>71</xdr:col>
      <xdr:colOff>177800</xdr:colOff>
      <xdr:row>62</xdr:row>
      <xdr:rowOff>107769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069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149696</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500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103976</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11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140970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76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148590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077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152400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9545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156210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11447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168911</xdr:rowOff>
    </xdr:from>
    <xdr:to>
      <xdr:col>85</xdr:col>
      <xdr:colOff>177800</xdr:colOff>
      <xdr:row>81</xdr:row>
      <xdr:rowOff>99061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20338</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49530</xdr:rowOff>
    </xdr:from>
    <xdr:to>
      <xdr:col>81</xdr:col>
      <xdr:colOff>101600</xdr:colOff>
      <xdr:row>80</xdr:row>
      <xdr:rowOff>151130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100330</xdr:rowOff>
    </xdr:from>
    <xdr:to>
      <xdr:col>85</xdr:col>
      <xdr:colOff>127000</xdr:colOff>
      <xdr:row>81</xdr:row>
      <xdr:rowOff>48261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3816330"/>
          <a:ext cx="83820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41911</xdr:rowOff>
    </xdr:from>
    <xdr:to>
      <xdr:col>76</xdr:col>
      <xdr:colOff>165100</xdr:colOff>
      <xdr:row>80</xdr:row>
      <xdr:rowOff>143511</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92711</xdr:rowOff>
    </xdr:from>
    <xdr:to>
      <xdr:col>81</xdr:col>
      <xdr:colOff>50800</xdr:colOff>
      <xdr:row>80</xdr:row>
      <xdr:rowOff>100330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592300" y="13808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144780</xdr:rowOff>
    </xdr:from>
    <xdr:to>
      <xdr:col>72</xdr:col>
      <xdr:colOff>38100</xdr:colOff>
      <xdr:row>80</xdr:row>
      <xdr:rowOff>74930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24130</xdr:rowOff>
    </xdr:from>
    <xdr:to>
      <xdr:col>76</xdr:col>
      <xdr:colOff>114300</xdr:colOff>
      <xdr:row>80</xdr:row>
      <xdr:rowOff>92711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3740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76200</xdr:rowOff>
    </xdr:from>
    <xdr:to>
      <xdr:col>67</xdr:col>
      <xdr:colOff>101600</xdr:colOff>
      <xdr:row>80</xdr:row>
      <xdr:rowOff>6350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127000</xdr:rowOff>
    </xdr:from>
    <xdr:to>
      <xdr:col>71</xdr:col>
      <xdr:colOff>177800</xdr:colOff>
      <xdr:row>80</xdr:row>
      <xdr:rowOff>24130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3671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167657</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54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160038</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91457</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22877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39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62475</xdr:rowOff>
    </xdr:from>
    <xdr:to>
      <xdr:col>116</xdr:col>
      <xdr:colOff>114300</xdr:colOff>
      <xdr:row>86</xdr:row>
      <xdr:rowOff>164075</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8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62491</xdr:rowOff>
    </xdr:from>
    <xdr:to>
      <xdr:col>112</xdr:col>
      <xdr:colOff>38100</xdr:colOff>
      <xdr:row>86</xdr:row>
      <xdr:rowOff>164091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113275</xdr:rowOff>
    </xdr:from>
    <xdr:to>
      <xdr:col>116</xdr:col>
      <xdr:colOff>63500</xdr:colOff>
      <xdr:row>86</xdr:row>
      <xdr:rowOff>113291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857975"/>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62512</xdr:rowOff>
    </xdr:from>
    <xdr:to>
      <xdr:col>107</xdr:col>
      <xdr:colOff>101600</xdr:colOff>
      <xdr:row>86</xdr:row>
      <xdr:rowOff>164112</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8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113291</xdr:rowOff>
    </xdr:from>
    <xdr:to>
      <xdr:col>111</xdr:col>
      <xdr:colOff>177800</xdr:colOff>
      <xdr:row>86</xdr:row>
      <xdr:rowOff>113312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4857991"/>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62536</xdr:rowOff>
    </xdr:from>
    <xdr:to>
      <xdr:col>102</xdr:col>
      <xdr:colOff>165100</xdr:colOff>
      <xdr:row>86</xdr:row>
      <xdr:rowOff>164136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113312</xdr:rowOff>
    </xdr:from>
    <xdr:to>
      <xdr:col>107</xdr:col>
      <xdr:colOff>50800</xdr:colOff>
      <xdr:row>86</xdr:row>
      <xdr:rowOff>113336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485801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62556</xdr:rowOff>
    </xdr:from>
    <xdr:to>
      <xdr:col>98</xdr:col>
      <xdr:colOff>38100</xdr:colOff>
      <xdr:row>86</xdr:row>
      <xdr:rowOff>164156</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8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113336</xdr:rowOff>
    </xdr:from>
    <xdr:to>
      <xdr:col>102</xdr:col>
      <xdr:colOff>114300</xdr:colOff>
      <xdr:row>86</xdr:row>
      <xdr:rowOff>113356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85803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155218</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8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9189</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5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9213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9233</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5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136616</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811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108857</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80800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105</xdr:row>
      <xdr:rowOff>154577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3703300" y="1808008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154577</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67855</xdr:rowOff>
    </xdr:from>
    <xdr:to>
      <xdr:col>116</xdr:col>
      <xdr:colOff>114300</xdr:colOff>
      <xdr:row>105</xdr:row>
      <xdr:rowOff>169455</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46282</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804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80918</xdr:rowOff>
    </xdr:from>
    <xdr:to>
      <xdr:col>112</xdr:col>
      <xdr:colOff>38100</xdr:colOff>
      <xdr:row>106</xdr:row>
      <xdr:rowOff>11068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118655</xdr:rowOff>
    </xdr:from>
    <xdr:to>
      <xdr:col>116</xdr:col>
      <xdr:colOff>63500</xdr:colOff>
      <xdr:row>105</xdr:row>
      <xdr:rowOff>131718</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12090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92348</xdr:rowOff>
    </xdr:from>
    <xdr:to>
      <xdr:col>107</xdr:col>
      <xdr:colOff>101600</xdr:colOff>
      <xdr:row>106</xdr:row>
      <xdr:rowOff>22498</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131718</xdr:rowOff>
    </xdr:from>
    <xdr:to>
      <xdr:col>111</xdr:col>
      <xdr:colOff>177800</xdr:colOff>
      <xdr:row>105</xdr:row>
      <xdr:rowOff>143148</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0434300" y="181339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143148</xdr:rowOff>
    </xdr:from>
    <xdr:to>
      <xdr:col>107</xdr:col>
      <xdr:colOff>50800</xdr:colOff>
      <xdr:row>105</xdr:row>
      <xdr:rowOff>154577</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81453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113574</xdr:rowOff>
    </xdr:from>
    <xdr:to>
      <xdr:col>98</xdr:col>
      <xdr:colOff>38100</xdr:colOff>
      <xdr:row>106</xdr:row>
      <xdr:rowOff>43724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154577</xdr:rowOff>
    </xdr:from>
    <xdr:to>
      <xdr:col>102</xdr:col>
      <xdr:colOff>114300</xdr:colOff>
      <xdr:row>105</xdr:row>
      <xdr:rowOff>164374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81568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2195</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13625</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25054</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34851</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高くなっている施設は、体育館・プール、一般廃棄物処理施設、保健センター、市民会館、庁舎であり、低くなっている施設は、図書館、福祉施設、消防施設である。</a:t>
          </a:r>
          <a:endParaRPr lang="ja-JP" altLang="ja-JP" sz="1400">
            <a:effectLst/>
          </a:endParaRPr>
        </a:p>
        <a:p>
          <a:r>
            <a:rPr kumimoji="1" lang="ja-JP" altLang="ja-JP" sz="1100">
              <a:solidFill>
                <a:schemeClr val="dk1"/>
              </a:solidFill>
              <a:effectLst/>
              <a:latin typeface="+mn-lt"/>
              <a:ea typeface="+mn-ea"/>
              <a:cs typeface="+mn-cs"/>
            </a:rPr>
            <a:t>　図書館については、花輪図書館が平成２６年度に完成した文化の杜交流館内に移設したことにより、類似団体平均よりも低くなっているほか、十和田図書館についても更新が計画されていることから、今後はさらに低下する見込みである。福祉施設については、平成２９年度に大湯温泉保養センターを整備したことからから、類似団体平均よりも低くなっている。消防施設については、平成２７年度に鹿角消防署の整備を行ったため、類似団体平均よりも低くなっている。一般廃棄物処理施設については、類似団体平均を上回っているものの、令和元年度から令和３年度にかけてし尿処理場を汚泥再生処理施設として改修したほか、令和２年度から令和３年度にかけて中間処理施設として不燃ごみリサイクルセンターを整備したことにより、前年までと比べ低下している。保健センター及び市民会館については減価償却が進んでいるため、類似団体平均よりも高くなっている。庁舎については、平成３０年度から令和元年度にかけて庁舎の外壁改修工事を行ったことにより、一時的に減価償却率が低下したものの、類似団体平均よりも高くなっている。いずれの施設においても、鹿角市公共施設等総合管理計画及び各施設の個別施設計画に基づき、施設の維持管理や更新を適切に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財政力指数は前年度と同水準を維持しているが、人口減少や少子高齢化に伴う税収面等の影響などから、類似団体平均を下回る</a:t>
          </a:r>
          <a:r>
            <a:rPr kumimoji="1" lang="en-US" altLang="ja-JP" sz="1100">
              <a:latin typeface="ＭＳ Ｐゴシック" panose="020B0600070205080204" pitchFamily="50" charset="-128"/>
              <a:ea typeface="ＭＳ Ｐゴシック" panose="020B0600070205080204" pitchFamily="50" charset="-128"/>
            </a:rPr>
            <a:t>0.32</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主要産業である農業では、主要農畜産物の産地強化、スマート農業の推進、６次産業化による付加価値の創出に取り組み、観光業では、産業間の連携による地域経済の活性化や移住定住の促進により、地域活力の向上に取り組んでいく。また、地場産業への支援や企業誘致の促進を図り、新たな雇用の創出、市民所得の向上を図るほか、市税滞納削減プラン（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～Ｒ</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）に基づき、地方税等の徴収強化に取り組むとともに、ふるさと納税による寄附額の増加に向けた取組の強化を図るなど、自主財源の確保に努める。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22860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58437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分子の経常経費充当一般財源は、扶助費において、障害者自立支援給付事業に係る各給付扶助費や生活保護費が増加したことから、前年度比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％の増となった。一方、分母の経常一般財源等収入額において、普通交付税が</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％の増、地方特例交付金が</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％の増などにより、前年度比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％の増となった。比率全体では前年度比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ポイント下回った。今後も事務事業の見直しを図り、義務的経費を含む歳出の削減に努めるとともに、経常一般財源の確保に努めていく。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60</xdr:row>
      <xdr:rowOff>162137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9631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18838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491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18838</xdr:rowOff>
    </xdr:from>
    <xdr:to>
      <xdr:col>15</xdr:col>
      <xdr:colOff>82550</xdr:colOff>
      <xdr:row>61</xdr:row>
      <xdr:rowOff>42969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772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42969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209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139488</xdr:rowOff>
    </xdr:from>
    <xdr:to>
      <xdr:col>15</xdr:col>
      <xdr:colOff>133350</xdr:colOff>
      <xdr:row>61</xdr:row>
      <xdr:rowOff>69638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79815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103946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人件費の決算額は新型コロナウイルスワクチン集団接種事務や国民体育大会開催に伴う時間外手当が増加したことから、前年度比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％の増となった。物件費は、新型コロナウイルスワクチン接種事業に係る予防接種委託料などの増加により、前年度比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人当たりの決算額は前年度より</a:t>
          </a:r>
          <a:r>
            <a:rPr kumimoji="1" lang="en-US" altLang="ja-JP" sz="1300">
              <a:latin typeface="ＭＳ Ｐゴシック" panose="020B0600070205080204" pitchFamily="50" charset="-128"/>
              <a:ea typeface="ＭＳ Ｐゴシック" panose="020B0600070205080204" pitchFamily="50" charset="-128"/>
            </a:rPr>
            <a:t>10,298</a:t>
          </a:r>
          <a:r>
            <a:rPr kumimoji="1" lang="ja-JP" altLang="en-US" sz="1300">
              <a:latin typeface="ＭＳ Ｐゴシック" panose="020B0600070205080204" pitchFamily="50" charset="-128"/>
              <a:ea typeface="ＭＳ Ｐゴシック" panose="020B0600070205080204" pitchFamily="50" charset="-128"/>
            </a:rPr>
            <a:t>円増加し、類似団体平均との比較では</a:t>
          </a:r>
          <a:r>
            <a:rPr kumimoji="1" lang="en-US" altLang="ja-JP" sz="1300">
              <a:latin typeface="ＭＳ Ｐゴシック" panose="020B0600070205080204" pitchFamily="50" charset="-128"/>
              <a:ea typeface="ＭＳ Ｐゴシック" panose="020B0600070205080204" pitchFamily="50" charset="-128"/>
            </a:rPr>
            <a:t>13,593</a:t>
          </a:r>
          <a:r>
            <a:rPr kumimoji="1" lang="ja-JP" altLang="en-US" sz="1300">
              <a:latin typeface="ＭＳ Ｐゴシック" panose="020B0600070205080204" pitchFamily="50" charset="-128"/>
              <a:ea typeface="ＭＳ Ｐゴシック" panose="020B0600070205080204" pitchFamily="50" charset="-128"/>
            </a:rPr>
            <a:t>円下回る水準となっている。今後は、公共施設等の適切な管理運営や事務の効率化を図り、物件費等の削減に努めるほか、人件費について、鹿角市定員適正化推進計画（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）に基づく適正な定員管理を行っていく。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109400</xdr:rowOff>
    </xdr:from>
    <xdr:to>
      <xdr:col>23</xdr:col>
      <xdr:colOff>133350</xdr:colOff>
      <xdr:row>82</xdr:row>
      <xdr:rowOff>130107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68300"/>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44112</xdr:rowOff>
    </xdr:from>
    <xdr:to>
      <xdr:col>19</xdr:col>
      <xdr:colOff>133350</xdr:colOff>
      <xdr:row>82</xdr:row>
      <xdr:rowOff>109400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3012"/>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44112</xdr:rowOff>
    </xdr:from>
    <xdr:to>
      <xdr:col>15</xdr:col>
      <xdr:colOff>82550</xdr:colOff>
      <xdr:row>82</xdr:row>
      <xdr:rowOff>48171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10301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44569</xdr:rowOff>
    </xdr:from>
    <xdr:to>
      <xdr:col>11</xdr:col>
      <xdr:colOff>31750</xdr:colOff>
      <xdr:row>82</xdr:row>
      <xdr:rowOff>48171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03469"/>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79307</xdr:rowOff>
    </xdr:from>
    <xdr:to>
      <xdr:col>23</xdr:col>
      <xdr:colOff>184150</xdr:colOff>
      <xdr:row>83</xdr:row>
      <xdr:rowOff>9457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95834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58600</xdr:rowOff>
    </xdr:from>
    <xdr:to>
      <xdr:col>19</xdr:col>
      <xdr:colOff>184150</xdr:colOff>
      <xdr:row>82</xdr:row>
      <xdr:rowOff>160200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170377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164762</xdr:rowOff>
    </xdr:from>
    <xdr:to>
      <xdr:col>15</xdr:col>
      <xdr:colOff>133350</xdr:colOff>
      <xdr:row>82</xdr:row>
      <xdr:rowOff>94912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105089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168821</xdr:rowOff>
    </xdr:from>
    <xdr:to>
      <xdr:col>11</xdr:col>
      <xdr:colOff>82550</xdr:colOff>
      <xdr:row>82</xdr:row>
      <xdr:rowOff>98971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109148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165219</xdr:rowOff>
    </xdr:from>
    <xdr:to>
      <xdr:col>7</xdr:col>
      <xdr:colOff>31750</xdr:colOff>
      <xdr:row>82</xdr:row>
      <xdr:rowOff>95369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2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秋田県人事委員会勧告を準拠しつつ、地域実情との均衡を保った給与水準となるよう努めていることから、前年度と同水準の</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となっており、類似団体平均と同水準で推移している。今後も、均衡を保ちつつ、年齢構成の平準化の推進等により給与の適正化を図っていく。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88195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77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人当たりの職員数は前年度と同水準を維持しており、鹿角市定員適正化推進計画（Ｒ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）に基づく計画的な定員の適正化を進めていることから、類似団体平均を下回る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引き続き、事務事業の効率化と効果的かつ機動的な人員配置に努め、適正な定員管理を維持していく。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46325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40043"/>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18748</xdr:rowOff>
    </xdr:from>
    <xdr:to>
      <xdr:col>77</xdr:col>
      <xdr:colOff>44450</xdr:colOff>
      <xdr:row>59</xdr:row>
      <xdr:rowOff>24493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3429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2661</xdr:rowOff>
    </xdr:from>
    <xdr:to>
      <xdr:col>72</xdr:col>
      <xdr:colOff>203200</xdr:colOff>
      <xdr:row>59</xdr:row>
      <xdr:rowOff>18748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1821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158024</xdr:rowOff>
    </xdr:from>
    <xdr:to>
      <xdr:col>68</xdr:col>
      <xdr:colOff>152400</xdr:colOff>
      <xdr:row>59</xdr:row>
      <xdr:rowOff>2661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212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166975</xdr:rowOff>
    </xdr:from>
    <xdr:to>
      <xdr:col>81</xdr:col>
      <xdr:colOff>95250</xdr:colOff>
      <xdr:row>59</xdr:row>
      <xdr:rowOff>97125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139398</xdr:rowOff>
    </xdr:from>
    <xdr:to>
      <xdr:col>73</xdr:col>
      <xdr:colOff>44450</xdr:colOff>
      <xdr:row>59</xdr:row>
      <xdr:rowOff>69548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79725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123311</xdr:rowOff>
    </xdr:from>
    <xdr:to>
      <xdr:col>68</xdr:col>
      <xdr:colOff>203200</xdr:colOff>
      <xdr:row>59</xdr:row>
      <xdr:rowOff>53461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63638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107224</xdr:rowOff>
    </xdr:from>
    <xdr:to>
      <xdr:col>64</xdr:col>
      <xdr:colOff>152400</xdr:colOff>
      <xdr:row>59</xdr:row>
      <xdr:rowOff>37374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47551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元利償還金は、平成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年度に実施した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街灯整備事業に伴う地方債の元金償還が開始されたものの、平成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年度に実施した尾去沢中学校改築事業や平成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年度に実施した合ノ野保育園改築事業などに伴う地方債の償還が終了したことにより、前年度比で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カ年平均では前年度と同水準を維持している。今後も令和元年度に借入した大湯温泉地区観光拠点施設整備事業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や学校給食施設整備等事業（Ｈ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年度）の地方債の元金償還が開始されることにより、元利償還金は令和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年度まで増加傾向で推移し、その後減少に転ずる予定である。財政の健全性を維持するため、事業の年度間調整や地方債の発行抑制を図りながら、適正な地方債管理に努めていく。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5927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49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5927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3916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36</xdr:row>
      <xdr:rowOff>171344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地方債の現在高は、公共住宅建設事業や普通教室等空調設備設置事業などに地方債を発行したものの、過疎対策事業債や学校教育施設等整備事業債に係る元金償還が進んだことから、前年度比で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％減少となり、将来負担比率は前年度より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住宅建設事業など地方債を活用した普通建設事業が続くことから、地方税等の徴収強化と国県支出金の積極的な活用など財源の確保に努め、充当可能基金の増加につなげていく。また、事務事業の見直しを徹底した予算編成を進め、歳出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66116</xdr:rowOff>
    </xdr:from>
    <xdr:to>
      <xdr:col>81</xdr:col>
      <xdr:colOff>44450</xdr:colOff>
      <xdr:row>15</xdr:row>
      <xdr:rowOff>131267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3786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110998</xdr:rowOff>
    </xdr:from>
    <xdr:to>
      <xdr:col>77</xdr:col>
      <xdr:colOff>44450</xdr:colOff>
      <xdr:row>15</xdr:row>
      <xdr:rowOff>131267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8274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93142</xdr:rowOff>
    </xdr:from>
    <xdr:to>
      <xdr:col>72</xdr:col>
      <xdr:colOff>203200</xdr:colOff>
      <xdr:row>15</xdr:row>
      <xdr:rowOff>110998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6489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66116</xdr:rowOff>
    </xdr:from>
    <xdr:to>
      <xdr:col>68</xdr:col>
      <xdr:colOff>152400</xdr:colOff>
      <xdr:row>15</xdr:row>
      <xdr:rowOff>93142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3786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15316</xdr:rowOff>
    </xdr:from>
    <xdr:to>
      <xdr:col>81</xdr:col>
      <xdr:colOff>95250</xdr:colOff>
      <xdr:row>15</xdr:row>
      <xdr:rowOff>116916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158843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5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80467</xdr:rowOff>
    </xdr:from>
    <xdr:to>
      <xdr:col>77</xdr:col>
      <xdr:colOff>95250</xdr:colOff>
      <xdr:row>16</xdr:row>
      <xdr:rowOff>10617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166844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3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60198</xdr:rowOff>
    </xdr:from>
    <xdr:to>
      <xdr:col>73</xdr:col>
      <xdr:colOff>44450</xdr:colOff>
      <xdr:row>15</xdr:row>
      <xdr:rowOff>161798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525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42342</xdr:rowOff>
    </xdr:from>
    <xdr:to>
      <xdr:col>68</xdr:col>
      <xdr:colOff>203200</xdr:colOff>
      <xdr:row>15</xdr:row>
      <xdr:rowOff>143942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154119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15316</xdr:rowOff>
    </xdr:from>
    <xdr:to>
      <xdr:col>64</xdr:col>
      <xdr:colOff>152400</xdr:colOff>
      <xdr:row>15</xdr:row>
      <xdr:rowOff>116916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127093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型コロナウイルスワクチン集団接種事務や国民体育大会開催などに伴い、時間外勤務手当が増加したものの、職員数の減少に伴う基本給の減少や副市長不在期間に伴う特別職給与の減少などにより、比率は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ポイント減少した。鹿角市定員適正化推進計画（Ｒ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）により、適正な人員管理を継続して行っており、類似団体平均と比較すると大きく下回っている。今後も鹿角市定員適正化推進計画（Ｒ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）に基づき、適正な人員配置に努め、人件費の抑制を図っていく。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0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小中学校の空調設備設置に伴う電気使用量の増加に加え、原油価格の高騰に伴う燃料費の増加などにより、物件費全体では前年度比で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年度に実施した鹿角市議会議員選挙の皆減などにより、比率は前年度より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ポイント減少した。今後は各公共施設の施設管理委託料等が増加傾向にあることから維持管理に係る経常的経費の削減を図るなど、事務事業の見直しにより経費の削減に努めていく。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18</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8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18</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18</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2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障害者自立支援給付事業に係る各給付扶助費や生活保護費の増加などにより、前年度比で</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％増加し、比率は前年度より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ポイント増加した。類似団体平均と比較すると依然として高い水準にある。今後も、必要な支援を継続しながら、事業の適正化や見直しにより、扶助費の抑制を図っていく。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2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2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3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158750</xdr:rowOff>
    </xdr:from>
    <xdr:to>
      <xdr:col>15</xdr:col>
      <xdr:colOff>149225</xdr:colOff>
      <xdr:row>60</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101600</xdr:rowOff>
    </xdr:from>
    <xdr:to>
      <xdr:col>11</xdr:col>
      <xdr:colOff>60325</xdr:colOff>
      <xdr:row>61</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維持補修費は、降雪量の増加に伴う除排雪経費の増などにより、前年度比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％増加したものの、経常収支比率の分母における普通交付税等の増加により、比率は前年度より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ポイント減少した。今後は、介護保険事業特別会計に係る給付費が増加傾向にあることから、次期計画において、保険料の見直しを検討するなど自主財源の確保に努めていく。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812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57</xdr:row>
      <xdr:rowOff>82913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696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141696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555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57</xdr:row>
      <xdr:rowOff>141696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16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32113</xdr:rowOff>
    </xdr:from>
    <xdr:to>
      <xdr:col>74</xdr:col>
      <xdr:colOff>31750</xdr:colOff>
      <xdr:row>57</xdr:row>
      <xdr:rowOff>133713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118490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144615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職員数の減少に伴う鹿角広域行政組合負担金の減少や、下水道事業会計補助金の減少などにより、前年度比で</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％減少し、比率は前年度より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今後は、地方債償還額の増加に伴う鹿角広域行政組合負担金の増加が見込まれることから、引き続き定期的な補助金等の見直しを行うとともに、下水道使用料及び農業集落排水使用料の見直しを検討するなど自主財源の確保に努め補助費等の抑制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272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357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年度に実施した</a:t>
          </a:r>
          <a:r>
            <a:rPr kumimoji="1" lang="en-US" altLang="ja-JP" sz="1050">
              <a:latin typeface="ＭＳ Ｐゴシック" panose="020B0600070205080204" pitchFamily="50" charset="-128"/>
              <a:ea typeface="ＭＳ Ｐゴシック" panose="020B0600070205080204" pitchFamily="50" charset="-128"/>
            </a:rPr>
            <a:t>LED</a:t>
          </a:r>
          <a:r>
            <a:rPr kumimoji="1" lang="ja-JP" altLang="en-US" sz="1050">
              <a:latin typeface="ＭＳ Ｐゴシック" panose="020B0600070205080204" pitchFamily="50" charset="-128"/>
              <a:ea typeface="ＭＳ Ｐゴシック" panose="020B0600070205080204" pitchFamily="50" charset="-128"/>
            </a:rPr>
            <a:t>街灯整備事業に伴い借入した地域活性化事業債などの元金償還が開始されたものの、平成</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年度に実施した尾去沢中学校改築事業に伴い借入した学校教育施設等整備事業債や平成</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年度に借入した合ノ野保育園改築事業等に伴い借入した過疎対策事業債などの償還が終了したことから、前年度比で</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％減少し、比率は前年度より</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減少した。今後は大湯地区観光拠点施設整備事業や学校給食施設整備等事業などに借入した地方債の償還が見込まれることから、事業の選択と集中、地方債の償還額と発行額のバランス等を考慮し、適正な地方債管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122428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606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122428</xdr:rowOff>
    </xdr:from>
    <xdr:to>
      <xdr:col>19</xdr:col>
      <xdr:colOff>187325</xdr:colOff>
      <xdr:row>75</xdr:row>
      <xdr:rowOff>122428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8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90424</xdr:rowOff>
    </xdr:from>
    <xdr:to>
      <xdr:col>15</xdr:col>
      <xdr:colOff>98425</xdr:colOff>
      <xdr:row>75</xdr:row>
      <xdr:rowOff>122428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491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90424</xdr:rowOff>
    </xdr:from>
    <xdr:to>
      <xdr:col>11</xdr:col>
      <xdr:colOff>9525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491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71628</xdr:rowOff>
    </xdr:from>
    <xdr:to>
      <xdr:col>20</xdr:col>
      <xdr:colOff>38100</xdr:colOff>
      <xdr:row>76</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11955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71628</xdr:rowOff>
    </xdr:from>
    <xdr:to>
      <xdr:col>15</xdr:col>
      <xdr:colOff>149225</xdr:colOff>
      <xdr:row>76</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39624</xdr:rowOff>
    </xdr:from>
    <xdr:to>
      <xdr:col>11</xdr:col>
      <xdr:colOff>60325</xdr:colOff>
      <xdr:row>75</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151401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公債費以外に係る経常経費比率は前年度から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ポイント減少した。今後は、選択と集中による事業の効率化を図り、義務的経費を含む歳出全般の経費の削減を図るとともに経常一般財源の確保に努めていく。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4963"/>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170435</xdr:rowOff>
    </xdr:from>
    <xdr:to>
      <xdr:col>69</xdr:col>
      <xdr:colOff>92075</xdr:colOff>
      <xdr:row>80</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149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145542</xdr:rowOff>
    </xdr:from>
    <xdr:to>
      <xdr:col>29</xdr:col>
      <xdr:colOff>127000</xdr:colOff>
      <xdr:row>18</xdr:row>
      <xdr:rowOff>3721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7817"/>
          <a:ext cx="647700" cy="2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3721</xdr:rowOff>
    </xdr:from>
    <xdr:to>
      <xdr:col>26</xdr:col>
      <xdr:colOff>50800</xdr:colOff>
      <xdr:row>18</xdr:row>
      <xdr:rowOff>66891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7446"/>
          <a:ext cx="698500" cy="6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66891</xdr:rowOff>
    </xdr:from>
    <xdr:to>
      <xdr:col>22</xdr:col>
      <xdr:colOff>114300</xdr:colOff>
      <xdr:row>18</xdr:row>
      <xdr:rowOff>102171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0616"/>
          <a:ext cx="6985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102171</xdr:rowOff>
    </xdr:from>
    <xdr:to>
      <xdr:col>18</xdr:col>
      <xdr:colOff>177800</xdr:colOff>
      <xdr:row>18</xdr:row>
      <xdr:rowOff>128753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5896"/>
          <a:ext cx="698500" cy="26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94742</xdr:rowOff>
    </xdr:from>
    <xdr:to>
      <xdr:col>29</xdr:col>
      <xdr:colOff>177800</xdr:colOff>
      <xdr:row>18</xdr:row>
      <xdr:rowOff>24892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66819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124371</xdr:rowOff>
    </xdr:from>
    <xdr:to>
      <xdr:col>26</xdr:col>
      <xdr:colOff>101600</xdr:colOff>
      <xdr:row>18</xdr:row>
      <xdr:rowOff>54521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39298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16091</xdr:rowOff>
    </xdr:from>
    <xdr:to>
      <xdr:col>22</xdr:col>
      <xdr:colOff>165100</xdr:colOff>
      <xdr:row>18</xdr:row>
      <xdr:rowOff>117691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102468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51371</xdr:rowOff>
    </xdr:from>
    <xdr:to>
      <xdr:col>19</xdr:col>
      <xdr:colOff>38100</xdr:colOff>
      <xdr:row>18</xdr:row>
      <xdr:rowOff>152971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137749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77953</xdr:rowOff>
    </xdr:from>
    <xdr:to>
      <xdr:col>15</xdr:col>
      <xdr:colOff>101600</xdr:colOff>
      <xdr:row>19</xdr:row>
      <xdr:rowOff>8103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329174</xdr:rowOff>
    </xdr:from>
    <xdr:to>
      <xdr:col>29</xdr:col>
      <xdr:colOff>127000</xdr:colOff>
      <xdr:row>37</xdr:row>
      <xdr:rowOff>329951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3874"/>
          <a:ext cx="6477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313951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8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329951</xdr:rowOff>
    </xdr:from>
    <xdr:to>
      <xdr:col>26</xdr:col>
      <xdr:colOff>50800</xdr:colOff>
      <xdr:row>37</xdr:row>
      <xdr:rowOff>332005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4651"/>
          <a:ext cx="698500" cy="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332005</xdr:rowOff>
    </xdr:from>
    <xdr:to>
      <xdr:col>22</xdr:col>
      <xdr:colOff>114300</xdr:colOff>
      <xdr:row>38</xdr:row>
      <xdr:rowOff>1289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6705"/>
          <a:ext cx="6985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634</xdr:rowOff>
    </xdr:from>
    <xdr:to>
      <xdr:col>18</xdr:col>
      <xdr:colOff>177800</xdr:colOff>
      <xdr:row>38</xdr:row>
      <xdr:rowOff>1289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8234"/>
          <a:ext cx="698500" cy="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278374</xdr:rowOff>
    </xdr:from>
    <xdr:to>
      <xdr:col>29</xdr:col>
      <xdr:colOff>177800</xdr:colOff>
      <xdr:row>38</xdr:row>
      <xdr:rowOff>37074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123451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279151</xdr:rowOff>
    </xdr:from>
    <xdr:to>
      <xdr:col>26</xdr:col>
      <xdr:colOff>101600</xdr:colOff>
      <xdr:row>38</xdr:row>
      <xdr:rowOff>37851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281205</xdr:rowOff>
    </xdr:from>
    <xdr:to>
      <xdr:col>22</xdr:col>
      <xdr:colOff>165100</xdr:colOff>
      <xdr:row>38</xdr:row>
      <xdr:rowOff>39905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293389</xdr:rowOff>
    </xdr:from>
    <xdr:to>
      <xdr:col>19</xdr:col>
      <xdr:colOff>38100</xdr:colOff>
      <xdr:row>38</xdr:row>
      <xdr:rowOff>52089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36866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292734</xdr:rowOff>
    </xdr:from>
    <xdr:to>
      <xdr:col>15</xdr:col>
      <xdr:colOff>101600</xdr:colOff>
      <xdr:row>38</xdr:row>
      <xdr:rowOff>51434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9030</xdr:rowOff>
    </xdr:from>
    <xdr:to>
      <xdr:col>24</xdr:col>
      <xdr:colOff>63500</xdr:colOff>
      <xdr:row>38</xdr:row>
      <xdr:rowOff>42063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4130"/>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42063</xdr:rowOff>
    </xdr:from>
    <xdr:to>
      <xdr:col>19</xdr:col>
      <xdr:colOff>177800</xdr:colOff>
      <xdr:row>38</xdr:row>
      <xdr:rowOff>164503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57163"/>
          <a:ext cx="889000" cy="1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164503</xdr:rowOff>
    </xdr:from>
    <xdr:to>
      <xdr:col>15</xdr:col>
      <xdr:colOff>50800</xdr:colOff>
      <xdr:row>39</xdr:row>
      <xdr:rowOff>16066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960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16066</xdr:rowOff>
    </xdr:from>
    <xdr:to>
      <xdr:col>10</xdr:col>
      <xdr:colOff>114300</xdr:colOff>
      <xdr:row>39</xdr:row>
      <xdr:rowOff>35751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02616"/>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129680</xdr:rowOff>
    </xdr:from>
    <xdr:to>
      <xdr:col>24</xdr:col>
      <xdr:colOff>114300</xdr:colOff>
      <xdr:row>38</xdr:row>
      <xdr:rowOff>59830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108107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162713</xdr:rowOff>
    </xdr:from>
    <xdr:to>
      <xdr:col>20</xdr:col>
      <xdr:colOff>38100</xdr:colOff>
      <xdr:row>38</xdr:row>
      <xdr:rowOff>92863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83990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113703</xdr:rowOff>
    </xdr:from>
    <xdr:to>
      <xdr:col>15</xdr:col>
      <xdr:colOff>101600</xdr:colOff>
      <xdr:row>39</xdr:row>
      <xdr:rowOff>43853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34980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136716</xdr:rowOff>
    </xdr:from>
    <xdr:to>
      <xdr:col>10</xdr:col>
      <xdr:colOff>165100</xdr:colOff>
      <xdr:row>39</xdr:row>
      <xdr:rowOff>66866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156401</xdr:rowOff>
    </xdr:from>
    <xdr:to>
      <xdr:col>6</xdr:col>
      <xdr:colOff>38100</xdr:colOff>
      <xdr:row>39</xdr:row>
      <xdr:rowOff>86551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77678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90144</xdr:rowOff>
    </xdr:from>
    <xdr:to>
      <xdr:col>24</xdr:col>
      <xdr:colOff>63500</xdr:colOff>
      <xdr:row>57</xdr:row>
      <xdr:rowOff>97816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2794"/>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97816</xdr:rowOff>
    </xdr:from>
    <xdr:to>
      <xdr:col>19</xdr:col>
      <xdr:colOff>177800</xdr:colOff>
      <xdr:row>57</xdr:row>
      <xdr:rowOff>125925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0466"/>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125925</xdr:rowOff>
    </xdr:from>
    <xdr:to>
      <xdr:col>15</xdr:col>
      <xdr:colOff>50800</xdr:colOff>
      <xdr:row>57</xdr:row>
      <xdr:rowOff>138870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8575"/>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138870</xdr:rowOff>
    </xdr:from>
    <xdr:to>
      <xdr:col>10</xdr:col>
      <xdr:colOff>114300</xdr:colOff>
      <xdr:row>57</xdr:row>
      <xdr:rowOff>144842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11520"/>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39344</xdr:rowOff>
    </xdr:from>
    <xdr:to>
      <xdr:col>24</xdr:col>
      <xdr:colOff>114300</xdr:colOff>
      <xdr:row>57</xdr:row>
      <xdr:rowOff>140944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47016</xdr:rowOff>
    </xdr:from>
    <xdr:to>
      <xdr:col>20</xdr:col>
      <xdr:colOff>38100</xdr:colOff>
      <xdr:row>57</xdr:row>
      <xdr:rowOff>148616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165143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75125</xdr:rowOff>
    </xdr:from>
    <xdr:to>
      <xdr:col>15</xdr:col>
      <xdr:colOff>101600</xdr:colOff>
      <xdr:row>58</xdr:row>
      <xdr:rowOff>5275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88070</xdr:rowOff>
    </xdr:from>
    <xdr:to>
      <xdr:col>10</xdr:col>
      <xdr:colOff>165100</xdr:colOff>
      <xdr:row>58</xdr:row>
      <xdr:rowOff>18220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94042</xdr:rowOff>
    </xdr:from>
    <xdr:to>
      <xdr:col>6</xdr:col>
      <xdr:colOff>38100</xdr:colOff>
      <xdr:row>58</xdr:row>
      <xdr:rowOff>24192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16354</xdr:rowOff>
    </xdr:from>
    <xdr:to>
      <xdr:col>24</xdr:col>
      <xdr:colOff>63500</xdr:colOff>
      <xdr:row>77</xdr:row>
      <xdr:rowOff>78026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18004"/>
          <a:ext cx="8382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78026</xdr:rowOff>
    </xdr:from>
    <xdr:to>
      <xdr:col>19</xdr:col>
      <xdr:colOff>177800</xdr:colOff>
      <xdr:row>78</xdr:row>
      <xdr:rowOff>83775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79676"/>
          <a:ext cx="889000" cy="1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110668</xdr:rowOff>
    </xdr:from>
    <xdr:to>
      <xdr:col>15</xdr:col>
      <xdr:colOff>50800</xdr:colOff>
      <xdr:row>78</xdr:row>
      <xdr:rowOff>83775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12318"/>
          <a:ext cx="889000" cy="1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72769</xdr:rowOff>
    </xdr:from>
    <xdr:to>
      <xdr:col>10</xdr:col>
      <xdr:colOff>114300</xdr:colOff>
      <xdr:row>77</xdr:row>
      <xdr:rowOff>110668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74419"/>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137004</xdr:rowOff>
    </xdr:from>
    <xdr:to>
      <xdr:col>24</xdr:col>
      <xdr:colOff>114300</xdr:colOff>
      <xdr:row>77</xdr:row>
      <xdr:rowOff>67154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159881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27226</xdr:rowOff>
    </xdr:from>
    <xdr:to>
      <xdr:col>20</xdr:col>
      <xdr:colOff>38100</xdr:colOff>
      <xdr:row>77</xdr:row>
      <xdr:rowOff>128826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145353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32975</xdr:rowOff>
    </xdr:from>
    <xdr:to>
      <xdr:col>15</xdr:col>
      <xdr:colOff>101600</xdr:colOff>
      <xdr:row>78</xdr:row>
      <xdr:rowOff>134575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151102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59868</xdr:rowOff>
    </xdr:from>
    <xdr:to>
      <xdr:col>10</xdr:col>
      <xdr:colOff>165100</xdr:colOff>
      <xdr:row>77</xdr:row>
      <xdr:rowOff>161468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6545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21969</xdr:rowOff>
    </xdr:from>
    <xdr:to>
      <xdr:col>6</xdr:col>
      <xdr:colOff>38100</xdr:colOff>
      <xdr:row>77</xdr:row>
      <xdr:rowOff>123569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140096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9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9680</xdr:rowOff>
    </xdr:from>
    <xdr:to>
      <xdr:col>24</xdr:col>
      <xdr:colOff>63500</xdr:colOff>
      <xdr:row>96</xdr:row>
      <xdr:rowOff>25643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97430"/>
          <a:ext cx="838200" cy="18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25643</xdr:rowOff>
    </xdr:from>
    <xdr:to>
      <xdr:col>19</xdr:col>
      <xdr:colOff>177800</xdr:colOff>
      <xdr:row>96</xdr:row>
      <xdr:rowOff>26391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84843"/>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26391</xdr:rowOff>
    </xdr:from>
    <xdr:to>
      <xdr:col>15</xdr:col>
      <xdr:colOff>50800</xdr:colOff>
      <xdr:row>96</xdr:row>
      <xdr:rowOff>64002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85591"/>
          <a:ext cx="889000" cy="3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64002</xdr:rowOff>
    </xdr:from>
    <xdr:to>
      <xdr:col>10</xdr:col>
      <xdr:colOff>114300</xdr:colOff>
      <xdr:row>96</xdr:row>
      <xdr:rowOff>88486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23202"/>
          <a:ext cx="889000" cy="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130330</xdr:rowOff>
    </xdr:from>
    <xdr:to>
      <xdr:col>24</xdr:col>
      <xdr:colOff>114300</xdr:colOff>
      <xdr:row>95</xdr:row>
      <xdr:rowOff>60480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153207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9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146293</xdr:rowOff>
    </xdr:from>
    <xdr:to>
      <xdr:col>20</xdr:col>
      <xdr:colOff>38100</xdr:colOff>
      <xdr:row>96</xdr:row>
      <xdr:rowOff>76443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92970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0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147041</xdr:rowOff>
    </xdr:from>
    <xdr:to>
      <xdr:col>15</xdr:col>
      <xdr:colOff>101600</xdr:colOff>
      <xdr:row>96</xdr:row>
      <xdr:rowOff>77191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93718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13202</xdr:rowOff>
    </xdr:from>
    <xdr:to>
      <xdr:col>10</xdr:col>
      <xdr:colOff>165100</xdr:colOff>
      <xdr:row>96</xdr:row>
      <xdr:rowOff>114802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131329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37686</xdr:rowOff>
    </xdr:from>
    <xdr:to>
      <xdr:col>6</xdr:col>
      <xdr:colOff>38100</xdr:colOff>
      <xdr:row>96</xdr:row>
      <xdr:rowOff>139286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155813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7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104945</xdr:rowOff>
    </xdr:from>
    <xdr:to>
      <xdr:col>55</xdr:col>
      <xdr:colOff>0</xdr:colOff>
      <xdr:row>36</xdr:row>
      <xdr:rowOff>130084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34245"/>
          <a:ext cx="838200" cy="3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104945</xdr:rowOff>
    </xdr:from>
    <xdr:to>
      <xdr:col>50</xdr:col>
      <xdr:colOff>114300</xdr:colOff>
      <xdr:row>37</xdr:row>
      <xdr:rowOff>56082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34245"/>
          <a:ext cx="889000" cy="4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154129</xdr:rowOff>
    </xdr:from>
    <xdr:to>
      <xdr:col>45</xdr:col>
      <xdr:colOff>177800</xdr:colOff>
      <xdr:row>37</xdr:row>
      <xdr:rowOff>56082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26329"/>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154129</xdr:rowOff>
    </xdr:from>
    <xdr:to>
      <xdr:col>41</xdr:col>
      <xdr:colOff>50800</xdr:colOff>
      <xdr:row>37</xdr:row>
      <xdr:rowOff>86973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6329"/>
          <a:ext cx="889000" cy="10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79284</xdr:rowOff>
    </xdr:from>
    <xdr:to>
      <xdr:col>55</xdr:col>
      <xdr:colOff>50800</xdr:colOff>
      <xdr:row>37</xdr:row>
      <xdr:rowOff>9434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102161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54145</xdr:rowOff>
    </xdr:from>
    <xdr:to>
      <xdr:col>50</xdr:col>
      <xdr:colOff>165100</xdr:colOff>
      <xdr:row>34</xdr:row>
      <xdr:rowOff>155745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5282</xdr:rowOff>
    </xdr:from>
    <xdr:to>
      <xdr:col>46</xdr:col>
      <xdr:colOff>38100</xdr:colOff>
      <xdr:row>37</xdr:row>
      <xdr:rowOff>106882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103329</xdr:rowOff>
    </xdr:from>
    <xdr:to>
      <xdr:col>41</xdr:col>
      <xdr:colOff>101600</xdr:colOff>
      <xdr:row>37</xdr:row>
      <xdr:rowOff>33479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50006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36173</xdr:rowOff>
    </xdr:from>
    <xdr:to>
      <xdr:col>36</xdr:col>
      <xdr:colOff>165100</xdr:colOff>
      <xdr:row>37</xdr:row>
      <xdr:rowOff>137773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154300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5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23160</xdr:rowOff>
    </xdr:from>
    <xdr:to>
      <xdr:col>55</xdr:col>
      <xdr:colOff>0</xdr:colOff>
      <xdr:row>57</xdr:row>
      <xdr:rowOff>79756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24360"/>
          <a:ext cx="838200" cy="2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23160</xdr:rowOff>
    </xdr:from>
    <xdr:to>
      <xdr:col>50</xdr:col>
      <xdr:colOff>114300</xdr:colOff>
      <xdr:row>56</xdr:row>
      <xdr:rowOff>115829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24360"/>
          <a:ext cx="889000" cy="9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115829</xdr:rowOff>
    </xdr:from>
    <xdr:to>
      <xdr:col>45</xdr:col>
      <xdr:colOff>177800</xdr:colOff>
      <xdr:row>56</xdr:row>
      <xdr:rowOff>119707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17029"/>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119707</xdr:rowOff>
    </xdr:from>
    <xdr:to>
      <xdr:col>41</xdr:col>
      <xdr:colOff>50800</xdr:colOff>
      <xdr:row>56</xdr:row>
      <xdr:rowOff>125499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2090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28956</xdr:rowOff>
    </xdr:from>
    <xdr:to>
      <xdr:col>55</xdr:col>
      <xdr:colOff>50800</xdr:colOff>
      <xdr:row>57</xdr:row>
      <xdr:rowOff>130556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7383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143810</xdr:rowOff>
    </xdr:from>
    <xdr:to>
      <xdr:col>50</xdr:col>
      <xdr:colOff>165100</xdr:colOff>
      <xdr:row>56</xdr:row>
      <xdr:rowOff>73960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90487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4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65029</xdr:rowOff>
    </xdr:from>
    <xdr:to>
      <xdr:col>46</xdr:col>
      <xdr:colOff>38100</xdr:colOff>
      <xdr:row>56</xdr:row>
      <xdr:rowOff>166629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157756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68907</xdr:rowOff>
    </xdr:from>
    <xdr:to>
      <xdr:col>41</xdr:col>
      <xdr:colOff>101600</xdr:colOff>
      <xdr:row>56</xdr:row>
      <xdr:rowOff>170507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161634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74699</xdr:rowOff>
    </xdr:from>
    <xdr:to>
      <xdr:col>36</xdr:col>
      <xdr:colOff>165100</xdr:colOff>
      <xdr:row>57</xdr:row>
      <xdr:rowOff>4849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167426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54586</xdr:rowOff>
    </xdr:from>
    <xdr:to>
      <xdr:col>55</xdr:col>
      <xdr:colOff>0</xdr:colOff>
      <xdr:row>77</xdr:row>
      <xdr:rowOff>92289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56236"/>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92289</xdr:rowOff>
    </xdr:from>
    <xdr:to>
      <xdr:col>50</xdr:col>
      <xdr:colOff>114300</xdr:colOff>
      <xdr:row>77</xdr:row>
      <xdr:rowOff>142232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93939"/>
          <a:ext cx="889000" cy="4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41711</xdr:rowOff>
    </xdr:from>
    <xdr:to>
      <xdr:col>45</xdr:col>
      <xdr:colOff>177800</xdr:colOff>
      <xdr:row>77</xdr:row>
      <xdr:rowOff>142232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43361"/>
          <a:ext cx="8890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114125</xdr:rowOff>
    </xdr:from>
    <xdr:to>
      <xdr:col>41</xdr:col>
      <xdr:colOff>50800</xdr:colOff>
      <xdr:row>77</xdr:row>
      <xdr:rowOff>41711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44325"/>
          <a:ext cx="889000" cy="9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3786</xdr:rowOff>
    </xdr:from>
    <xdr:to>
      <xdr:col>55</xdr:col>
      <xdr:colOff>50800</xdr:colOff>
      <xdr:row>77</xdr:row>
      <xdr:rowOff>105386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26663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41489</xdr:rowOff>
    </xdr:from>
    <xdr:to>
      <xdr:col>50</xdr:col>
      <xdr:colOff>165100</xdr:colOff>
      <xdr:row>77</xdr:row>
      <xdr:rowOff>143089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91432</xdr:rowOff>
    </xdr:from>
    <xdr:to>
      <xdr:col>46</xdr:col>
      <xdr:colOff>38100</xdr:colOff>
      <xdr:row>78</xdr:row>
      <xdr:rowOff>21582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38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162361</xdr:rowOff>
    </xdr:from>
    <xdr:to>
      <xdr:col>41</xdr:col>
      <xdr:colOff>101600</xdr:colOff>
      <xdr:row>77</xdr:row>
      <xdr:rowOff>92511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109038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63325</xdr:rowOff>
    </xdr:from>
    <xdr:to>
      <xdr:col>36</xdr:col>
      <xdr:colOff>165100</xdr:colOff>
      <xdr:row>76</xdr:row>
      <xdr:rowOff>164925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3715</xdr:rowOff>
    </xdr:from>
    <xdr:to>
      <xdr:col>55</xdr:col>
      <xdr:colOff>0</xdr:colOff>
      <xdr:row>98</xdr:row>
      <xdr:rowOff>60751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34365"/>
          <a:ext cx="838200" cy="2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3715</xdr:rowOff>
    </xdr:from>
    <xdr:to>
      <xdr:col>50</xdr:col>
      <xdr:colOff>114300</xdr:colOff>
      <xdr:row>97</xdr:row>
      <xdr:rowOff>78445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34365"/>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78445</xdr:rowOff>
    </xdr:from>
    <xdr:to>
      <xdr:col>45</xdr:col>
      <xdr:colOff>177800</xdr:colOff>
      <xdr:row>97</xdr:row>
      <xdr:rowOff>134214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09095"/>
          <a:ext cx="889000" cy="5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134214</xdr:rowOff>
    </xdr:from>
    <xdr:to>
      <xdr:col>41</xdr:col>
      <xdr:colOff>50800</xdr:colOff>
      <xdr:row>98</xdr:row>
      <xdr:rowOff>23690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64864"/>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9951</xdr:rowOff>
    </xdr:from>
    <xdr:to>
      <xdr:col>55</xdr:col>
      <xdr:colOff>50800</xdr:colOff>
      <xdr:row>98</xdr:row>
      <xdr:rowOff>111551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96328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124365</xdr:rowOff>
    </xdr:from>
    <xdr:to>
      <xdr:col>50</xdr:col>
      <xdr:colOff>165100</xdr:colOff>
      <xdr:row>97</xdr:row>
      <xdr:rowOff>54515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71042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27645</xdr:rowOff>
    </xdr:from>
    <xdr:to>
      <xdr:col>46</xdr:col>
      <xdr:colOff>38100</xdr:colOff>
      <xdr:row>97</xdr:row>
      <xdr:rowOff>129245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120372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83414</xdr:rowOff>
    </xdr:from>
    <xdr:to>
      <xdr:col>41</xdr:col>
      <xdr:colOff>101600</xdr:colOff>
      <xdr:row>98</xdr:row>
      <xdr:rowOff>13564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144340</xdr:rowOff>
    </xdr:from>
    <xdr:to>
      <xdr:col>36</xdr:col>
      <xdr:colOff>165100</xdr:colOff>
      <xdr:row>98</xdr:row>
      <xdr:rowOff>74490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65617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19439</xdr:rowOff>
    </xdr:from>
    <xdr:to>
      <xdr:col>85</xdr:col>
      <xdr:colOff>127000</xdr:colOff>
      <xdr:row>38</xdr:row>
      <xdr:rowOff>19445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4539"/>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13302</xdr:rowOff>
    </xdr:from>
    <xdr:to>
      <xdr:col>81</xdr:col>
      <xdr:colOff>50800</xdr:colOff>
      <xdr:row>38</xdr:row>
      <xdr:rowOff>19439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28402"/>
          <a:ext cx="8890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154468</xdr:rowOff>
    </xdr:from>
    <xdr:to>
      <xdr:col>76</xdr:col>
      <xdr:colOff>114300</xdr:colOff>
      <xdr:row>38</xdr:row>
      <xdr:rowOff>13302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98118"/>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154468</xdr:rowOff>
    </xdr:from>
    <xdr:to>
      <xdr:col>71</xdr:col>
      <xdr:colOff>177800</xdr:colOff>
      <xdr:row>37</xdr:row>
      <xdr:rowOff>162114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8118"/>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140095</xdr:rowOff>
    </xdr:from>
    <xdr:to>
      <xdr:col>85</xdr:col>
      <xdr:colOff>177800</xdr:colOff>
      <xdr:row>38</xdr:row>
      <xdr:rowOff>70245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140089</xdr:rowOff>
    </xdr:from>
    <xdr:to>
      <xdr:col>81</xdr:col>
      <xdr:colOff>101600</xdr:colOff>
      <xdr:row>38</xdr:row>
      <xdr:rowOff>70239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61366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133952</xdr:rowOff>
    </xdr:from>
    <xdr:to>
      <xdr:col>76</xdr:col>
      <xdr:colOff>165100</xdr:colOff>
      <xdr:row>38</xdr:row>
      <xdr:rowOff>64102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55229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103668</xdr:rowOff>
    </xdr:from>
    <xdr:to>
      <xdr:col>72</xdr:col>
      <xdr:colOff>38100</xdr:colOff>
      <xdr:row>38</xdr:row>
      <xdr:rowOff>33818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24944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111314</xdr:rowOff>
    </xdr:from>
    <xdr:to>
      <xdr:col>67</xdr:col>
      <xdr:colOff>101600</xdr:colOff>
      <xdr:row>38</xdr:row>
      <xdr:rowOff>41464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57991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49740</xdr:rowOff>
    </xdr:from>
    <xdr:to>
      <xdr:col>85</xdr:col>
      <xdr:colOff>127000</xdr:colOff>
      <xdr:row>78</xdr:row>
      <xdr:rowOff>53907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22840"/>
          <a:ext cx="8382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53907</xdr:rowOff>
    </xdr:from>
    <xdr:to>
      <xdr:col>81</xdr:col>
      <xdr:colOff>50800</xdr:colOff>
      <xdr:row>78</xdr:row>
      <xdr:rowOff>61796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27007"/>
          <a:ext cx="8890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61796</xdr:rowOff>
    </xdr:from>
    <xdr:to>
      <xdr:col>76</xdr:col>
      <xdr:colOff>114300</xdr:colOff>
      <xdr:row>78</xdr:row>
      <xdr:rowOff>87109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34896"/>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87109</xdr:rowOff>
    </xdr:from>
    <xdr:to>
      <xdr:col>71</xdr:col>
      <xdr:colOff>177800</xdr:colOff>
      <xdr:row>78</xdr:row>
      <xdr:rowOff>88412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020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170390</xdr:rowOff>
    </xdr:from>
    <xdr:to>
      <xdr:col>85</xdr:col>
      <xdr:colOff>177800</xdr:colOff>
      <xdr:row>78</xdr:row>
      <xdr:rowOff>100540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124380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3107</xdr:rowOff>
    </xdr:from>
    <xdr:to>
      <xdr:col>81</xdr:col>
      <xdr:colOff>101600</xdr:colOff>
      <xdr:row>78</xdr:row>
      <xdr:rowOff>104707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95834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10996</xdr:rowOff>
    </xdr:from>
    <xdr:to>
      <xdr:col>76</xdr:col>
      <xdr:colOff>165100</xdr:colOff>
      <xdr:row>78</xdr:row>
      <xdr:rowOff>112596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8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103723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7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36309</xdr:rowOff>
    </xdr:from>
    <xdr:to>
      <xdr:col>72</xdr:col>
      <xdr:colOff>38100</xdr:colOff>
      <xdr:row>78</xdr:row>
      <xdr:rowOff>137909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129036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37612</xdr:rowOff>
    </xdr:from>
    <xdr:to>
      <xdr:col>67</xdr:col>
      <xdr:colOff>101600</xdr:colOff>
      <xdr:row>78</xdr:row>
      <xdr:rowOff>139212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130339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57888</xdr:rowOff>
    </xdr:from>
    <xdr:to>
      <xdr:col>85</xdr:col>
      <xdr:colOff>127000</xdr:colOff>
      <xdr:row>98</xdr:row>
      <xdr:rowOff>108544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59988"/>
          <a:ext cx="838200" cy="5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107431</xdr:rowOff>
    </xdr:from>
    <xdr:to>
      <xdr:col>81</xdr:col>
      <xdr:colOff>50800</xdr:colOff>
      <xdr:row>98</xdr:row>
      <xdr:rowOff>108544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09531"/>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106538</xdr:rowOff>
    </xdr:from>
    <xdr:to>
      <xdr:col>76</xdr:col>
      <xdr:colOff>114300</xdr:colOff>
      <xdr:row>98</xdr:row>
      <xdr:rowOff>107431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0863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106538</xdr:rowOff>
    </xdr:from>
    <xdr:to>
      <xdr:col>71</xdr:col>
      <xdr:colOff>177800</xdr:colOff>
      <xdr:row>98</xdr:row>
      <xdr:rowOff>108100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08638"/>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7088</xdr:rowOff>
    </xdr:from>
    <xdr:to>
      <xdr:col>85</xdr:col>
      <xdr:colOff>177800</xdr:colOff>
      <xdr:row>98</xdr:row>
      <xdr:rowOff>108688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57744</xdr:rowOff>
    </xdr:from>
    <xdr:to>
      <xdr:col>81</xdr:col>
      <xdr:colOff>101600</xdr:colOff>
      <xdr:row>98</xdr:row>
      <xdr:rowOff>159344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56631</xdr:rowOff>
    </xdr:from>
    <xdr:to>
      <xdr:col>76</xdr:col>
      <xdr:colOff>165100</xdr:colOff>
      <xdr:row>98</xdr:row>
      <xdr:rowOff>158231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149358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55738</xdr:rowOff>
    </xdr:from>
    <xdr:to>
      <xdr:col>72</xdr:col>
      <xdr:colOff>38100</xdr:colOff>
      <xdr:row>98</xdr:row>
      <xdr:rowOff>157338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148465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57300</xdr:rowOff>
    </xdr:from>
    <xdr:to>
      <xdr:col>67</xdr:col>
      <xdr:colOff>101600</xdr:colOff>
      <xdr:row>98</xdr:row>
      <xdr:rowOff>158900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38392</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2494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38392</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2494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159042</xdr:rowOff>
    </xdr:from>
    <xdr:to>
      <xdr:col>107</xdr:col>
      <xdr:colOff>101600</xdr:colOff>
      <xdr:row>39</xdr:row>
      <xdr:rowOff>89192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80319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16066</xdr:rowOff>
    </xdr:from>
    <xdr:to>
      <xdr:col>116</xdr:col>
      <xdr:colOff>63500</xdr:colOff>
      <xdr:row>58</xdr:row>
      <xdr:rowOff>18542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60166"/>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16066</xdr:rowOff>
    </xdr:from>
    <xdr:to>
      <xdr:col>111</xdr:col>
      <xdr:colOff>177800</xdr:colOff>
      <xdr:row>58</xdr:row>
      <xdr:rowOff>18866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6016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18866</xdr:rowOff>
    </xdr:from>
    <xdr:to>
      <xdr:col>107</xdr:col>
      <xdr:colOff>50800</xdr:colOff>
      <xdr:row>58</xdr:row>
      <xdr:rowOff>20466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62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166256</xdr:rowOff>
    </xdr:from>
    <xdr:to>
      <xdr:col>102</xdr:col>
      <xdr:colOff>114300</xdr:colOff>
      <xdr:row>58</xdr:row>
      <xdr:rowOff>20466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389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139192</xdr:rowOff>
    </xdr:from>
    <xdr:to>
      <xdr:col>116</xdr:col>
      <xdr:colOff>114300</xdr:colOff>
      <xdr:row>58</xdr:row>
      <xdr:rowOff>69342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162069</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136716</xdr:rowOff>
    </xdr:from>
    <xdr:to>
      <xdr:col>112</xdr:col>
      <xdr:colOff>38100</xdr:colOff>
      <xdr:row>58</xdr:row>
      <xdr:rowOff>66866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83393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139516</xdr:rowOff>
    </xdr:from>
    <xdr:to>
      <xdr:col>107</xdr:col>
      <xdr:colOff>101600</xdr:colOff>
      <xdr:row>58</xdr:row>
      <xdr:rowOff>69666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86193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141116</xdr:rowOff>
    </xdr:from>
    <xdr:to>
      <xdr:col>102</xdr:col>
      <xdr:colOff>165100</xdr:colOff>
      <xdr:row>58</xdr:row>
      <xdr:rowOff>71266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87793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6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115456</xdr:rowOff>
    </xdr:from>
    <xdr:to>
      <xdr:col>98</xdr:col>
      <xdr:colOff>38100</xdr:colOff>
      <xdr:row>58</xdr:row>
      <xdr:rowOff>45606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62133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6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25890</xdr:rowOff>
    </xdr:from>
    <xdr:to>
      <xdr:col>116</xdr:col>
      <xdr:colOff>63500</xdr:colOff>
      <xdr:row>76</xdr:row>
      <xdr:rowOff>63691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56090"/>
          <a:ext cx="8382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5169</xdr:rowOff>
    </xdr:from>
    <xdr:to>
      <xdr:col>111</xdr:col>
      <xdr:colOff>177800</xdr:colOff>
      <xdr:row>76</xdr:row>
      <xdr:rowOff>63691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63919"/>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5169</xdr:rowOff>
    </xdr:from>
    <xdr:to>
      <xdr:col>107</xdr:col>
      <xdr:colOff>50800</xdr:colOff>
      <xdr:row>75</xdr:row>
      <xdr:rowOff>22020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63919"/>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22020</xdr:rowOff>
    </xdr:from>
    <xdr:to>
      <xdr:col>102</xdr:col>
      <xdr:colOff>114300</xdr:colOff>
      <xdr:row>75</xdr:row>
      <xdr:rowOff>95384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80770"/>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146540</xdr:rowOff>
    </xdr:from>
    <xdr:to>
      <xdr:col>116</xdr:col>
      <xdr:colOff>114300</xdr:colOff>
      <xdr:row>76</xdr:row>
      <xdr:rowOff>76690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169417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12891</xdr:rowOff>
    </xdr:from>
    <xdr:to>
      <xdr:col>112</xdr:col>
      <xdr:colOff>38100</xdr:colOff>
      <xdr:row>76</xdr:row>
      <xdr:rowOff>114491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131018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125819</xdr:rowOff>
    </xdr:from>
    <xdr:to>
      <xdr:col>107</xdr:col>
      <xdr:colOff>101600</xdr:colOff>
      <xdr:row>75</xdr:row>
      <xdr:rowOff>55969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72496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142670</xdr:rowOff>
    </xdr:from>
    <xdr:to>
      <xdr:col>102</xdr:col>
      <xdr:colOff>165100</xdr:colOff>
      <xdr:row>75</xdr:row>
      <xdr:rowOff>72820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89347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44584</xdr:rowOff>
    </xdr:from>
    <xdr:to>
      <xdr:col>98</xdr:col>
      <xdr:colOff>38100</xdr:colOff>
      <xdr:row>75</xdr:row>
      <xdr:rowOff>146183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03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137312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歳出決算総額は、特定定額給付金給付事業や鹿角観光ふるさと館改修事業の終了などにより、住民一人当たりのコストが８６，５２８円減少し、６７７，４２６円となり、前年度比で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％減少した。人件費は、鹿角市定員適正化推進計画（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）に基づき職員の定員適正化などを着実に進めてきたことにより、類似団体平均を大きく下回っている。維持補修費は、除排雪経費の増加などにより、前年度比で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％増加し、類似団体平均と比較すると１５，１５０円上回っている。扶助費は、住民非課税世帯等臨時特別給付金事業、子育て世帯への臨時特別給付金給付事業の増加などにより前年度比で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％増加し、類似団体へ近を１８，７８９円上回っている。補助費等は、特別定額給付金給付事業や地域新電力支援補助金の減少などにより前年度比で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したが、類似団体平均と比較すると１１，２５９円上回っている。今後も引き続き定期的な補助金等の見直しを行い、事業の選択と集中を図っていく。普通建設事業費のうち新規整備については、普通教室等空調設備設置事業などの増加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％の増加となった。更新整備については公営住宅建設事業が増加したものの、鹿角観光ふるさと館改修事業、統合校舎（花輪第二中学校）大規模改造事業の減少などにより前年度比で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％減少し、類似団体平均と比較すると３７，９５１円下回った。今後も公営住宅建設事業のほか、公共施設の証明</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化改修などの普通建設事業が続くことから、国県支出金などの財源の確保と過疎対策事業債などの交付税措置率が有利な地方債の活用及び義務的経費の圧縮を図るなど歳出の抑制を徹底していく。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29,169
29,060
707.52
20,216,431
19,759,845
396,180
11,476,192
18,032,307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7684</xdr:rowOff>
    </xdr:from>
    <xdr:to>
      <xdr:col>24</xdr:col>
      <xdr:colOff>63500</xdr:colOff>
      <xdr:row>35</xdr:row>
      <xdr:rowOff>68263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8434"/>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62166</xdr:rowOff>
    </xdr:from>
    <xdr:to>
      <xdr:col>19</xdr:col>
      <xdr:colOff>177800</xdr:colOff>
      <xdr:row>35</xdr:row>
      <xdr:rowOff>68263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2916"/>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61595</xdr:rowOff>
    </xdr:from>
    <xdr:to>
      <xdr:col>15</xdr:col>
      <xdr:colOff>50800</xdr:colOff>
      <xdr:row>35</xdr:row>
      <xdr:rowOff>62166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234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61595</xdr:rowOff>
    </xdr:from>
    <xdr:to>
      <xdr:col>10</xdr:col>
      <xdr:colOff>114300</xdr:colOff>
      <xdr:row>35</xdr:row>
      <xdr:rowOff>69405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234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128334</xdr:rowOff>
    </xdr:from>
    <xdr:to>
      <xdr:col>24</xdr:col>
      <xdr:colOff>114300</xdr:colOff>
      <xdr:row>35</xdr:row>
      <xdr:rowOff>58484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151211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17463</xdr:rowOff>
    </xdr:from>
    <xdr:to>
      <xdr:col>20</xdr:col>
      <xdr:colOff>38100</xdr:colOff>
      <xdr:row>35</xdr:row>
      <xdr:rowOff>119063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135590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11366</xdr:rowOff>
    </xdr:from>
    <xdr:to>
      <xdr:col>15</xdr:col>
      <xdr:colOff>101600</xdr:colOff>
      <xdr:row>35</xdr:row>
      <xdr:rowOff>112966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129493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xdr:rowOff>
    </xdr:from>
    <xdr:to>
      <xdr:col>10</xdr:col>
      <xdr:colOff>165100</xdr:colOff>
      <xdr:row>35</xdr:row>
      <xdr:rowOff>112395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128922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18605</xdr:rowOff>
    </xdr:from>
    <xdr:to>
      <xdr:col>6</xdr:col>
      <xdr:colOff>38100</xdr:colOff>
      <xdr:row>35</xdr:row>
      <xdr:rowOff>120205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136732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156186</xdr:rowOff>
    </xdr:from>
    <xdr:to>
      <xdr:col>24</xdr:col>
      <xdr:colOff>63500</xdr:colOff>
      <xdr:row>58</xdr:row>
      <xdr:rowOff>85065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8836"/>
          <a:ext cx="838200" cy="10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156186</xdr:rowOff>
    </xdr:from>
    <xdr:to>
      <xdr:col>19</xdr:col>
      <xdr:colOff>177800</xdr:colOff>
      <xdr:row>58</xdr:row>
      <xdr:rowOff>113458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8836"/>
          <a:ext cx="889000" cy="1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113458</xdr:rowOff>
    </xdr:from>
    <xdr:to>
      <xdr:col>15</xdr:col>
      <xdr:colOff>50800</xdr:colOff>
      <xdr:row>58</xdr:row>
      <xdr:rowOff>122829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7558"/>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122829</xdr:rowOff>
    </xdr:from>
    <xdr:to>
      <xdr:col>10</xdr:col>
      <xdr:colOff>114300</xdr:colOff>
      <xdr:row>58</xdr:row>
      <xdr:rowOff>126341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6929"/>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34265</xdr:rowOff>
    </xdr:from>
    <xdr:to>
      <xdr:col>24</xdr:col>
      <xdr:colOff>114300</xdr:colOff>
      <xdr:row>58</xdr:row>
      <xdr:rowOff>135865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105386</xdr:rowOff>
    </xdr:from>
    <xdr:to>
      <xdr:col>20</xdr:col>
      <xdr:colOff>38100</xdr:colOff>
      <xdr:row>58</xdr:row>
      <xdr:rowOff>35536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26663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7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62658</xdr:rowOff>
    </xdr:from>
    <xdr:to>
      <xdr:col>15</xdr:col>
      <xdr:colOff>101600</xdr:colOff>
      <xdr:row>58</xdr:row>
      <xdr:rowOff>164258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72029</xdr:rowOff>
    </xdr:from>
    <xdr:to>
      <xdr:col>10</xdr:col>
      <xdr:colOff>165100</xdr:colOff>
      <xdr:row>59</xdr:row>
      <xdr:rowOff>2179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164756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75541</xdr:rowOff>
    </xdr:from>
    <xdr:to>
      <xdr:col>6</xdr:col>
      <xdr:colOff>38100</xdr:colOff>
      <xdr:row>59</xdr:row>
      <xdr:rowOff>5691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86888</xdr:rowOff>
    </xdr:from>
    <xdr:to>
      <xdr:col>24</xdr:col>
      <xdr:colOff>63500</xdr:colOff>
      <xdr:row>76</xdr:row>
      <xdr:rowOff>52389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5638"/>
          <a:ext cx="838200" cy="1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52389</xdr:rowOff>
    </xdr:from>
    <xdr:to>
      <xdr:col>19</xdr:col>
      <xdr:colOff>177800</xdr:colOff>
      <xdr:row>76</xdr:row>
      <xdr:rowOff>65638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2589"/>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65638</xdr:rowOff>
    </xdr:from>
    <xdr:to>
      <xdr:col>15</xdr:col>
      <xdr:colOff>50800</xdr:colOff>
      <xdr:row>76</xdr:row>
      <xdr:rowOff>105643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583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105643</xdr:rowOff>
    </xdr:from>
    <xdr:to>
      <xdr:col>10</xdr:col>
      <xdr:colOff>114300</xdr:colOff>
      <xdr:row>76</xdr:row>
      <xdr:rowOff>144107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5843"/>
          <a:ext cx="889000" cy="3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36088</xdr:rowOff>
    </xdr:from>
    <xdr:to>
      <xdr:col>24</xdr:col>
      <xdr:colOff>114300</xdr:colOff>
      <xdr:row>75</xdr:row>
      <xdr:rowOff>137688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58965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1589</xdr:rowOff>
    </xdr:from>
    <xdr:to>
      <xdr:col>20</xdr:col>
      <xdr:colOff>38100</xdr:colOff>
      <xdr:row>76</xdr:row>
      <xdr:rowOff>103189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119715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14838</xdr:rowOff>
    </xdr:from>
    <xdr:to>
      <xdr:col>15</xdr:col>
      <xdr:colOff>101600</xdr:colOff>
      <xdr:row>76</xdr:row>
      <xdr:rowOff>116438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54843</xdr:rowOff>
    </xdr:from>
    <xdr:to>
      <xdr:col>10</xdr:col>
      <xdr:colOff>165100</xdr:colOff>
      <xdr:row>76</xdr:row>
      <xdr:rowOff>156443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93307</xdr:rowOff>
    </xdr:from>
    <xdr:to>
      <xdr:col>6</xdr:col>
      <xdr:colOff>38100</xdr:colOff>
      <xdr:row>77</xdr:row>
      <xdr:rowOff>23457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56673</xdr:rowOff>
    </xdr:from>
    <xdr:to>
      <xdr:col>24</xdr:col>
      <xdr:colOff>63500</xdr:colOff>
      <xdr:row>97</xdr:row>
      <xdr:rowOff>130564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7323"/>
          <a:ext cx="838200" cy="7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130564</xdr:rowOff>
    </xdr:from>
    <xdr:to>
      <xdr:col>19</xdr:col>
      <xdr:colOff>177800</xdr:colOff>
      <xdr:row>97</xdr:row>
      <xdr:rowOff>146932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121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146932</xdr:rowOff>
    </xdr:from>
    <xdr:to>
      <xdr:col>15</xdr:col>
      <xdr:colOff>50800</xdr:colOff>
      <xdr:row>97</xdr:row>
      <xdr:rowOff>148051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7582"/>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143244</xdr:rowOff>
    </xdr:from>
    <xdr:to>
      <xdr:col>10</xdr:col>
      <xdr:colOff>114300</xdr:colOff>
      <xdr:row>97</xdr:row>
      <xdr:rowOff>148051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3894"/>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5873</xdr:rowOff>
    </xdr:from>
    <xdr:to>
      <xdr:col>24</xdr:col>
      <xdr:colOff>114300</xdr:colOff>
      <xdr:row>97</xdr:row>
      <xdr:rowOff>107473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92250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79764</xdr:rowOff>
    </xdr:from>
    <xdr:to>
      <xdr:col>20</xdr:col>
      <xdr:colOff>38100</xdr:colOff>
      <xdr:row>98</xdr:row>
      <xdr:rowOff>9914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96132</xdr:rowOff>
    </xdr:from>
    <xdr:to>
      <xdr:col>15</xdr:col>
      <xdr:colOff>101600</xdr:colOff>
      <xdr:row>98</xdr:row>
      <xdr:rowOff>26282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17409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97251</xdr:rowOff>
    </xdr:from>
    <xdr:to>
      <xdr:col>10</xdr:col>
      <xdr:colOff>165100</xdr:colOff>
      <xdr:row>98</xdr:row>
      <xdr:rowOff>27401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18528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92444</xdr:rowOff>
    </xdr:from>
    <xdr:to>
      <xdr:col>6</xdr:col>
      <xdr:colOff>38100</xdr:colOff>
      <xdr:row>98</xdr:row>
      <xdr:rowOff>22594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124155</xdr:rowOff>
    </xdr:from>
    <xdr:to>
      <xdr:col>55</xdr:col>
      <xdr:colOff>0</xdr:colOff>
      <xdr:row>37</xdr:row>
      <xdr:rowOff>148387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6780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148387</xdr:rowOff>
    </xdr:from>
    <xdr:to>
      <xdr:col>50</xdr:col>
      <xdr:colOff>114300</xdr:colOff>
      <xdr:row>38</xdr:row>
      <xdr:rowOff>2311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9203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12141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741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168961</xdr:rowOff>
    </xdr:from>
    <xdr:to>
      <xdr:col>41</xdr:col>
      <xdr:colOff>50800</xdr:colOff>
      <xdr:row>38</xdr:row>
      <xdr:rowOff>12141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169711"/>
          <a:ext cx="889000" cy="3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96232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6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97587</xdr:rowOff>
    </xdr:from>
    <xdr:to>
      <xdr:col>50</xdr:col>
      <xdr:colOff>165100</xdr:colOff>
      <xdr:row>38</xdr:row>
      <xdr:rowOff>27736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18864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122961</xdr:rowOff>
    </xdr:from>
    <xdr:to>
      <xdr:col>46</xdr:col>
      <xdr:colOff>38100</xdr:colOff>
      <xdr:row>38</xdr:row>
      <xdr:rowOff>53111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44238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132791</xdr:rowOff>
    </xdr:from>
    <xdr:to>
      <xdr:col>41</xdr:col>
      <xdr:colOff>101600</xdr:colOff>
      <xdr:row>38</xdr:row>
      <xdr:rowOff>62941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54068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118161</xdr:rowOff>
    </xdr:from>
    <xdr:to>
      <xdr:col>36</xdr:col>
      <xdr:colOff>165100</xdr:colOff>
      <xdr:row>36</xdr:row>
      <xdr:rowOff>48311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64838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9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54432</xdr:rowOff>
    </xdr:from>
    <xdr:to>
      <xdr:col>55</xdr:col>
      <xdr:colOff>0</xdr:colOff>
      <xdr:row>57</xdr:row>
      <xdr:rowOff>70841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27082"/>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101664</xdr:rowOff>
    </xdr:from>
    <xdr:to>
      <xdr:col>50</xdr:col>
      <xdr:colOff>114300</xdr:colOff>
      <xdr:row>57</xdr:row>
      <xdr:rowOff>70841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02864"/>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32042</xdr:rowOff>
    </xdr:from>
    <xdr:to>
      <xdr:col>45</xdr:col>
      <xdr:colOff>177800</xdr:colOff>
      <xdr:row>56</xdr:row>
      <xdr:rowOff>101664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61792"/>
          <a:ext cx="889000" cy="2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32042</xdr:rowOff>
    </xdr:from>
    <xdr:to>
      <xdr:col>41</xdr:col>
      <xdr:colOff>50800</xdr:colOff>
      <xdr:row>57</xdr:row>
      <xdr:rowOff>64313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61792"/>
          <a:ext cx="889000" cy="3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3632</xdr:rowOff>
    </xdr:from>
    <xdr:to>
      <xdr:col>55</xdr:col>
      <xdr:colOff>50800</xdr:colOff>
      <xdr:row>57</xdr:row>
      <xdr:rowOff>105232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153509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20041</xdr:rowOff>
    </xdr:from>
    <xdr:to>
      <xdr:col>50</xdr:col>
      <xdr:colOff>165100</xdr:colOff>
      <xdr:row>57</xdr:row>
      <xdr:rowOff>121641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112768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50864</xdr:rowOff>
    </xdr:from>
    <xdr:to>
      <xdr:col>46</xdr:col>
      <xdr:colOff>38100</xdr:colOff>
      <xdr:row>56</xdr:row>
      <xdr:rowOff>152464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168991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152692</xdr:rowOff>
    </xdr:from>
    <xdr:to>
      <xdr:col>41</xdr:col>
      <xdr:colOff>101600</xdr:colOff>
      <xdr:row>55</xdr:row>
      <xdr:rowOff>82842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99369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13513</xdr:rowOff>
    </xdr:from>
    <xdr:to>
      <xdr:col>36</xdr:col>
      <xdr:colOff>165100</xdr:colOff>
      <xdr:row>57</xdr:row>
      <xdr:rowOff>115113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106240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156204</xdr:rowOff>
    </xdr:from>
    <xdr:to>
      <xdr:col>55</xdr:col>
      <xdr:colOff>0</xdr:colOff>
      <xdr:row>77</xdr:row>
      <xdr:rowOff>130693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6404"/>
          <a:ext cx="8382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156204</xdr:rowOff>
    </xdr:from>
    <xdr:to>
      <xdr:col>50</xdr:col>
      <xdr:colOff>114300</xdr:colOff>
      <xdr:row>77</xdr:row>
      <xdr:rowOff>107527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86404"/>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107527</xdr:rowOff>
    </xdr:from>
    <xdr:to>
      <xdr:col>45</xdr:col>
      <xdr:colOff>177800</xdr:colOff>
      <xdr:row>77</xdr:row>
      <xdr:rowOff>164100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09177"/>
          <a:ext cx="8890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54949</xdr:rowOff>
    </xdr:from>
    <xdr:to>
      <xdr:col>41</xdr:col>
      <xdr:colOff>50800</xdr:colOff>
      <xdr:row>77</xdr:row>
      <xdr:rowOff>164100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56599"/>
          <a:ext cx="889000" cy="10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79893</xdr:rowOff>
    </xdr:from>
    <xdr:to>
      <xdr:col>55</xdr:col>
      <xdr:colOff>50800</xdr:colOff>
      <xdr:row>78</xdr:row>
      <xdr:rowOff>10043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102770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105404</xdr:rowOff>
    </xdr:from>
    <xdr:to>
      <xdr:col>50</xdr:col>
      <xdr:colOff>165100</xdr:colOff>
      <xdr:row>77</xdr:row>
      <xdr:rowOff>35554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52082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56727</xdr:rowOff>
    </xdr:from>
    <xdr:to>
      <xdr:col>46</xdr:col>
      <xdr:colOff>38100</xdr:colOff>
      <xdr:row>77</xdr:row>
      <xdr:rowOff>158327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113300</xdr:rowOff>
    </xdr:from>
    <xdr:to>
      <xdr:col>41</xdr:col>
      <xdr:colOff>101600</xdr:colOff>
      <xdr:row>78</xdr:row>
      <xdr:rowOff>43450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59977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4149</xdr:rowOff>
    </xdr:from>
    <xdr:to>
      <xdr:col>36</xdr:col>
      <xdr:colOff>165100</xdr:colOff>
      <xdr:row>77</xdr:row>
      <xdr:rowOff>105749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122276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141945</xdr:rowOff>
    </xdr:from>
    <xdr:to>
      <xdr:col>55</xdr:col>
      <xdr:colOff>0</xdr:colOff>
      <xdr:row>96</xdr:row>
      <xdr:rowOff>143601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01145"/>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143601</xdr:rowOff>
    </xdr:from>
    <xdr:to>
      <xdr:col>50</xdr:col>
      <xdr:colOff>114300</xdr:colOff>
      <xdr:row>97</xdr:row>
      <xdr:rowOff>43661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02801"/>
          <a:ext cx="889000" cy="7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28911</xdr:rowOff>
    </xdr:from>
    <xdr:to>
      <xdr:col>45</xdr:col>
      <xdr:colOff>177800</xdr:colOff>
      <xdr:row>97</xdr:row>
      <xdr:rowOff>43661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59561"/>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28911</xdr:rowOff>
    </xdr:from>
    <xdr:to>
      <xdr:col>41</xdr:col>
      <xdr:colOff>50800</xdr:colOff>
      <xdr:row>97</xdr:row>
      <xdr:rowOff>29908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59561"/>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91145</xdr:rowOff>
    </xdr:from>
    <xdr:to>
      <xdr:col>55</xdr:col>
      <xdr:colOff>50800</xdr:colOff>
      <xdr:row>97</xdr:row>
      <xdr:rowOff>21295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114022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92801</xdr:rowOff>
    </xdr:from>
    <xdr:to>
      <xdr:col>50</xdr:col>
      <xdr:colOff>165100</xdr:colOff>
      <xdr:row>97</xdr:row>
      <xdr:rowOff>22951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39478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164311</xdr:rowOff>
    </xdr:from>
    <xdr:to>
      <xdr:col>46</xdr:col>
      <xdr:colOff>38100</xdr:colOff>
      <xdr:row>97</xdr:row>
      <xdr:rowOff>94461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110988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149561</xdr:rowOff>
    </xdr:from>
    <xdr:to>
      <xdr:col>41</xdr:col>
      <xdr:colOff>101600</xdr:colOff>
      <xdr:row>97</xdr:row>
      <xdr:rowOff>79711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96238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150558</xdr:rowOff>
    </xdr:from>
    <xdr:to>
      <xdr:col>36</xdr:col>
      <xdr:colOff>165100</xdr:colOff>
      <xdr:row>97</xdr:row>
      <xdr:rowOff>80708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97235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24390</xdr:rowOff>
    </xdr:from>
    <xdr:to>
      <xdr:col>85</xdr:col>
      <xdr:colOff>127000</xdr:colOff>
      <xdr:row>36</xdr:row>
      <xdr:rowOff>35897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96590"/>
          <a:ext cx="8382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24390</xdr:rowOff>
    </xdr:from>
    <xdr:to>
      <xdr:col>81</xdr:col>
      <xdr:colOff>50800</xdr:colOff>
      <xdr:row>36</xdr:row>
      <xdr:rowOff>66339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96590"/>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66339</xdr:rowOff>
    </xdr:from>
    <xdr:to>
      <xdr:col>76</xdr:col>
      <xdr:colOff>114300</xdr:colOff>
      <xdr:row>36</xdr:row>
      <xdr:rowOff>90151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38539"/>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90151</xdr:rowOff>
    </xdr:from>
    <xdr:to>
      <xdr:col>71</xdr:col>
      <xdr:colOff>177800</xdr:colOff>
      <xdr:row>36</xdr:row>
      <xdr:rowOff>124460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62351"/>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156547</xdr:rowOff>
    </xdr:from>
    <xdr:to>
      <xdr:col>85</xdr:col>
      <xdr:colOff>177800</xdr:colOff>
      <xdr:row>36</xdr:row>
      <xdr:rowOff>86697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7974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145040</xdr:rowOff>
    </xdr:from>
    <xdr:to>
      <xdr:col>81</xdr:col>
      <xdr:colOff>101600</xdr:colOff>
      <xdr:row>36</xdr:row>
      <xdr:rowOff>75190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91717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9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15539</xdr:rowOff>
    </xdr:from>
    <xdr:to>
      <xdr:col>76</xdr:col>
      <xdr:colOff>165100</xdr:colOff>
      <xdr:row>36</xdr:row>
      <xdr:rowOff>117139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133666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39351</xdr:rowOff>
    </xdr:from>
    <xdr:to>
      <xdr:col>72</xdr:col>
      <xdr:colOff>38100</xdr:colOff>
      <xdr:row>36</xdr:row>
      <xdr:rowOff>140951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132078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73660</xdr:rowOff>
    </xdr:from>
    <xdr:to>
      <xdr:col>67</xdr:col>
      <xdr:colOff>101600</xdr:colOff>
      <xdr:row>37</xdr:row>
      <xdr:rowOff>3810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166387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109353</xdr:rowOff>
    </xdr:from>
    <xdr:to>
      <xdr:col>85</xdr:col>
      <xdr:colOff>127000</xdr:colOff>
      <xdr:row>56</xdr:row>
      <xdr:rowOff>23785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67653"/>
          <a:ext cx="838200" cy="25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109353</xdr:rowOff>
    </xdr:from>
    <xdr:to>
      <xdr:col>81</xdr:col>
      <xdr:colOff>50800</xdr:colOff>
      <xdr:row>56</xdr:row>
      <xdr:rowOff>61361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67653"/>
          <a:ext cx="889000" cy="2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94108</xdr:rowOff>
    </xdr:from>
    <xdr:to>
      <xdr:col>76</xdr:col>
      <xdr:colOff>114300</xdr:colOff>
      <xdr:row>56</xdr:row>
      <xdr:rowOff>61361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52408"/>
          <a:ext cx="889000" cy="3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94108</xdr:rowOff>
    </xdr:from>
    <xdr:to>
      <xdr:col>71</xdr:col>
      <xdr:colOff>177800</xdr:colOff>
      <xdr:row>56</xdr:row>
      <xdr:rowOff>48617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352408"/>
          <a:ext cx="889000" cy="2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144435</xdr:rowOff>
    </xdr:from>
    <xdr:to>
      <xdr:col>85</xdr:col>
      <xdr:colOff>177800</xdr:colOff>
      <xdr:row>56</xdr:row>
      <xdr:rowOff>74585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122862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58553</xdr:rowOff>
    </xdr:from>
    <xdr:to>
      <xdr:col>81</xdr:col>
      <xdr:colOff>101600</xdr:colOff>
      <xdr:row>54</xdr:row>
      <xdr:rowOff>160153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5230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10561</xdr:rowOff>
    </xdr:from>
    <xdr:to>
      <xdr:col>76</xdr:col>
      <xdr:colOff>165100</xdr:colOff>
      <xdr:row>56</xdr:row>
      <xdr:rowOff>112161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103288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43308</xdr:rowOff>
    </xdr:from>
    <xdr:to>
      <xdr:col>72</xdr:col>
      <xdr:colOff>38100</xdr:colOff>
      <xdr:row>54</xdr:row>
      <xdr:rowOff>144908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3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161435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169267</xdr:rowOff>
    </xdr:from>
    <xdr:to>
      <xdr:col>67</xdr:col>
      <xdr:colOff>101600</xdr:colOff>
      <xdr:row>56</xdr:row>
      <xdr:rowOff>99417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115944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19439</xdr:rowOff>
    </xdr:from>
    <xdr:to>
      <xdr:col>85</xdr:col>
      <xdr:colOff>127000</xdr:colOff>
      <xdr:row>78</xdr:row>
      <xdr:rowOff>19445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2539"/>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13302</xdr:rowOff>
    </xdr:from>
    <xdr:to>
      <xdr:col>81</xdr:col>
      <xdr:colOff>50800</xdr:colOff>
      <xdr:row>78</xdr:row>
      <xdr:rowOff>19439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86402"/>
          <a:ext cx="8890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154468</xdr:rowOff>
    </xdr:from>
    <xdr:to>
      <xdr:col>76</xdr:col>
      <xdr:colOff>114300</xdr:colOff>
      <xdr:row>78</xdr:row>
      <xdr:rowOff>13302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56118"/>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154468</xdr:rowOff>
    </xdr:from>
    <xdr:to>
      <xdr:col>71</xdr:col>
      <xdr:colOff>177800</xdr:colOff>
      <xdr:row>77</xdr:row>
      <xdr:rowOff>162114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6118"/>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140095</xdr:rowOff>
    </xdr:from>
    <xdr:to>
      <xdr:col>85</xdr:col>
      <xdr:colOff>177800</xdr:colOff>
      <xdr:row>78</xdr:row>
      <xdr:rowOff>70245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140089</xdr:rowOff>
    </xdr:from>
    <xdr:to>
      <xdr:col>81</xdr:col>
      <xdr:colOff>101600</xdr:colOff>
      <xdr:row>78</xdr:row>
      <xdr:rowOff>70239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61366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3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133952</xdr:rowOff>
    </xdr:from>
    <xdr:to>
      <xdr:col>76</xdr:col>
      <xdr:colOff>165100</xdr:colOff>
      <xdr:row>78</xdr:row>
      <xdr:rowOff>64102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55229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103668</xdr:rowOff>
    </xdr:from>
    <xdr:to>
      <xdr:col>72</xdr:col>
      <xdr:colOff>38100</xdr:colOff>
      <xdr:row>78</xdr:row>
      <xdr:rowOff>33818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24945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111314</xdr:rowOff>
    </xdr:from>
    <xdr:to>
      <xdr:col>67</xdr:col>
      <xdr:colOff>101600</xdr:colOff>
      <xdr:row>78</xdr:row>
      <xdr:rowOff>41464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57991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49733</xdr:rowOff>
    </xdr:from>
    <xdr:to>
      <xdr:col>85</xdr:col>
      <xdr:colOff>127000</xdr:colOff>
      <xdr:row>98</xdr:row>
      <xdr:rowOff>53901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51833"/>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53901</xdr:rowOff>
    </xdr:from>
    <xdr:to>
      <xdr:col>81</xdr:col>
      <xdr:colOff>50800</xdr:colOff>
      <xdr:row>98</xdr:row>
      <xdr:rowOff>61790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56001"/>
          <a:ext cx="8890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61790</xdr:rowOff>
    </xdr:from>
    <xdr:to>
      <xdr:col>76</xdr:col>
      <xdr:colOff>114300</xdr:colOff>
      <xdr:row>98</xdr:row>
      <xdr:rowOff>87102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63890"/>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87102</xdr:rowOff>
    </xdr:from>
    <xdr:to>
      <xdr:col>71</xdr:col>
      <xdr:colOff>177800</xdr:colOff>
      <xdr:row>98</xdr:row>
      <xdr:rowOff>88402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89202"/>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170383</xdr:rowOff>
    </xdr:from>
    <xdr:to>
      <xdr:col>85</xdr:col>
      <xdr:colOff>177800</xdr:colOff>
      <xdr:row>98</xdr:row>
      <xdr:rowOff>100533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3101</xdr:rowOff>
    </xdr:from>
    <xdr:to>
      <xdr:col>81</xdr:col>
      <xdr:colOff>101600</xdr:colOff>
      <xdr:row>98</xdr:row>
      <xdr:rowOff>104701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95828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10990</xdr:rowOff>
    </xdr:from>
    <xdr:to>
      <xdr:col>76</xdr:col>
      <xdr:colOff>165100</xdr:colOff>
      <xdr:row>98</xdr:row>
      <xdr:rowOff>112590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103717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36302</xdr:rowOff>
    </xdr:from>
    <xdr:to>
      <xdr:col>72</xdr:col>
      <xdr:colOff>38100</xdr:colOff>
      <xdr:row>98</xdr:row>
      <xdr:rowOff>137902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129029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37602</xdr:rowOff>
    </xdr:from>
    <xdr:to>
      <xdr:col>67</xdr:col>
      <xdr:colOff>101600</xdr:colOff>
      <xdr:row>98</xdr:row>
      <xdr:rowOff>139202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総務費は、まちづくり基金積立金、衆議院議員総選挙及び最高裁判所裁判官国民審査費などが増加したものの、特別定額給付金事業などの減少により前年度比で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％の減となり、類似団体平均と比較すると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31,251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民生費は、子育て応援給付金給付事業などが減少したものの、住民税非課税世帯等臨時特別給付金給付事業、子育て世帯への臨時特別給付金給付事業などの増加により前年度比で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％の増となり、類似団体平均と比較すると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衛生費は、予防接種事業などが減少したものの、新型コロナウイルスワクチン接種事業などの増加により前年度比で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21,165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農林水産業費は、園芸メガ団地整備事業などが減少したものの、米生産低コスト技術等導入支援事業、花輪大堰改修事業などの増加により前年度比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12,971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商工費は、大湯環状列石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JOMON</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体感促進事業などが増加したものの、中心市街地中核ホテル再生支援事業、鹿角観光ふるさと館改修事業などの減少により前年度比で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％の減となった。類似団体平均と比較すると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8,592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教育費は、小中学校普通教室等空調設備設置事業、国民体育大会推進費などが増加したものの、統合校舎（花輪第二中学校）大規模改造事業などの減少により前年度比で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％の減となり、類似団体平均と比較すると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中期的な見通しのもと決算剰余金を中心に積み立てるとともに、取り崩しの抑制に努めており、令和３年度は取り崩しがなく、基金残高は２，６２２百万円、前年度比で２１４百万円増加し、０．９１ポイント増加した。</a:t>
          </a:r>
        </a:p>
        <a:p>
          <a:r>
            <a:rPr kumimoji="1" lang="ja-JP" altLang="en-US" sz="1200">
              <a:latin typeface="ＭＳ ゴシック" pitchFamily="49" charset="-128"/>
              <a:ea typeface="ＭＳ ゴシック" pitchFamily="49" charset="-128"/>
            </a:rPr>
            <a:t>　実質収支額は、自主財源である地方税等において固定資産税等が減額したものの、普通交付税が増加したこと等から、前年度比で８８百万円の増、比率は０．６５ポイント増加した。</a:t>
          </a:r>
        </a:p>
        <a:p>
          <a:r>
            <a:rPr kumimoji="1" lang="ja-JP" altLang="en-US" sz="1200">
              <a:latin typeface="ＭＳ ゴシック" pitchFamily="49" charset="-128"/>
              <a:ea typeface="ＭＳ ゴシック" pitchFamily="49" charset="-128"/>
            </a:rPr>
            <a:t>　実質単年度収支は、実質収支額の増加及び基金の取り崩しがなかったことから、黒字を維持しており、比率は２．２１ポイント増加した。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一般会計及び２つの事業会計、３つの特別会計で黒字となっている。</a:t>
          </a:r>
        </a:p>
        <a:p>
          <a:r>
            <a:rPr kumimoji="1" lang="ja-JP" altLang="en-US" sz="1400">
              <a:latin typeface="ＭＳ ゴシック" pitchFamily="49" charset="-128"/>
              <a:ea typeface="ＭＳ ゴシック" pitchFamily="49" charset="-128"/>
            </a:rPr>
            <a:t>　一般会計は、今後も自主財源の確保に努めるほか、過疎対策事業債などの交付税措置率が有利な地方債の活用を図り、基金の取り崩しを抑制するとともに市民福祉の向上と持続可能な財政運営の両立に取り組んでいく。</a:t>
          </a:r>
        </a:p>
        <a:p>
          <a:r>
            <a:rPr kumimoji="1" lang="ja-JP" altLang="en-US" sz="1400">
              <a:latin typeface="ＭＳ ゴシック" pitchFamily="49" charset="-128"/>
              <a:ea typeface="ＭＳ ゴシック" pitchFamily="49" charset="-128"/>
            </a:rPr>
            <a:t>　下水道事業会計は、今後も維持管理費と建設改良費の不足分に係る基準外繰り出しは継続されることから、経営戦略による整備エリアの縮小や施設の統合、休廃止を進め、設備・機器類の更新費用の削減を図る。また、下水道使用料及び農業集落排水使用料の見直しを検討するなど自主財源の確保に努める。</a:t>
          </a:r>
        </a:p>
        <a:p>
          <a:r>
            <a:rPr kumimoji="1" lang="ja-JP" altLang="en-US" sz="1400">
              <a:latin typeface="ＭＳ ゴシック" pitchFamily="49" charset="-128"/>
              <a:ea typeface="ＭＳ ゴシック" pitchFamily="49" charset="-128"/>
            </a:rPr>
            <a:t>　その他の会計については、自主財源の確保や事務事業の見直しを行い、持続可能な財政運営を図っていく。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20216431</v>
      </c>
      <c r="BO4" s="411"/>
      <c r="BP4" s="411"/>
      <c r="BQ4" s="411"/>
      <c r="BR4" s="411"/>
      <c r="BS4" s="411"/>
      <c r="BT4" s="411"/>
      <c r="BU4" s="412"/>
      <c r="BV4" s="410">
        <v>23278726</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3.5</v>
      </c>
      <c r="CU4" s="417"/>
      <c r="CV4" s="417"/>
      <c r="CW4" s="417"/>
      <c r="CX4" s="417"/>
      <c r="CY4" s="417"/>
      <c r="CZ4" s="417"/>
      <c r="DA4" s="418"/>
      <c r="DB4" s="416">
        <v>2.8</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19759845</v>
      </c>
      <c r="BO5" s="448"/>
      <c r="BP5" s="448"/>
      <c r="BQ5" s="448"/>
      <c r="BR5" s="448"/>
      <c r="BS5" s="448"/>
      <c r="BT5" s="448"/>
      <c r="BU5" s="449"/>
      <c r="BV5" s="447">
        <v>22810149</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87.6</v>
      </c>
      <c r="CU5" s="445"/>
      <c r="CV5" s="445"/>
      <c r="CW5" s="445"/>
      <c r="CX5" s="445"/>
      <c r="CY5" s="445"/>
      <c r="CZ5" s="445"/>
      <c r="DA5" s="446"/>
      <c r="DB5" s="444">
        <v>91.4</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456586</v>
      </c>
      <c r="BO6" s="448"/>
      <c r="BP6" s="448"/>
      <c r="BQ6" s="448"/>
      <c r="BR6" s="448"/>
      <c r="BS6" s="448"/>
      <c r="BT6" s="448"/>
      <c r="BU6" s="449"/>
      <c r="BV6" s="447">
        <v>468577</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90.1</v>
      </c>
      <c r="CU6" s="485"/>
      <c r="CV6" s="485"/>
      <c r="CW6" s="485"/>
      <c r="CX6" s="485"/>
      <c r="CY6" s="485"/>
      <c r="CZ6" s="485"/>
      <c r="DA6" s="486"/>
      <c r="DB6" s="484">
        <v>94.9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60406</v>
      </c>
      <c r="BO7" s="448"/>
      <c r="BP7" s="448"/>
      <c r="BQ7" s="448"/>
      <c r="BR7" s="448"/>
      <c r="BS7" s="448"/>
      <c r="BT7" s="448"/>
      <c r="BU7" s="449"/>
      <c r="BV7" s="447">
        <v>160729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11476192</v>
      </c>
      <c r="CU7" s="448"/>
      <c r="CV7" s="448"/>
      <c r="CW7" s="448"/>
      <c r="CX7" s="448"/>
      <c r="CY7" s="448"/>
      <c r="CZ7" s="448"/>
      <c r="DA7" s="449"/>
      <c r="DB7" s="447">
        <v>10979673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396180</v>
      </c>
      <c r="BO8" s="448"/>
      <c r="BP8" s="448"/>
      <c r="BQ8" s="448"/>
      <c r="BR8" s="448"/>
      <c r="BS8" s="448"/>
      <c r="BT8" s="448"/>
      <c r="BU8" s="449"/>
      <c r="BV8" s="447">
        <v>307848</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0.32</v>
      </c>
      <c r="CU8" s="488"/>
      <c r="CV8" s="488"/>
      <c r="CW8" s="488"/>
      <c r="CX8" s="488"/>
      <c r="CY8" s="488"/>
      <c r="CZ8" s="488"/>
      <c r="DA8" s="489"/>
      <c r="DB8" s="487">
        <v>0.33</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29088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88332</v>
      </c>
      <c r="BO9" s="448"/>
      <c r="BP9" s="448"/>
      <c r="BQ9" s="448"/>
      <c r="BR9" s="448"/>
      <c r="BS9" s="448"/>
      <c r="BT9" s="448"/>
      <c r="BU9" s="449"/>
      <c r="BV9" s="447">
        <v>74342</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13.7</v>
      </c>
      <c r="CU9" s="445"/>
      <c r="CV9" s="445"/>
      <c r="CW9" s="445"/>
      <c r="CX9" s="445"/>
      <c r="CY9" s="445"/>
      <c r="CZ9" s="445"/>
      <c r="DA9" s="446"/>
      <c r="DB9" s="444">
        <v>14.4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32038</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214040</v>
      </c>
      <c r="BO10" s="448"/>
      <c r="BP10" s="448"/>
      <c r="BQ10" s="448"/>
      <c r="BR10" s="448"/>
      <c r="BS10" s="448"/>
      <c r="BT10" s="448"/>
      <c r="BU10" s="449"/>
      <c r="BV10" s="447">
        <v>123605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29169</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108</v>
      </c>
      <c r="AV12" s="480"/>
      <c r="AW12" s="480"/>
      <c r="AX12" s="480"/>
      <c r="AY12" s="481" t="s">
        <v>133</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151911</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135</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29060</v>
      </c>
      <c r="S13" s="532"/>
      <c r="T13" s="532"/>
      <c r="U13" s="532"/>
      <c r="V13" s="533"/>
      <c r="W13" s="463" t="s">
        <v>137</v>
      </c>
      <c r="X13" s="464"/>
      <c r="Y13" s="464"/>
      <c r="Z13" s="464"/>
      <c r="AA13" s="464"/>
      <c r="AB13" s="454"/>
      <c r="AC13" s="498">
        <v>1776</v>
      </c>
      <c r="AD13" s="499"/>
      <c r="AE13" s="499"/>
      <c r="AF13" s="499"/>
      <c r="AG13" s="541"/>
      <c r="AH13" s="498">
        <v>2035</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302372</v>
      </c>
      <c r="BO13" s="448"/>
      <c r="BP13" s="448"/>
      <c r="BQ13" s="448"/>
      <c r="BR13" s="448"/>
      <c r="BS13" s="448"/>
      <c r="BT13" s="448"/>
      <c r="BU13" s="449"/>
      <c r="BV13" s="447">
        <v>46036</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8.4</v>
      </c>
      <c r="CU13" s="445"/>
      <c r="CV13" s="445"/>
      <c r="CW13" s="445"/>
      <c r="CX13" s="445"/>
      <c r="CY13" s="445"/>
      <c r="CZ13" s="445"/>
      <c r="DA13" s="446"/>
      <c r="DB13" s="444">
        <v>8.4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29858</v>
      </c>
      <c r="S14" s="532"/>
      <c r="T14" s="532"/>
      <c r="U14" s="532"/>
      <c r="V14" s="533"/>
      <c r="W14" s="437"/>
      <c r="X14" s="438"/>
      <c r="Y14" s="438"/>
      <c r="Z14" s="438"/>
      <c r="AA14" s="438"/>
      <c r="AB14" s="427"/>
      <c r="AC14" s="534">
        <v>12.4</v>
      </c>
      <c r="AD14" s="535"/>
      <c r="AE14" s="535"/>
      <c r="AF14" s="535"/>
      <c r="AG14" s="536"/>
      <c r="AH14" s="534">
        <v>13.1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38.700000000000003</v>
      </c>
      <c r="CU14" s="546"/>
      <c r="CV14" s="546"/>
      <c r="CW14" s="546"/>
      <c r="CX14" s="546"/>
      <c r="CY14" s="546"/>
      <c r="CZ14" s="546"/>
      <c r="DA14" s="547"/>
      <c r="DB14" s="545">
        <v>52.2</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136</v>
      </c>
      <c r="N15" s="539"/>
      <c r="O15" s="539"/>
      <c r="P15" s="539"/>
      <c r="Q15" s="540"/>
      <c r="R15" s="531">
        <v>29750</v>
      </c>
      <c r="S15" s="532"/>
      <c r="T15" s="532"/>
      <c r="U15" s="532"/>
      <c r="V15" s="533"/>
      <c r="W15" s="463" t="s">
        <v>144</v>
      </c>
      <c r="X15" s="464"/>
      <c r="Y15" s="464"/>
      <c r="Z15" s="464"/>
      <c r="AA15" s="464"/>
      <c r="AB15" s="454"/>
      <c r="AC15" s="498">
        <v>3840</v>
      </c>
      <c r="AD15" s="499"/>
      <c r="AE15" s="499"/>
      <c r="AF15" s="499"/>
      <c r="AG15" s="541"/>
      <c r="AH15" s="498">
        <v>4250</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3169667</v>
      </c>
      <c r="BO15" s="411"/>
      <c r="BP15" s="411"/>
      <c r="BQ15" s="411"/>
      <c r="BR15" s="411"/>
      <c r="BS15" s="411"/>
      <c r="BT15" s="411"/>
      <c r="BU15" s="412"/>
      <c r="BV15" s="410">
        <v>3287824</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26.8</v>
      </c>
      <c r="AD16" s="535"/>
      <c r="AE16" s="535"/>
      <c r="AF16" s="535"/>
      <c r="AG16" s="536"/>
      <c r="AH16" s="534">
        <v>27.3</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10270007</v>
      </c>
      <c r="BO16" s="448"/>
      <c r="BP16" s="448"/>
      <c r="BQ16" s="448"/>
      <c r="BR16" s="448"/>
      <c r="BS16" s="448"/>
      <c r="BT16" s="448"/>
      <c r="BU16" s="449"/>
      <c r="BV16" s="447">
        <v>9839851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8718</v>
      </c>
      <c r="AD17" s="499"/>
      <c r="AE17" s="499"/>
      <c r="AF17" s="499"/>
      <c r="AG17" s="541"/>
      <c r="AH17" s="498">
        <v>9295</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3923524</v>
      </c>
      <c r="BO17" s="448"/>
      <c r="BP17" s="448"/>
      <c r="BQ17" s="448"/>
      <c r="BR17" s="448"/>
      <c r="BS17" s="448"/>
      <c r="BT17" s="448"/>
      <c r="BU17" s="449"/>
      <c r="BV17" s="447">
        <v>4086770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707.52</v>
      </c>
      <c r="M18" s="571"/>
      <c r="N18" s="571"/>
      <c r="O18" s="571"/>
      <c r="P18" s="571"/>
      <c r="Q18" s="571"/>
      <c r="R18" s="572"/>
      <c r="S18" s="572"/>
      <c r="T18" s="572"/>
      <c r="U18" s="572"/>
      <c r="V18" s="573"/>
      <c r="W18" s="465"/>
      <c r="X18" s="466"/>
      <c r="Y18" s="466"/>
      <c r="Z18" s="466"/>
      <c r="AA18" s="466"/>
      <c r="AB18" s="457"/>
      <c r="AC18" s="574">
        <v>60.8</v>
      </c>
      <c r="AD18" s="575"/>
      <c r="AE18" s="575"/>
      <c r="AF18" s="575"/>
      <c r="AG18" s="576"/>
      <c r="AH18" s="574">
        <v>59.7</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10231445</v>
      </c>
      <c r="BO18" s="448"/>
      <c r="BP18" s="448"/>
      <c r="BQ18" s="448"/>
      <c r="BR18" s="448"/>
      <c r="BS18" s="448"/>
      <c r="BT18" s="448"/>
      <c r="BU18" s="449"/>
      <c r="BV18" s="447">
        <v>10119814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13944817</v>
      </c>
      <c r="BO19" s="448"/>
      <c r="BP19" s="448"/>
      <c r="BQ19" s="448"/>
      <c r="BR19" s="448"/>
      <c r="BS19" s="448"/>
      <c r="BT19" s="448"/>
      <c r="BU19" s="449"/>
      <c r="BV19" s="447">
        <v>13374058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10978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18032307</v>
      </c>
      <c r="BO22" s="411"/>
      <c r="BP22" s="411"/>
      <c r="BQ22" s="411"/>
      <c r="BR22" s="411"/>
      <c r="BS22" s="411"/>
      <c r="BT22" s="411"/>
      <c r="BU22" s="412"/>
      <c r="BV22" s="410">
        <v>19013189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17233021</v>
      </c>
      <c r="BO23" s="448"/>
      <c r="BP23" s="448"/>
      <c r="BQ23" s="448"/>
      <c r="BR23" s="448"/>
      <c r="BS23" s="448"/>
      <c r="BT23" s="448"/>
      <c r="BU23" s="449"/>
      <c r="BV23" s="447">
        <v>18129253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168</v>
      </c>
      <c r="F24" s="477"/>
      <c r="G24" s="477"/>
      <c r="H24" s="477"/>
      <c r="I24" s="477"/>
      <c r="J24" s="477"/>
      <c r="K24" s="478"/>
      <c r="L24" s="498">
        <v>1</v>
      </c>
      <c r="M24" s="499"/>
      <c r="N24" s="499"/>
      <c r="O24" s="499"/>
      <c r="P24" s="541"/>
      <c r="Q24" s="498">
        <v>8220</v>
      </c>
      <c r="R24" s="499"/>
      <c r="S24" s="499"/>
      <c r="T24" s="499"/>
      <c r="U24" s="499"/>
      <c r="V24" s="541"/>
      <c r="W24" s="593"/>
      <c r="X24" s="594"/>
      <c r="Y24" s="595"/>
      <c r="Z24" s="497" t="s">
        <v>169</v>
      </c>
      <c r="AA24" s="477"/>
      <c r="AB24" s="477"/>
      <c r="AC24" s="477"/>
      <c r="AD24" s="477"/>
      <c r="AE24" s="477"/>
      <c r="AF24" s="477"/>
      <c r="AG24" s="478"/>
      <c r="AH24" s="498">
        <v>231</v>
      </c>
      <c r="AI24" s="499"/>
      <c r="AJ24" s="499"/>
      <c r="AK24" s="499"/>
      <c r="AL24" s="541"/>
      <c r="AM24" s="498">
        <v>702471</v>
      </c>
      <c r="AN24" s="499"/>
      <c r="AO24" s="499"/>
      <c r="AP24" s="499"/>
      <c r="AQ24" s="499"/>
      <c r="AR24" s="541"/>
      <c r="AS24" s="498">
        <v>3041</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12032904</v>
      </c>
      <c r="BO24" s="448"/>
      <c r="BP24" s="448"/>
      <c r="BQ24" s="448"/>
      <c r="BR24" s="448"/>
      <c r="BS24" s="448"/>
      <c r="BT24" s="448"/>
      <c r="BU24" s="449"/>
      <c r="BV24" s="447">
        <v>12789074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171</v>
      </c>
      <c r="F25" s="477"/>
      <c r="G25" s="477"/>
      <c r="H25" s="477"/>
      <c r="I25" s="477"/>
      <c r="J25" s="477"/>
      <c r="K25" s="478"/>
      <c r="L25" s="498">
        <v>1</v>
      </c>
      <c r="M25" s="499"/>
      <c r="N25" s="499"/>
      <c r="O25" s="499"/>
      <c r="P25" s="541"/>
      <c r="Q25" s="498">
        <v>6520</v>
      </c>
      <c r="R25" s="499"/>
      <c r="S25" s="499"/>
      <c r="T25" s="499"/>
      <c r="U25" s="499"/>
      <c r="V25" s="541"/>
      <c r="W25" s="593"/>
      <c r="X25" s="594"/>
      <c r="Y25" s="595"/>
      <c r="Z25" s="497" t="s">
        <v>172</v>
      </c>
      <c r="AA25" s="477"/>
      <c r="AB25" s="477"/>
      <c r="AC25" s="477"/>
      <c r="AD25" s="477"/>
      <c r="AE25" s="477"/>
      <c r="AF25" s="477"/>
      <c r="AG25" s="478"/>
      <c r="AH25" s="498" t="s">
        <v>127</v>
      </c>
      <c r="AI25" s="499"/>
      <c r="AJ25" s="499"/>
      <c r="AK25" s="499"/>
      <c r="AL25" s="541"/>
      <c r="AM25" s="498" t="s">
        <v>135</v>
      </c>
      <c r="AN25" s="499"/>
      <c r="AO25" s="499"/>
      <c r="AP25" s="499"/>
      <c r="AQ25" s="499"/>
      <c r="AR25" s="541"/>
      <c r="AS25" s="498" t="s">
        <v>127</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2298616</v>
      </c>
      <c r="BO25" s="411"/>
      <c r="BP25" s="411"/>
      <c r="BQ25" s="411"/>
      <c r="BR25" s="411"/>
      <c r="BS25" s="411"/>
      <c r="BT25" s="411"/>
      <c r="BU25" s="412"/>
      <c r="BV25" s="410">
        <v>2834922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174</v>
      </c>
      <c r="F26" s="477"/>
      <c r="G26" s="477"/>
      <c r="H26" s="477"/>
      <c r="I26" s="477"/>
      <c r="J26" s="477"/>
      <c r="K26" s="478"/>
      <c r="L26" s="498">
        <v>1</v>
      </c>
      <c r="M26" s="499"/>
      <c r="N26" s="499"/>
      <c r="O26" s="499"/>
      <c r="P26" s="541"/>
      <c r="Q26" s="498">
        <v>5760</v>
      </c>
      <c r="R26" s="499"/>
      <c r="S26" s="499"/>
      <c r="T26" s="499"/>
      <c r="U26" s="499"/>
      <c r="V26" s="541"/>
      <c r="W26" s="593"/>
      <c r="X26" s="594"/>
      <c r="Y26" s="595"/>
      <c r="Z26" s="497" t="s">
        <v>175</v>
      </c>
      <c r="AA26" s="599"/>
      <c r="AB26" s="599"/>
      <c r="AC26" s="599"/>
      <c r="AD26" s="599"/>
      <c r="AE26" s="599"/>
      <c r="AF26" s="599"/>
      <c r="AG26" s="600"/>
      <c r="AH26" s="498" t="s">
        <v>135</v>
      </c>
      <c r="AI26" s="499"/>
      <c r="AJ26" s="499"/>
      <c r="AK26" s="499"/>
      <c r="AL26" s="541"/>
      <c r="AM26" s="498" t="s">
        <v>127</v>
      </c>
      <c r="AN26" s="499"/>
      <c r="AO26" s="499"/>
      <c r="AP26" s="499"/>
      <c r="AQ26" s="499"/>
      <c r="AR26" s="541"/>
      <c r="AS26" s="498" t="s">
        <v>135</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135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4010</v>
      </c>
      <c r="R27" s="499"/>
      <c r="S27" s="499"/>
      <c r="T27" s="499"/>
      <c r="U27" s="499"/>
      <c r="V27" s="541"/>
      <c r="W27" s="593"/>
      <c r="X27" s="594"/>
      <c r="Y27" s="595"/>
      <c r="Z27" s="497" t="s">
        <v>179</v>
      </c>
      <c r="AA27" s="477"/>
      <c r="AB27" s="477"/>
      <c r="AC27" s="477"/>
      <c r="AD27" s="477"/>
      <c r="AE27" s="477"/>
      <c r="AF27" s="477"/>
      <c r="AG27" s="478"/>
      <c r="AH27" s="498">
        <v>2</v>
      </c>
      <c r="AI27" s="499"/>
      <c r="AJ27" s="499"/>
      <c r="AK27" s="499"/>
      <c r="AL27" s="541"/>
      <c r="AM27" s="498" t="s">
        <v>180</v>
      </c>
      <c r="AN27" s="499"/>
      <c r="AO27" s="499"/>
      <c r="AP27" s="499"/>
      <c r="AQ27" s="499"/>
      <c r="AR27" s="541"/>
      <c r="AS27" s="498" t="s">
        <v>180</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127</v>
      </c>
      <c r="BO27" s="567"/>
      <c r="BP27" s="567"/>
      <c r="BQ27" s="567"/>
      <c r="BR27" s="567"/>
      <c r="BS27" s="567"/>
      <c r="BT27" s="567"/>
      <c r="BU27" s="568"/>
      <c r="BV27" s="566" t="s">
        <v>135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3620</v>
      </c>
      <c r="R28" s="499"/>
      <c r="S28" s="499"/>
      <c r="T28" s="499"/>
      <c r="U28" s="499"/>
      <c r="V28" s="541"/>
      <c r="W28" s="593"/>
      <c r="X28" s="594"/>
      <c r="Y28" s="595"/>
      <c r="Z28" s="497" t="s">
        <v>183</v>
      </c>
      <c r="AA28" s="477"/>
      <c r="AB28" s="477"/>
      <c r="AC28" s="477"/>
      <c r="AD28" s="477"/>
      <c r="AE28" s="477"/>
      <c r="AF28" s="477"/>
      <c r="AG28" s="478"/>
      <c r="AH28" s="498" t="s">
        <v>135</v>
      </c>
      <c r="AI28" s="499"/>
      <c r="AJ28" s="499"/>
      <c r="AK28" s="499"/>
      <c r="AL28" s="541"/>
      <c r="AM28" s="498" t="s">
        <v>127</v>
      </c>
      <c r="AN28" s="499"/>
      <c r="AO28" s="499"/>
      <c r="AP28" s="499"/>
      <c r="AQ28" s="499"/>
      <c r="AR28" s="541"/>
      <c r="AS28" s="498" t="s">
        <v>135</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2622439</v>
      </c>
      <c r="BO28" s="411"/>
      <c r="BP28" s="411"/>
      <c r="BQ28" s="411"/>
      <c r="BR28" s="411"/>
      <c r="BS28" s="411"/>
      <c r="BT28" s="411"/>
      <c r="BU28" s="412"/>
      <c r="BV28" s="410">
        <v>2408399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16</v>
      </c>
      <c r="M29" s="499"/>
      <c r="N29" s="499"/>
      <c r="O29" s="499"/>
      <c r="P29" s="541"/>
      <c r="Q29" s="498">
        <v>3420</v>
      </c>
      <c r="R29" s="499"/>
      <c r="S29" s="499"/>
      <c r="T29" s="499"/>
      <c r="U29" s="499"/>
      <c r="V29" s="541"/>
      <c r="W29" s="596"/>
      <c r="X29" s="597"/>
      <c r="Y29" s="598"/>
      <c r="Z29" s="497" t="s">
        <v>186</v>
      </c>
      <c r="AA29" s="477"/>
      <c r="AB29" s="477"/>
      <c r="AC29" s="477"/>
      <c r="AD29" s="477"/>
      <c r="AE29" s="477"/>
      <c r="AF29" s="477"/>
      <c r="AG29" s="478"/>
      <c r="AH29" s="498">
        <v>233</v>
      </c>
      <c r="AI29" s="499"/>
      <c r="AJ29" s="499"/>
      <c r="AK29" s="499"/>
      <c r="AL29" s="541"/>
      <c r="AM29" s="498">
        <v>710973</v>
      </c>
      <c r="AN29" s="499"/>
      <c r="AO29" s="499"/>
      <c r="AP29" s="499"/>
      <c r="AQ29" s="499"/>
      <c r="AR29" s="541"/>
      <c r="AS29" s="498">
        <v>3051</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152417</v>
      </c>
      <c r="BO29" s="448"/>
      <c r="BP29" s="448"/>
      <c r="BQ29" s="448"/>
      <c r="BR29" s="448"/>
      <c r="BS29" s="448"/>
      <c r="BT29" s="448"/>
      <c r="BU29" s="449"/>
      <c r="BV29" s="447">
        <v>152415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97.7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2883617</v>
      </c>
      <c r="BO30" s="567"/>
      <c r="BP30" s="567"/>
      <c r="BQ30" s="567"/>
      <c r="BR30" s="567"/>
      <c r="BS30" s="567"/>
      <c r="BT30" s="567"/>
      <c r="BU30" s="568"/>
      <c r="BV30" s="566">
        <v>2466508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195</v>
      </c>
      <c r="V33" s="471"/>
      <c r="W33" s="436" t="s">
        <v>197</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鹿角市国民健康保険事業特別会計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鹿角市上水道事業会計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鹿角広域行政組合（一般会計）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かづの観光物産公社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鹿角市介護保険事業特別会計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鹿角市下水道事業会計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鹿角広域行政組合（鹿角地域ふるさと市町村圏基金特別会計）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八幡平地域経営公社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鹿角市後期高齢者医療特別会計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秋田県市町村総合事務組合（一般会計）</v>
      </c>
      <c r="BZ36" s="638"/>
      <c r="CA36" s="638"/>
      <c r="CB36" s="638"/>
      <c r="CC36" s="638"/>
      <c r="CD36" s="638"/>
      <c r="CE36" s="638"/>
      <c r="CF36" s="638"/>
      <c r="CG36" s="638"/>
      <c r="CH36" s="638"/>
      <c r="CI36" s="638"/>
      <c r="CJ36" s="638"/>
      <c r="CK36" s="638"/>
      <c r="CL36" s="638"/>
      <c r="CM36" s="638"/>
      <c r="CN36" s="178"/>
      <c r="CO36" s="637">
        <f t="shared" si="3"/>
        <v>16</v>
      </c>
      <c r="CP36" s="637"/>
      <c r="CQ36" s="638" t="str">
        <f>IF('各会計、関係団体の財政状況及び健全化判断比率'!BS9="","",'各会計、関係団体の財政状況及び健全化判断比率'!BS9)</f>
        <v>鹿角市子ども未来事業団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秋田県市町村総合事務組合（交通災害共済事業等特別会計）</v>
      </c>
      <c r="BZ37" s="638"/>
      <c r="CA37" s="638"/>
      <c r="CB37" s="638"/>
      <c r="CC37" s="638"/>
      <c r="CD37" s="638"/>
      <c r="CE37" s="638"/>
      <c r="CF37" s="638"/>
      <c r="CG37" s="638"/>
      <c r="CH37" s="638"/>
      <c r="CI37" s="638"/>
      <c r="CJ37" s="638"/>
      <c r="CK37" s="638"/>
      <c r="CL37" s="638"/>
      <c r="CM37" s="638"/>
      <c r="CN37" s="178"/>
      <c r="CO37" s="637">
        <f t="shared" si="3"/>
        <v>17</v>
      </c>
      <c r="CP37" s="637"/>
      <c r="CQ37" s="638" t="str">
        <f>IF('各会計、関係団体の財政状況及び健全化判断比率'!BS10="","",'各会計、関係団体の財政状況及び健全化判断比率'!BS10)</f>
        <v>県北環境保全センター</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秋田県市町村会館管理組合（一般会計）</v>
      </c>
      <c r="BZ38" s="638"/>
      <c r="CA38" s="638"/>
      <c r="CB38" s="638"/>
      <c r="CC38" s="638"/>
      <c r="CD38" s="638"/>
      <c r="CE38" s="638"/>
      <c r="CF38" s="638"/>
      <c r="CG38" s="638"/>
      <c r="CH38" s="638"/>
      <c r="CI38" s="638"/>
      <c r="CJ38" s="638"/>
      <c r="CK38" s="638"/>
      <c r="CL38" s="638"/>
      <c r="CM38" s="638"/>
      <c r="CN38" s="178"/>
      <c r="CO38" s="637">
        <f t="shared" si="3"/>
        <v>18</v>
      </c>
      <c r="CP38" s="637"/>
      <c r="CQ38" s="638" t="str">
        <f>IF('各会計、関係団体の財政状況及び健全化判断比率'!BS11="","",'各会計、関係団体の財政状況及び健全化判断比率'!BS11)</f>
        <v>かづのパワー</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秋田県後期高齢者医療広域連合（一般会計）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秋田県後期高齢者医療広域連合（後期高齢者医療特別会計）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177" t="s">
        <v>567</v>
      </c>
    </row>
    <row r="54" spans="5:113" x14ac:dyDescent="0.15"/>
    <row r="55" spans="5:113" x14ac:dyDescent="0.15"/>
    <row r="56" spans="5:113" x14ac:dyDescent="0.15"/>
  </sheetData>
  <sheetProtection algorithmName="SHA-512" hashValue="wuQHYalS1hT7qSAXQXF9goSGBm5TWTxMTixp/d9jLrFkCVwplxpSam0v+hzstNmHx6m90prnBBRV3s6ImetcLQ==" saltValue="hyFfCggthZ3/xy0OoSmiG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7" t="s">
        <v>553</v>
      </c>
      <c r="D34" s="1217"/>
      <c r="E34" s="1218"/>
      <c r="F34" s="32">
        <v>8.19</v>
      </c>
      <c r="G34" s="33">
        <v>8.16</v>
      </c>
      <c r="H34" s="33">
        <v>7.36</v>
      </c>
      <c r="I34" s="33">
        <v>6.55</v>
      </c>
      <c r="J34" s="34">
        <v>5.89</v>
      </c>
      <c r="K34" s="22"/>
      <c r="L34" s="22"/>
      <c r="M34" s="22"/>
      <c r="N34" s="22"/>
      <c r="O34" s="22"/>
      <c r="P34" s="22"/>
    </row>
    <row r="35" spans="1:16" ht="39" customHeight="1" x14ac:dyDescent="0.15">
      <c r="A35" s="22"/>
      <c r="B35" s="35"/>
      <c r="C35" s="1211" t="s">
        <v>554</v>
      </c>
      <c r="D35" s="1212"/>
      <c r="E35" s="1213"/>
      <c r="F35" s="36">
        <v>3.28</v>
      </c>
      <c r="G35" s="37">
        <v>2.35</v>
      </c>
      <c r="H35" s="37">
        <v>2.19</v>
      </c>
      <c r="I35" s="37">
        <v>2.8</v>
      </c>
      <c r="J35" s="38">
        <v>3.45</v>
      </c>
      <c r="K35" s="22"/>
      <c r="L35" s="22"/>
      <c r="M35" s="22"/>
      <c r="N35" s="22"/>
      <c r="O35" s="22"/>
      <c r="P35" s="22"/>
    </row>
    <row r="36" spans="1:16" ht="39" customHeight="1" x14ac:dyDescent="0.15">
      <c r="A36" s="22"/>
      <c r="B36" s="35"/>
      <c r="C36" s="1211" t="s">
        <v>555</v>
      </c>
      <c r="D36" s="1212"/>
      <c r="E36" s="1213"/>
      <c r="F36" s="36">
        <v>2.71</v>
      </c>
      <c r="G36" s="37">
        <v>0.45</v>
      </c>
      <c r="H36" s="37">
        <v>1.1000000000000001</v>
      </c>
      <c r="I36" s="37">
        <v>1.18</v>
      </c>
      <c r="J36" s="38">
        <v>1.51</v>
      </c>
      <c r="K36" s="22"/>
      <c r="L36" s="22"/>
      <c r="M36" s="22"/>
      <c r="N36" s="22"/>
      <c r="O36" s="22"/>
      <c r="P36" s="22"/>
    </row>
    <row r="37" spans="1:16" ht="39" customHeight="1" x14ac:dyDescent="0.15">
      <c r="A37" s="22"/>
      <c r="B37" s="35"/>
      <c r="C37" s="1211" t="s">
        <v>556</v>
      </c>
      <c r="D37" s="1212"/>
      <c r="E37" s="1213"/>
      <c r="F37" s="36" t="s">
        <v>505</v>
      </c>
      <c r="G37" s="37" t="s">
        <v>505</v>
      </c>
      <c r="H37" s="37">
        <v>0.32</v>
      </c>
      <c r="I37" s="37">
        <v>0.73</v>
      </c>
      <c r="J37" s="38">
        <v>1.51</v>
      </c>
      <c r="K37" s="22"/>
      <c r="L37" s="22"/>
      <c r="M37" s="22"/>
      <c r="N37" s="22"/>
      <c r="O37" s="22"/>
      <c r="P37" s="22"/>
    </row>
    <row r="38" spans="1:16" ht="39" customHeight="1" x14ac:dyDescent="0.15">
      <c r="A38" s="22"/>
      <c r="B38" s="35"/>
      <c r="C38" s="1211" t="s">
        <v>557</v>
      </c>
      <c r="D38" s="1212"/>
      <c r="E38" s="1213"/>
      <c r="F38" s="36" t="s">
        <v>505</v>
      </c>
      <c r="G38" s="37" t="s">
        <v>505</v>
      </c>
      <c r="H38" s="37" t="s">
        <v>505</v>
      </c>
      <c r="I38" s="37">
        <v>0.45</v>
      </c>
      <c r="J38" s="38">
        <v>0.67</v>
      </c>
      <c r="K38" s="22"/>
      <c r="L38" s="22"/>
      <c r="M38" s="22"/>
      <c r="N38" s="22"/>
      <c r="O38" s="22"/>
      <c r="P38" s="22"/>
    </row>
    <row r="39" spans="1:16" ht="39" customHeight="1" x14ac:dyDescent="0.15">
      <c r="A39" s="22"/>
      <c r="B39" s="35"/>
      <c r="C39" s="1211" t="s">
        <v>558</v>
      </c>
      <c r="D39" s="1212"/>
      <c r="E39" s="1213"/>
      <c r="F39" s="36">
        <v>0</v>
      </c>
      <c r="G39" s="37">
        <v>0.01</v>
      </c>
      <c r="H39" s="37">
        <v>0.01</v>
      </c>
      <c r="I39" s="37">
        <v>0</v>
      </c>
      <c r="J39" s="38">
        <v>0.04</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559</v>
      </c>
      <c r="D42" s="1212"/>
      <c r="E42" s="1213"/>
      <c r="F42" s="36" t="s">
        <v>505</v>
      </c>
      <c r="G42" s="37" t="s">
        <v>505</v>
      </c>
      <c r="H42" s="37" t="s">
        <v>505</v>
      </c>
      <c r="I42" s="37" t="s">
        <v>505</v>
      </c>
      <c r="J42" s="38" t="s">
        <v>505</v>
      </c>
      <c r="K42" s="22"/>
      <c r="L42" s="22"/>
      <c r="M42" s="22"/>
      <c r="N42" s="22"/>
      <c r="O42" s="22"/>
      <c r="P42" s="22"/>
    </row>
    <row r="43" spans="1:16" ht="39" customHeight="1" thickBot="1" x14ac:dyDescent="0.2">
      <c r="A43" s="22"/>
      <c r="B43" s="40"/>
      <c r="C43" s="1214" t="s">
        <v>560</v>
      </c>
      <c r="D43" s="1215"/>
      <c r="E43" s="1216"/>
      <c r="F43" s="41">
        <v>0.8</v>
      </c>
      <c r="G43" s="42">
        <v>1.1200000000000001</v>
      </c>
      <c r="H43" s="42">
        <v>0.14000000000000001</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BMQivDVEUWHvkuCuIAnB4Bd6lBfWcONAuTFPS3sj4QTVAKf+mCu8CeSVS4adIMJHacln3AywQlxnKLZTt2vg==" saltValue="DUKDtVAp4/yvs7r3lGAG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19" t="s">
        <v>10</v>
      </c>
      <c r="C45" s="1220"/>
      <c r="D45" s="58"/>
      <c r="E45" s="1225" t="s">
        <v>11</v>
      </c>
      <c r="F45" s="1225"/>
      <c r="G45" s="1225"/>
      <c r="H45" s="1225"/>
      <c r="I45" s="1225"/>
      <c r="J45" s="1226"/>
      <c r="K45" s="59">
        <v>1761</v>
      </c>
      <c r="L45" s="60">
        <v>1741</v>
      </c>
      <c r="M45" s="60">
        <v>1945</v>
      </c>
      <c r="N45" s="60">
        <v>1979</v>
      </c>
      <c r="O45" s="61">
        <v>1970</v>
      </c>
      <c r="P45" s="48"/>
      <c r="Q45" s="48"/>
      <c r="R45" s="48"/>
      <c r="S45" s="48"/>
      <c r="T45" s="48"/>
      <c r="U45" s="48"/>
    </row>
    <row r="46" spans="1:21" ht="30.75" customHeight="1" x14ac:dyDescent="0.15">
      <c r="A46" s="48"/>
      <c r="B46" s="1221"/>
      <c r="C46" s="1222"/>
      <c r="D46" s="62"/>
      <c r="E46" s="1227" t="s">
        <v>12</v>
      </c>
      <c r="F46" s="1227"/>
      <c r="G46" s="1227"/>
      <c r="H46" s="1227"/>
      <c r="I46" s="1227"/>
      <c r="J46" s="1228"/>
      <c r="K46" s="63" t="s">
        <v>505</v>
      </c>
      <c r="L46" s="64" t="s">
        <v>505</v>
      </c>
      <c r="M46" s="64" t="s">
        <v>505</v>
      </c>
      <c r="N46" s="64" t="s">
        <v>505</v>
      </c>
      <c r="O46" s="65" t="s">
        <v>505</v>
      </c>
      <c r="P46" s="48"/>
      <c r="Q46" s="48"/>
      <c r="R46" s="48"/>
      <c r="S46" s="48"/>
      <c r="T46" s="48"/>
      <c r="U46" s="48"/>
    </row>
    <row r="47" spans="1:21" ht="30.75" customHeight="1" x14ac:dyDescent="0.15">
      <c r="A47" s="48"/>
      <c r="B47" s="1221"/>
      <c r="C47" s="1222"/>
      <c r="D47" s="62"/>
      <c r="E47" s="1227" t="s">
        <v>13</v>
      </c>
      <c r="F47" s="1227"/>
      <c r="G47" s="1227"/>
      <c r="H47" s="1227"/>
      <c r="I47" s="1227"/>
      <c r="J47" s="1228"/>
      <c r="K47" s="63" t="s">
        <v>505</v>
      </c>
      <c r="L47" s="64" t="s">
        <v>505</v>
      </c>
      <c r="M47" s="64" t="s">
        <v>505</v>
      </c>
      <c r="N47" s="64" t="s">
        <v>505</v>
      </c>
      <c r="O47" s="65" t="s">
        <v>505</v>
      </c>
      <c r="P47" s="48"/>
      <c r="Q47" s="48"/>
      <c r="R47" s="48"/>
      <c r="S47" s="48"/>
      <c r="T47" s="48"/>
      <c r="U47" s="48"/>
    </row>
    <row r="48" spans="1:21" ht="30.75" customHeight="1" x14ac:dyDescent="0.15">
      <c r="A48" s="48"/>
      <c r="B48" s="1221"/>
      <c r="C48" s="1222"/>
      <c r="D48" s="62"/>
      <c r="E48" s="1227" t="s">
        <v>14</v>
      </c>
      <c r="F48" s="1227"/>
      <c r="G48" s="1227"/>
      <c r="H48" s="1227"/>
      <c r="I48" s="1227"/>
      <c r="J48" s="1228"/>
      <c r="K48" s="63">
        <v>436</v>
      </c>
      <c r="L48" s="64">
        <v>447</v>
      </c>
      <c r="M48" s="64">
        <v>461</v>
      </c>
      <c r="N48" s="64">
        <v>447</v>
      </c>
      <c r="O48" s="65">
        <v>452</v>
      </c>
      <c r="P48" s="48"/>
      <c r="Q48" s="48"/>
      <c r="R48" s="48"/>
      <c r="S48" s="48"/>
      <c r="T48" s="48"/>
      <c r="U48" s="48"/>
    </row>
    <row r="49" spans="1:21" ht="30.75" customHeight="1" x14ac:dyDescent="0.15">
      <c r="A49" s="48"/>
      <c r="B49" s="1221"/>
      <c r="C49" s="1222"/>
      <c r="D49" s="62"/>
      <c r="E49" s="1227" t="s">
        <v>15</v>
      </c>
      <c r="F49" s="1227"/>
      <c r="G49" s="1227"/>
      <c r="H49" s="1227"/>
      <c r="I49" s="1227"/>
      <c r="J49" s="1228"/>
      <c r="K49" s="63">
        <v>63</v>
      </c>
      <c r="L49" s="64">
        <v>57</v>
      </c>
      <c r="M49" s="64">
        <v>86</v>
      </c>
      <c r="N49" s="64">
        <v>104</v>
      </c>
      <c r="O49" s="65">
        <v>104</v>
      </c>
      <c r="P49" s="48"/>
      <c r="Q49" s="48"/>
      <c r="R49" s="48"/>
      <c r="S49" s="48"/>
      <c r="T49" s="48"/>
      <c r="U49" s="48"/>
    </row>
    <row r="50" spans="1:21" ht="30.75" customHeight="1" x14ac:dyDescent="0.15">
      <c r="A50" s="48"/>
      <c r="B50" s="1221"/>
      <c r="C50" s="1222"/>
      <c r="D50" s="62"/>
      <c r="E50" s="1227" t="s">
        <v>16</v>
      </c>
      <c r="F50" s="1227"/>
      <c r="G50" s="1227"/>
      <c r="H50" s="1227"/>
      <c r="I50" s="1227"/>
      <c r="J50" s="1228"/>
      <c r="K50" s="63">
        <v>1</v>
      </c>
      <c r="L50" s="64">
        <v>0</v>
      </c>
      <c r="M50" s="64">
        <v>0</v>
      </c>
      <c r="N50" s="64">
        <v>0</v>
      </c>
      <c r="O50" s="65">
        <v>0</v>
      </c>
      <c r="P50" s="48"/>
      <c r="Q50" s="48"/>
      <c r="R50" s="48"/>
      <c r="S50" s="48"/>
      <c r="T50" s="48"/>
      <c r="U50" s="48"/>
    </row>
    <row r="51" spans="1:21" ht="30.75" customHeight="1" x14ac:dyDescent="0.15">
      <c r="A51" s="48"/>
      <c r="B51" s="1223"/>
      <c r="C51" s="1224"/>
      <c r="D51" s="66"/>
      <c r="E51" s="1227" t="s">
        <v>17</v>
      </c>
      <c r="F51" s="1227"/>
      <c r="G51" s="1227"/>
      <c r="H51" s="1227"/>
      <c r="I51" s="1227"/>
      <c r="J51" s="1228"/>
      <c r="K51" s="63" t="s">
        <v>505</v>
      </c>
      <c r="L51" s="64" t="s">
        <v>505</v>
      </c>
      <c r="M51" s="64" t="s">
        <v>505</v>
      </c>
      <c r="N51" s="64" t="s">
        <v>505</v>
      </c>
      <c r="O51" s="65" t="s">
        <v>505</v>
      </c>
      <c r="P51" s="48"/>
      <c r="Q51" s="48"/>
      <c r="R51" s="48"/>
      <c r="S51" s="48"/>
      <c r="T51" s="48"/>
      <c r="U51" s="48"/>
    </row>
    <row r="52" spans="1:21" ht="30.75" customHeight="1" x14ac:dyDescent="0.15">
      <c r="A52" s="48"/>
      <c r="B52" s="1229" t="s">
        <v>18</v>
      </c>
      <c r="C52" s="1230"/>
      <c r="D52" s="66"/>
      <c r="E52" s="1227" t="s">
        <v>19</v>
      </c>
      <c r="F52" s="1227"/>
      <c r="G52" s="1227"/>
      <c r="H52" s="1227"/>
      <c r="I52" s="1227"/>
      <c r="J52" s="1228"/>
      <c r="K52" s="63">
        <v>1529</v>
      </c>
      <c r="L52" s="64">
        <v>1530</v>
      </c>
      <c r="M52" s="64">
        <v>1695</v>
      </c>
      <c r="N52" s="64">
        <v>1731</v>
      </c>
      <c r="O52" s="65">
        <v>1740</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732</v>
      </c>
      <c r="L53" s="69">
        <v>715</v>
      </c>
      <c r="M53" s="69">
        <v>797</v>
      </c>
      <c r="N53" s="69">
        <v>799</v>
      </c>
      <c r="O53" s="70">
        <v>786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35" t="s">
        <v>24</v>
      </c>
      <c r="C57" s="1236"/>
      <c r="D57" s="1239" t="s">
        <v>25</v>
      </c>
      <c r="E57" s="1240"/>
      <c r="F57" s="1240"/>
      <c r="G57" s="1240"/>
      <c r="H57" s="1240"/>
      <c r="I57" s="1240"/>
      <c r="J57" s="1241"/>
      <c r="K57" s="83" t="s">
        <v>505</v>
      </c>
      <c r="L57" s="84" t="s">
        <v>505</v>
      </c>
      <c r="M57" s="84" t="s">
        <v>505</v>
      </c>
      <c r="N57" s="84" t="s">
        <v>505</v>
      </c>
      <c r="O57" s="85" t="s">
        <v>505</v>
      </c>
    </row>
    <row r="58" spans="1:21" ht="31.5" customHeight="1" thickBot="1" x14ac:dyDescent="0.2">
      <c r="B58" s="1237"/>
      <c r="C58" s="1238"/>
      <c r="D58" s="1242" t="s">
        <v>26</v>
      </c>
      <c r="E58" s="1243"/>
      <c r="F58" s="1243"/>
      <c r="G58" s="1243"/>
      <c r="H58" s="1243"/>
      <c r="I58" s="1243"/>
      <c r="J58" s="1244"/>
      <c r="K58" s="86" t="s">
        <v>505</v>
      </c>
      <c r="L58" s="87" t="s">
        <v>505</v>
      </c>
      <c r="M58" s="87" t="s">
        <v>505</v>
      </c>
      <c r="N58" s="87" t="s">
        <v>505</v>
      </c>
      <c r="O58" s="88" t="s">
        <v>505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5sqmZAVs3cf0amBQbBRP3AABnh8Q3CvR/YDAaWe771r2uaJWde6d8SbsMzFtjWVu+p1WHYJ1PbBfKmgfpF4Iw==" saltValue="osvgohGeJpPrj7jz10Uf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45" t="s">
        <v>29</v>
      </c>
      <c r="C41" s="1246"/>
      <c r="D41" s="102"/>
      <c r="E41" s="1251" t="s">
        <v>30</v>
      </c>
      <c r="F41" s="1251"/>
      <c r="G41" s="1251"/>
      <c r="H41" s="1252"/>
      <c r="I41" s="358">
        <v>18970</v>
      </c>
      <c r="J41" s="359">
        <v>19188</v>
      </c>
      <c r="K41" s="359">
        <v>18934</v>
      </c>
      <c r="L41" s="359">
        <v>19013</v>
      </c>
      <c r="M41" s="360">
        <v>18032</v>
      </c>
    </row>
    <row r="42" spans="2:13" ht="27.75" customHeight="1" x14ac:dyDescent="0.15">
      <c r="B42" s="1247"/>
      <c r="C42" s="1248"/>
      <c r="D42" s="103"/>
      <c r="E42" s="1253" t="s">
        <v>31</v>
      </c>
      <c r="F42" s="1253"/>
      <c r="G42" s="1253"/>
      <c r="H42" s="1254"/>
      <c r="I42" s="361" t="s">
        <v>505</v>
      </c>
      <c r="J42" s="362" t="s">
        <v>505</v>
      </c>
      <c r="K42" s="362" t="s">
        <v>505</v>
      </c>
      <c r="L42" s="362" t="s">
        <v>505</v>
      </c>
      <c r="M42" s="363" t="s">
        <v>505</v>
      </c>
    </row>
    <row r="43" spans="2:13" ht="27.75" customHeight="1" x14ac:dyDescent="0.15">
      <c r="B43" s="1247"/>
      <c r="C43" s="1248"/>
      <c r="D43" s="103"/>
      <c r="E43" s="1253" t="s">
        <v>32</v>
      </c>
      <c r="F43" s="1253"/>
      <c r="G43" s="1253"/>
      <c r="H43" s="1254"/>
      <c r="I43" s="361">
        <v>6691</v>
      </c>
      <c r="J43" s="362">
        <v>6951</v>
      </c>
      <c r="K43" s="362">
        <v>7164</v>
      </c>
      <c r="L43" s="362">
        <v>7169</v>
      </c>
      <c r="M43" s="363">
        <v>6626</v>
      </c>
    </row>
    <row r="44" spans="2:13" ht="27.75" customHeight="1" x14ac:dyDescent="0.15">
      <c r="B44" s="1247"/>
      <c r="C44" s="1248"/>
      <c r="D44" s="103"/>
      <c r="E44" s="1253" t="s">
        <v>33</v>
      </c>
      <c r="F44" s="1253"/>
      <c r="G44" s="1253"/>
      <c r="H44" s="1254"/>
      <c r="I44" s="361">
        <v>2054</v>
      </c>
      <c r="J44" s="362">
        <v>2019</v>
      </c>
      <c r="K44" s="362">
        <v>2008</v>
      </c>
      <c r="L44" s="362">
        <v>2345</v>
      </c>
      <c r="M44" s="363">
        <v>3061</v>
      </c>
    </row>
    <row r="45" spans="2:13" ht="27.75" customHeight="1" x14ac:dyDescent="0.15">
      <c r="B45" s="1247"/>
      <c r="C45" s="1248"/>
      <c r="D45" s="103"/>
      <c r="E45" s="1253" t="s">
        <v>34</v>
      </c>
      <c r="F45" s="1253"/>
      <c r="G45" s="1253"/>
      <c r="H45" s="1254"/>
      <c r="I45" s="361">
        <v>1772</v>
      </c>
      <c r="J45" s="362">
        <v>1654</v>
      </c>
      <c r="K45" s="362">
        <v>1549</v>
      </c>
      <c r="L45" s="362">
        <v>1473</v>
      </c>
      <c r="M45" s="363">
        <v>1408</v>
      </c>
    </row>
    <row r="46" spans="2:13" ht="27.75" customHeight="1" x14ac:dyDescent="0.15">
      <c r="B46" s="1247"/>
      <c r="C46" s="1248"/>
      <c r="D46" s="104"/>
      <c r="E46" s="1253" t="s">
        <v>35</v>
      </c>
      <c r="F46" s="1253"/>
      <c r="G46" s="1253"/>
      <c r="H46" s="1254"/>
      <c r="I46" s="361" t="s">
        <v>505</v>
      </c>
      <c r="J46" s="362" t="s">
        <v>505</v>
      </c>
      <c r="K46" s="362" t="s">
        <v>505</v>
      </c>
      <c r="L46" s="362" t="s">
        <v>505</v>
      </c>
      <c r="M46" s="363" t="s">
        <v>505</v>
      </c>
    </row>
    <row r="47" spans="2:13" ht="27.75" customHeight="1" x14ac:dyDescent="0.15">
      <c r="B47" s="1247"/>
      <c r="C47" s="1248"/>
      <c r="D47" s="105"/>
      <c r="E47" s="1255" t="s">
        <v>36</v>
      </c>
      <c r="F47" s="1256"/>
      <c r="G47" s="1256"/>
      <c r="H47" s="1257"/>
      <c r="I47" s="361" t="s">
        <v>505</v>
      </c>
      <c r="J47" s="362" t="s">
        <v>505</v>
      </c>
      <c r="K47" s="362" t="s">
        <v>505</v>
      </c>
      <c r="L47" s="362" t="s">
        <v>505</v>
      </c>
      <c r="M47" s="363" t="s">
        <v>505</v>
      </c>
    </row>
    <row r="48" spans="2:13" ht="27.75" customHeight="1" x14ac:dyDescent="0.15">
      <c r="B48" s="1247"/>
      <c r="C48" s="1248"/>
      <c r="D48" s="103"/>
      <c r="E48" s="1253" t="s">
        <v>37</v>
      </c>
      <c r="F48" s="1253"/>
      <c r="G48" s="1253"/>
      <c r="H48" s="1254"/>
      <c r="I48" s="361" t="s">
        <v>505</v>
      </c>
      <c r="J48" s="362" t="s">
        <v>505</v>
      </c>
      <c r="K48" s="362" t="s">
        <v>505</v>
      </c>
      <c r="L48" s="362" t="s">
        <v>505</v>
      </c>
      <c r="M48" s="363" t="s">
        <v>505</v>
      </c>
    </row>
    <row r="49" spans="2:13" ht="27.75" customHeight="1" x14ac:dyDescent="0.15">
      <c r="B49" s="1249"/>
      <c r="C49" s="1250"/>
      <c r="D49" s="103"/>
      <c r="E49" s="1253" t="s">
        <v>38</v>
      </c>
      <c r="F49" s="1253"/>
      <c r="G49" s="1253"/>
      <c r="H49" s="1254"/>
      <c r="I49" s="361" t="s">
        <v>505</v>
      </c>
      <c r="J49" s="362" t="s">
        <v>505</v>
      </c>
      <c r="K49" s="362" t="s">
        <v>505</v>
      </c>
      <c r="L49" s="362" t="s">
        <v>505</v>
      </c>
      <c r="M49" s="363" t="s">
        <v>505</v>
      </c>
    </row>
    <row r="50" spans="2:13" ht="27.75" customHeight="1" x14ac:dyDescent="0.15">
      <c r="B50" s="1258" t="s">
        <v>39</v>
      </c>
      <c r="C50" s="1259"/>
      <c r="D50" s="106"/>
      <c r="E50" s="1253" t="s">
        <v>40</v>
      </c>
      <c r="F50" s="1253"/>
      <c r="G50" s="1253"/>
      <c r="H50" s="1254"/>
      <c r="I50" s="361">
        <v>6531</v>
      </c>
      <c r="J50" s="362">
        <v>6357</v>
      </c>
      <c r="K50" s="362">
        <v>6126</v>
      </c>
      <c r="L50" s="362">
        <v>5698</v>
      </c>
      <c r="M50" s="363">
        <v>6435</v>
      </c>
    </row>
    <row r="51" spans="2:13" ht="27.75" customHeight="1" x14ac:dyDescent="0.15">
      <c r="B51" s="1247"/>
      <c r="C51" s="1248"/>
      <c r="D51" s="103"/>
      <c r="E51" s="1253" t="s">
        <v>41</v>
      </c>
      <c r="F51" s="1253"/>
      <c r="G51" s="1253"/>
      <c r="H51" s="1254"/>
      <c r="I51" s="361">
        <v>696</v>
      </c>
      <c r="J51" s="362">
        <v>638</v>
      </c>
      <c r="K51" s="362">
        <v>594</v>
      </c>
      <c r="L51" s="362">
        <v>625</v>
      </c>
      <c r="M51" s="363">
        <v>683</v>
      </c>
    </row>
    <row r="52" spans="2:13" ht="27.75" customHeight="1" x14ac:dyDescent="0.15">
      <c r="B52" s="1249"/>
      <c r="C52" s="1250"/>
      <c r="D52" s="103"/>
      <c r="E52" s="1253" t="s">
        <v>42</v>
      </c>
      <c r="F52" s="1253"/>
      <c r="G52" s="1253"/>
      <c r="H52" s="1254"/>
      <c r="I52" s="361">
        <v>18814</v>
      </c>
      <c r="J52" s="362">
        <v>18875</v>
      </c>
      <c r="K52" s="362">
        <v>18609</v>
      </c>
      <c r="L52" s="362">
        <v>18810</v>
      </c>
      <c r="M52" s="363">
        <v>18212</v>
      </c>
    </row>
    <row r="53" spans="2:13" ht="27.75" customHeight="1" thickBot="1" x14ac:dyDescent="0.2">
      <c r="B53" s="1260" t="s">
        <v>43</v>
      </c>
      <c r="C53" s="1261"/>
      <c r="D53" s="107"/>
      <c r="E53" s="1262" t="s">
        <v>44</v>
      </c>
      <c r="F53" s="1262"/>
      <c r="G53" s="1262"/>
      <c r="H53" s="1263"/>
      <c r="I53" s="364">
        <v>3445</v>
      </c>
      <c r="J53" s="365">
        <v>3942</v>
      </c>
      <c r="K53" s="365">
        <v>4326</v>
      </c>
      <c r="L53" s="365">
        <v>4867</v>
      </c>
      <c r="M53" s="366">
        <v>3797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KYD3UlexaZRaAO4j0nk9jgUQAuSom54Bv5elSGdr9Yxwny6mH7tLDHpWpZDfDEC0JVZaMGpc+U+L/iQxfRKNA==" saltValue="oW4wxYVAmAUWNoaaKzIM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72" t="s">
        <v>47</v>
      </c>
      <c r="D55" s="1272"/>
      <c r="E55" s="1273"/>
      <c r="F55" s="119">
        <v>2437</v>
      </c>
      <c r="G55" s="119">
        <v>2408</v>
      </c>
      <c r="H55" s="120">
        <v>2622</v>
      </c>
    </row>
    <row r="56" spans="2:8" ht="52.5" customHeight="1" x14ac:dyDescent="0.15">
      <c r="B56" s="121"/>
      <c r="C56" s="1274" t="s">
        <v>48</v>
      </c>
      <c r="D56" s="1274"/>
      <c r="E56" s="1275"/>
      <c r="F56" s="122">
        <v>152</v>
      </c>
      <c r="G56" s="122">
        <v>152</v>
      </c>
      <c r="H56" s="123">
        <v>152</v>
      </c>
    </row>
    <row r="57" spans="2:8" ht="53.25" customHeight="1" x14ac:dyDescent="0.15">
      <c r="B57" s="121"/>
      <c r="C57" s="1276" t="s">
        <v>49</v>
      </c>
      <c r="D57" s="1276"/>
      <c r="E57" s="1277"/>
      <c r="F57" s="124">
        <v>2753</v>
      </c>
      <c r="G57" s="124">
        <v>2467</v>
      </c>
      <c r="H57" s="125">
        <v>2884</v>
      </c>
    </row>
    <row r="58" spans="2:8" ht="45.75" customHeight="1" x14ac:dyDescent="0.15">
      <c r="B58" s="126"/>
      <c r="C58" s="1264" t="s">
        <v>581</v>
      </c>
      <c r="D58" s="1265"/>
      <c r="E58" s="1266"/>
      <c r="F58" s="127">
        <v>1431</v>
      </c>
      <c r="G58" s="127">
        <v>1104</v>
      </c>
      <c r="H58" s="128">
        <v>1418</v>
      </c>
    </row>
    <row r="59" spans="2:8" ht="45.75" customHeight="1" x14ac:dyDescent="0.15">
      <c r="B59" s="126"/>
      <c r="C59" s="1264" t="s">
        <v>582</v>
      </c>
      <c r="D59" s="1265"/>
      <c r="E59" s="1266"/>
      <c r="F59" s="127">
        <v>369</v>
      </c>
      <c r="G59" s="127">
        <v>357</v>
      </c>
      <c r="H59" s="128">
        <v>346</v>
      </c>
    </row>
    <row r="60" spans="2:8" ht="45.75" customHeight="1" x14ac:dyDescent="0.15">
      <c r="B60" s="126"/>
      <c r="C60" s="1264" t="s">
        <v>583</v>
      </c>
      <c r="D60" s="1265"/>
      <c r="E60" s="1266"/>
      <c r="F60" s="127">
        <v>337</v>
      </c>
      <c r="G60" s="127">
        <v>337</v>
      </c>
      <c r="H60" s="128">
        <v>337</v>
      </c>
    </row>
    <row r="61" spans="2:8" ht="45.75" customHeight="1" x14ac:dyDescent="0.15">
      <c r="B61" s="126"/>
      <c r="C61" s="1264" t="s">
        <v>584</v>
      </c>
      <c r="D61" s="1265"/>
      <c r="E61" s="1266"/>
      <c r="F61" s="127">
        <v>208</v>
      </c>
      <c r="G61" s="127">
        <v>245</v>
      </c>
      <c r="H61" s="128">
        <v>309</v>
      </c>
    </row>
    <row r="62" spans="2:8" ht="45.75" customHeight="1" thickBot="1" x14ac:dyDescent="0.2">
      <c r="B62" s="129"/>
      <c r="C62" s="1267" t="s">
        <v>585</v>
      </c>
      <c r="D62" s="1268"/>
      <c r="E62" s="1269"/>
      <c r="F62" s="130">
        <v>232</v>
      </c>
      <c r="G62" s="130">
        <v>167</v>
      </c>
      <c r="H62" s="131">
        <v>194</v>
      </c>
    </row>
    <row r="63" spans="2:8" ht="52.5" customHeight="1" thickBot="1" x14ac:dyDescent="0.2">
      <c r="B63" s="132"/>
      <c r="C63" s="1270" t="s">
        <v>50</v>
      </c>
      <c r="D63" s="1270"/>
      <c r="E63" s="1271"/>
      <c r="F63" s="133">
        <v>5343</v>
      </c>
      <c r="G63" s="133">
        <v>5027</v>
      </c>
      <c r="H63" s="134">
        <v>5658</v>
      </c>
    </row>
    <row r="64" spans="2:8" x14ac:dyDescent="0.15"/>
  </sheetData>
  <sheetProtection algorithmName="SHA-512" hashValue="3g1mIxhfdohJRdj9j51v1xNsb4pQCLlxMAKiarifwXYbnXkqJDXeHKevohpa0O7oaOjcNRo7F2nEnMbNuwwDSQ==" saltValue="hxw4rwTd3nh9u8GNuLdR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588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589</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546</v>
      </c>
      <c r="BQ50" s="1283"/>
      <c r="BR50" s="1283"/>
      <c r="BS50" s="1283"/>
      <c r="BT50" s="1283"/>
      <c r="BU50" s="1283"/>
      <c r="BV50" s="1283"/>
      <c r="BW50" s="1283"/>
      <c r="BX50" s="1283" t="s">
        <v>547</v>
      </c>
      <c r="BY50" s="1283"/>
      <c r="BZ50" s="1283"/>
      <c r="CA50" s="1283"/>
      <c r="CB50" s="1283"/>
      <c r="CC50" s="1283"/>
      <c r="CD50" s="1283"/>
      <c r="CE50" s="1283"/>
      <c r="CF50" s="1283" t="s">
        <v>548</v>
      </c>
      <c r="CG50" s="1283"/>
      <c r="CH50" s="1283"/>
      <c r="CI50" s="1283"/>
      <c r="CJ50" s="1283"/>
      <c r="CK50" s="1283"/>
      <c r="CL50" s="1283"/>
      <c r="CM50" s="1283"/>
      <c r="CN50" s="1283" t="s">
        <v>549</v>
      </c>
      <c r="CO50" s="1283"/>
      <c r="CP50" s="1283"/>
      <c r="CQ50" s="1283"/>
      <c r="CR50" s="1283"/>
      <c r="CS50" s="1283"/>
      <c r="CT50" s="1283"/>
      <c r="CU50" s="1283"/>
      <c r="CV50" s="1283" t="s">
        <v>550</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590</v>
      </c>
      <c r="AO51" s="1281"/>
      <c r="AP51" s="1281"/>
      <c r="AQ51" s="1281"/>
      <c r="AR51" s="1281"/>
      <c r="AS51" s="1281"/>
      <c r="AT51" s="1281"/>
      <c r="AU51" s="1281"/>
      <c r="AV51" s="1281"/>
      <c r="AW51" s="1281"/>
      <c r="AX51" s="1281"/>
      <c r="AY51" s="1281"/>
      <c r="AZ51" s="1281"/>
      <c r="BA51" s="1281"/>
      <c r="BB51" s="1281" t="s">
        <v>591</v>
      </c>
      <c r="BC51" s="1281"/>
      <c r="BD51" s="1281"/>
      <c r="BE51" s="1281"/>
      <c r="BF51" s="1281"/>
      <c r="BG51" s="1281"/>
      <c r="BH51" s="1281"/>
      <c r="BI51" s="1281"/>
      <c r="BJ51" s="1281"/>
      <c r="BK51" s="1281"/>
      <c r="BL51" s="1281"/>
      <c r="BM51" s="1281"/>
      <c r="BN51" s="1281"/>
      <c r="BO51" s="1281"/>
      <c r="BP51" s="1278">
        <v>38.700000000000003</v>
      </c>
      <c r="BQ51" s="1278"/>
      <c r="BR51" s="1278"/>
      <c r="BS51" s="1278"/>
      <c r="BT51" s="1278"/>
      <c r="BU51" s="1278"/>
      <c r="BV51" s="1278"/>
      <c r="BW51" s="1278"/>
      <c r="BX51" s="1278">
        <v>44.3</v>
      </c>
      <c r="BY51" s="1278"/>
      <c r="BZ51" s="1278"/>
      <c r="CA51" s="1278"/>
      <c r="CB51" s="1278"/>
      <c r="CC51" s="1278"/>
      <c r="CD51" s="1278"/>
      <c r="CE51" s="1278"/>
      <c r="CF51" s="1278">
        <v>48</v>
      </c>
      <c r="CG51" s="1278"/>
      <c r="CH51" s="1278"/>
      <c r="CI51" s="1278"/>
      <c r="CJ51" s="1278"/>
      <c r="CK51" s="1278"/>
      <c r="CL51" s="1278"/>
      <c r="CM51" s="1278"/>
      <c r="CN51" s="1278">
        <v>52.2</v>
      </c>
      <c r="CO51" s="1278"/>
      <c r="CP51" s="1278"/>
      <c r="CQ51" s="1278"/>
      <c r="CR51" s="1278"/>
      <c r="CS51" s="1278"/>
      <c r="CT51" s="1278"/>
      <c r="CU51" s="1278"/>
      <c r="CV51" s="1278">
        <v>38.700000000000003</v>
      </c>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592</v>
      </c>
      <c r="BC53" s="1281"/>
      <c r="BD53" s="1281"/>
      <c r="BE53" s="1281"/>
      <c r="BF53" s="1281"/>
      <c r="BG53" s="1281"/>
      <c r="BH53" s="1281"/>
      <c r="BI53" s="1281"/>
      <c r="BJ53" s="1281"/>
      <c r="BK53" s="1281"/>
      <c r="BL53" s="1281"/>
      <c r="BM53" s="1281"/>
      <c r="BN53" s="1281"/>
      <c r="BO53" s="1281"/>
      <c r="BP53" s="1278">
        <v>60.7</v>
      </c>
      <c r="BQ53" s="1278"/>
      <c r="BR53" s="1278"/>
      <c r="BS53" s="1278"/>
      <c r="BT53" s="1278"/>
      <c r="BU53" s="1278"/>
      <c r="BV53" s="1278"/>
      <c r="BW53" s="1278"/>
      <c r="BX53" s="1278">
        <v>62</v>
      </c>
      <c r="BY53" s="1278"/>
      <c r="BZ53" s="1278"/>
      <c r="CA53" s="1278"/>
      <c r="CB53" s="1278"/>
      <c r="CC53" s="1278"/>
      <c r="CD53" s="1278"/>
      <c r="CE53" s="1278"/>
      <c r="CF53" s="1278">
        <v>62.9</v>
      </c>
      <c r="CG53" s="1278"/>
      <c r="CH53" s="1278"/>
      <c r="CI53" s="1278"/>
      <c r="CJ53" s="1278"/>
      <c r="CK53" s="1278"/>
      <c r="CL53" s="1278"/>
      <c r="CM53" s="1278"/>
      <c r="CN53" s="1278">
        <v>64</v>
      </c>
      <c r="CO53" s="1278"/>
      <c r="CP53" s="1278"/>
      <c r="CQ53" s="1278"/>
      <c r="CR53" s="1278"/>
      <c r="CS53" s="1278"/>
      <c r="CT53" s="1278"/>
      <c r="CU53" s="1278"/>
      <c r="CV53" s="1278">
        <v>65.5</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593</v>
      </c>
      <c r="AO55" s="1283"/>
      <c r="AP55" s="1283"/>
      <c r="AQ55" s="1283"/>
      <c r="AR55" s="1283"/>
      <c r="AS55" s="1283"/>
      <c r="AT55" s="1283"/>
      <c r="AU55" s="1283"/>
      <c r="AV55" s="1283"/>
      <c r="AW55" s="1283"/>
      <c r="AX55" s="1283"/>
      <c r="AY55" s="1283"/>
      <c r="AZ55" s="1283"/>
      <c r="BA55" s="1283"/>
      <c r="BB55" s="1281" t="s">
        <v>591</v>
      </c>
      <c r="BC55" s="1281"/>
      <c r="BD55" s="1281"/>
      <c r="BE55" s="1281"/>
      <c r="BF55" s="1281"/>
      <c r="BG55" s="1281"/>
      <c r="BH55" s="1281"/>
      <c r="BI55" s="1281"/>
      <c r="BJ55" s="1281"/>
      <c r="BK55" s="1281"/>
      <c r="BL55" s="1281"/>
      <c r="BM55" s="1281"/>
      <c r="BN55" s="1281"/>
      <c r="BO55" s="1281"/>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592</v>
      </c>
      <c r="BC57" s="1281"/>
      <c r="BD57" s="1281"/>
      <c r="BE57" s="1281"/>
      <c r="BF57" s="1281"/>
      <c r="BG57" s="1281"/>
      <c r="BH57" s="1281"/>
      <c r="BI57" s="1281"/>
      <c r="BJ57" s="1281"/>
      <c r="BK57" s="1281"/>
      <c r="BL57" s="1281"/>
      <c r="BM57" s="1281"/>
      <c r="BN57" s="1281"/>
      <c r="BO57" s="1281"/>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594</v>
      </c>
    </row>
    <row r="64" spans="1:109" x14ac:dyDescent="0.15">
      <c r="B64" s="376"/>
      <c r="G64" s="383"/>
      <c r="I64" s="396"/>
      <c r="J64" s="396"/>
      <c r="K64" s="396"/>
      <c r="L64" s="396"/>
      <c r="M64" s="396"/>
      <c r="N64" s="397"/>
      <c r="AM64" s="383"/>
      <c r="AN64" s="383" t="s">
        <v>587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595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589</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546</v>
      </c>
      <c r="BQ72" s="1283"/>
      <c r="BR72" s="1283"/>
      <c r="BS72" s="1283"/>
      <c r="BT72" s="1283"/>
      <c r="BU72" s="1283"/>
      <c r="BV72" s="1283"/>
      <c r="BW72" s="1283"/>
      <c r="BX72" s="1283" t="s">
        <v>547</v>
      </c>
      <c r="BY72" s="1283"/>
      <c r="BZ72" s="1283"/>
      <c r="CA72" s="1283"/>
      <c r="CB72" s="1283"/>
      <c r="CC72" s="1283"/>
      <c r="CD72" s="1283"/>
      <c r="CE72" s="1283"/>
      <c r="CF72" s="1283" t="s">
        <v>548</v>
      </c>
      <c r="CG72" s="1283"/>
      <c r="CH72" s="1283"/>
      <c r="CI72" s="1283"/>
      <c r="CJ72" s="1283"/>
      <c r="CK72" s="1283"/>
      <c r="CL72" s="1283"/>
      <c r="CM72" s="1283"/>
      <c r="CN72" s="1283" t="s">
        <v>549</v>
      </c>
      <c r="CO72" s="1283"/>
      <c r="CP72" s="1283"/>
      <c r="CQ72" s="1283"/>
      <c r="CR72" s="1283"/>
      <c r="CS72" s="1283"/>
      <c r="CT72" s="1283"/>
      <c r="CU72" s="1283"/>
      <c r="CV72" s="1283" t="s">
        <v>550</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590</v>
      </c>
      <c r="AO73" s="1281"/>
      <c r="AP73" s="1281"/>
      <c r="AQ73" s="1281"/>
      <c r="AR73" s="1281"/>
      <c r="AS73" s="1281"/>
      <c r="AT73" s="1281"/>
      <c r="AU73" s="1281"/>
      <c r="AV73" s="1281"/>
      <c r="AW73" s="1281"/>
      <c r="AX73" s="1281"/>
      <c r="AY73" s="1281"/>
      <c r="AZ73" s="1281"/>
      <c r="BA73" s="1281"/>
      <c r="BB73" s="1281" t="s">
        <v>591</v>
      </c>
      <c r="BC73" s="1281"/>
      <c r="BD73" s="1281"/>
      <c r="BE73" s="1281"/>
      <c r="BF73" s="1281"/>
      <c r="BG73" s="1281"/>
      <c r="BH73" s="1281"/>
      <c r="BI73" s="1281"/>
      <c r="BJ73" s="1281"/>
      <c r="BK73" s="1281"/>
      <c r="BL73" s="1281"/>
      <c r="BM73" s="1281"/>
      <c r="BN73" s="1281"/>
      <c r="BO73" s="1281"/>
      <c r="BP73" s="1278">
        <v>38.700000000000003</v>
      </c>
      <c r="BQ73" s="1278"/>
      <c r="BR73" s="1278"/>
      <c r="BS73" s="1278"/>
      <c r="BT73" s="1278"/>
      <c r="BU73" s="1278"/>
      <c r="BV73" s="1278"/>
      <c r="BW73" s="1278"/>
      <c r="BX73" s="1278">
        <v>44.3</v>
      </c>
      <c r="BY73" s="1278"/>
      <c r="BZ73" s="1278"/>
      <c r="CA73" s="1278"/>
      <c r="CB73" s="1278"/>
      <c r="CC73" s="1278"/>
      <c r="CD73" s="1278"/>
      <c r="CE73" s="1278"/>
      <c r="CF73" s="1278">
        <v>48</v>
      </c>
      <c r="CG73" s="1278"/>
      <c r="CH73" s="1278"/>
      <c r="CI73" s="1278"/>
      <c r="CJ73" s="1278"/>
      <c r="CK73" s="1278"/>
      <c r="CL73" s="1278"/>
      <c r="CM73" s="1278"/>
      <c r="CN73" s="1278">
        <v>52.2</v>
      </c>
      <c r="CO73" s="1278"/>
      <c r="CP73" s="1278"/>
      <c r="CQ73" s="1278"/>
      <c r="CR73" s="1278"/>
      <c r="CS73" s="1278"/>
      <c r="CT73" s="1278"/>
      <c r="CU73" s="1278"/>
      <c r="CV73" s="1278">
        <v>38.700000000000003</v>
      </c>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596</v>
      </c>
      <c r="BC75" s="1281"/>
      <c r="BD75" s="1281"/>
      <c r="BE75" s="1281"/>
      <c r="BF75" s="1281"/>
      <c r="BG75" s="1281"/>
      <c r="BH75" s="1281"/>
      <c r="BI75" s="1281"/>
      <c r="BJ75" s="1281"/>
      <c r="BK75" s="1281"/>
      <c r="BL75" s="1281"/>
      <c r="BM75" s="1281"/>
      <c r="BN75" s="1281"/>
      <c r="BO75" s="1281"/>
      <c r="BP75" s="1278">
        <v>8.1</v>
      </c>
      <c r="BQ75" s="1278"/>
      <c r="BR75" s="1278"/>
      <c r="BS75" s="1278"/>
      <c r="BT75" s="1278"/>
      <c r="BU75" s="1278"/>
      <c r="BV75" s="1278"/>
      <c r="BW75" s="1278"/>
      <c r="BX75" s="1278">
        <v>8</v>
      </c>
      <c r="BY75" s="1278"/>
      <c r="BZ75" s="1278"/>
      <c r="CA75" s="1278"/>
      <c r="CB75" s="1278"/>
      <c r="CC75" s="1278"/>
      <c r="CD75" s="1278"/>
      <c r="CE75" s="1278"/>
      <c r="CF75" s="1278">
        <v>8.3000000000000007</v>
      </c>
      <c r="CG75" s="1278"/>
      <c r="CH75" s="1278"/>
      <c r="CI75" s="1278"/>
      <c r="CJ75" s="1278"/>
      <c r="CK75" s="1278"/>
      <c r="CL75" s="1278"/>
      <c r="CM75" s="1278"/>
      <c r="CN75" s="1278">
        <v>8.4</v>
      </c>
      <c r="CO75" s="1278"/>
      <c r="CP75" s="1278"/>
      <c r="CQ75" s="1278"/>
      <c r="CR75" s="1278"/>
      <c r="CS75" s="1278"/>
      <c r="CT75" s="1278"/>
      <c r="CU75" s="1278"/>
      <c r="CV75" s="1278">
        <v>8.4</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593</v>
      </c>
      <c r="AO77" s="1283"/>
      <c r="AP77" s="1283"/>
      <c r="AQ77" s="1283"/>
      <c r="AR77" s="1283"/>
      <c r="AS77" s="1283"/>
      <c r="AT77" s="1283"/>
      <c r="AU77" s="1283"/>
      <c r="AV77" s="1283"/>
      <c r="AW77" s="1283"/>
      <c r="AX77" s="1283"/>
      <c r="AY77" s="1283"/>
      <c r="AZ77" s="1283"/>
      <c r="BA77" s="1283"/>
      <c r="BB77" s="1281" t="s">
        <v>591</v>
      </c>
      <c r="BC77" s="1281"/>
      <c r="BD77" s="1281"/>
      <c r="BE77" s="1281"/>
      <c r="BF77" s="1281"/>
      <c r="BG77" s="1281"/>
      <c r="BH77" s="1281"/>
      <c r="BI77" s="1281"/>
      <c r="BJ77" s="1281"/>
      <c r="BK77" s="1281"/>
      <c r="BL77" s="1281"/>
      <c r="BM77" s="1281"/>
      <c r="BN77" s="1281"/>
      <c r="BO77" s="1281"/>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596</v>
      </c>
      <c r="BC79" s="1281"/>
      <c r="BD79" s="1281"/>
      <c r="BE79" s="1281"/>
      <c r="BF79" s="1281"/>
      <c r="BG79" s="1281"/>
      <c r="BH79" s="1281"/>
      <c r="BI79" s="1281"/>
      <c r="BJ79" s="1281"/>
      <c r="BK79" s="1281"/>
      <c r="BL79" s="1281"/>
      <c r="BM79" s="1281"/>
      <c r="BN79" s="1281"/>
      <c r="BO79" s="1281"/>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voY/ApuLcYpPSfzyl1VohinLuvPBWe9IdaljmdCNnfmYfwic2eSRTiXZVQ3OuS8HizCfsfgpt4xBa/gj8+Ouxw==" saltValue="5iv9c3Fcx9sRD5Gr7aaV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8Yma4CWSuRePEORdMD/VWEYYy2Nj3cEUaFj/afvqGMmkW03Os0zq+5tvC2hj3d/Sa8pnaROvNcb63ZrAtkScNQ==" saltValue="wWDKL9I8I82zKgqxIecS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hlbJwRpLsNww6HOd/HlaZgtxGI5YAlWgM/qm/6Xwx2DA8gcBVTlPe5NQltCJV9YjD/tgIJmiwkucIBPELKiArg==" saltValue="6ZVjjdToNJGpitx06yHkL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543</v>
      </c>
      <c r="G2" s="148"/>
      <c r="H2" s="149"/>
    </row>
    <row r="3" spans="1:8" x14ac:dyDescent="0.15">
      <c r="A3" s="145" t="s">
        <v>536</v>
      </c>
      <c r="B3" s="150"/>
      <c r="C3" s="151"/>
      <c r="D3" s="152">
        <v>78106</v>
      </c>
      <c r="E3" s="153"/>
      <c r="F3" s="154">
        <v>88968</v>
      </c>
      <c r="G3" s="155"/>
      <c r="H3" s="156"/>
    </row>
    <row r="4" spans="1:8" x14ac:dyDescent="0.15">
      <c r="A4" s="157"/>
      <c r="B4" s="158"/>
      <c r="C4" s="159"/>
      <c r="D4" s="160">
        <v>51745</v>
      </c>
      <c r="E4" s="161"/>
      <c r="F4" s="162">
        <v>45482</v>
      </c>
      <c r="G4" s="163"/>
      <c r="H4" s="164"/>
    </row>
    <row r="5" spans="1:8" x14ac:dyDescent="0.15">
      <c r="A5" s="145" t="s">
        <v>538</v>
      </c>
      <c r="B5" s="150"/>
      <c r="C5" s="151"/>
      <c r="D5" s="152">
        <v>79373</v>
      </c>
      <c r="E5" s="153"/>
      <c r="F5" s="154">
        <v>85173</v>
      </c>
      <c r="G5" s="155"/>
      <c r="H5" s="156"/>
    </row>
    <row r="6" spans="1:8" x14ac:dyDescent="0.15">
      <c r="A6" s="157"/>
      <c r="B6" s="158"/>
      <c r="C6" s="159"/>
      <c r="D6" s="160">
        <v>25191</v>
      </c>
      <c r="E6" s="161"/>
      <c r="F6" s="162">
        <v>43913</v>
      </c>
      <c r="G6" s="163"/>
      <c r="H6" s="164"/>
    </row>
    <row r="7" spans="1:8" x14ac:dyDescent="0.15">
      <c r="A7" s="145" t="s">
        <v>539</v>
      </c>
      <c r="B7" s="150"/>
      <c r="C7" s="151"/>
      <c r="D7" s="152">
        <v>80221</v>
      </c>
      <c r="E7" s="153"/>
      <c r="F7" s="154">
        <v>94081</v>
      </c>
      <c r="G7" s="155"/>
      <c r="H7" s="156"/>
    </row>
    <row r="8" spans="1:8" x14ac:dyDescent="0.15">
      <c r="A8" s="157"/>
      <c r="B8" s="158"/>
      <c r="C8" s="159"/>
      <c r="D8" s="160">
        <v>36531</v>
      </c>
      <c r="E8" s="161"/>
      <c r="F8" s="162">
        <v>48949</v>
      </c>
      <c r="G8" s="163"/>
      <c r="H8" s="164"/>
    </row>
    <row r="9" spans="1:8" x14ac:dyDescent="0.15">
      <c r="A9" s="145" t="s">
        <v>540</v>
      </c>
      <c r="B9" s="150"/>
      <c r="C9" s="151"/>
      <c r="D9" s="152">
        <v>100490</v>
      </c>
      <c r="E9" s="153"/>
      <c r="F9" s="154">
        <v>92632</v>
      </c>
      <c r="G9" s="155"/>
      <c r="H9" s="156"/>
    </row>
    <row r="10" spans="1:8" x14ac:dyDescent="0.15">
      <c r="A10" s="157"/>
      <c r="B10" s="158"/>
      <c r="C10" s="159"/>
      <c r="D10" s="160">
        <v>60128</v>
      </c>
      <c r="E10" s="161"/>
      <c r="F10" s="162">
        <v>47978</v>
      </c>
      <c r="G10" s="163"/>
      <c r="H10" s="164"/>
    </row>
    <row r="11" spans="1:8" x14ac:dyDescent="0.15">
      <c r="A11" s="145" t="s">
        <v>541</v>
      </c>
      <c r="B11" s="150"/>
      <c r="C11" s="151"/>
      <c r="D11" s="152">
        <v>50611</v>
      </c>
      <c r="E11" s="153"/>
      <c r="F11" s="154">
        <v>96469</v>
      </c>
      <c r="G11" s="155"/>
      <c r="H11" s="156"/>
    </row>
    <row r="12" spans="1:8" x14ac:dyDescent="0.15">
      <c r="A12" s="157"/>
      <c r="B12" s="158"/>
      <c r="C12" s="165"/>
      <c r="D12" s="160">
        <v>20939</v>
      </c>
      <c r="E12" s="161"/>
      <c r="F12" s="162">
        <v>49775</v>
      </c>
      <c r="G12" s="163"/>
      <c r="H12" s="164"/>
    </row>
    <row r="13" spans="1:8" x14ac:dyDescent="0.15">
      <c r="A13" s="145"/>
      <c r="B13" s="150"/>
      <c r="C13" s="166"/>
      <c r="D13" s="167">
        <v>77760</v>
      </c>
      <c r="E13" s="168"/>
      <c r="F13" s="169">
        <v>91465</v>
      </c>
      <c r="G13" s="170"/>
      <c r="H13" s="156"/>
    </row>
    <row r="14" spans="1:8" x14ac:dyDescent="0.15">
      <c r="A14" s="157"/>
      <c r="B14" s="158"/>
      <c r="C14" s="159"/>
      <c r="D14" s="160">
        <v>38907</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3.28</v>
      </c>
      <c r="C19" s="171">
        <f>ROUND(VALUE(SUBSTITUTE(実質収支比率等に係る経年分析!G$48,"▲","-")),2)</f>
        <v>2.35</v>
      </c>
      <c r="D19" s="171">
        <f>ROUND(VALUE(SUBSTITUTE(実質収支比率等に係る経年分析!H$48,"▲","-")),2)</f>
        <v>2.2000000000000002</v>
      </c>
      <c r="E19" s="171">
        <f>ROUND(VALUE(SUBSTITUTE(実質収支比率等に係る経年分析!I$48,"▲","-")),2)</f>
        <v>2.8</v>
      </c>
      <c r="F19" s="171">
        <f>ROUND(VALUE(SUBSTITUTE(実質収支比率等に係る経年分析!J$48,"▲","-")),2)</f>
        <v>3.45</v>
      </c>
    </row>
    <row r="20" spans="1:11" x14ac:dyDescent="0.15">
      <c r="A20" s="171" t="s">
        <v>54</v>
      </c>
      <c r="B20" s="171">
        <f>ROUND(VALUE(SUBSTITUTE(実質収支比率等に係る経年分析!F$47,"▲","-")),2)</f>
        <v>25.26</v>
      </c>
      <c r="C20" s="171">
        <f>ROUND(VALUE(SUBSTITUTE(実質収支比率等に係る経年分析!G$47,"▲","-")),2)</f>
        <v>21.54</v>
      </c>
      <c r="D20" s="171">
        <f>ROUND(VALUE(SUBSTITUTE(実質収支比率等に係る経年分析!H$47,"▲","-")),2)</f>
        <v>22.92</v>
      </c>
      <c r="E20" s="171">
        <f>ROUND(VALUE(SUBSTITUTE(実質収支比率等に係る経年分析!I$47,"▲","-")),2)</f>
        <v>21.94</v>
      </c>
      <c r="F20" s="171">
        <f>ROUND(VALUE(SUBSTITUTE(実質収支比率等に係る経年分析!J$47,"▲","-")),2)</f>
        <v>22.85</v>
      </c>
    </row>
    <row r="21" spans="1:11" x14ac:dyDescent="0.15">
      <c r="A21" s="171" t="s">
        <v>55</v>
      </c>
      <c r="B21" s="171">
        <f>IF(ISNUMBER(VALUE(SUBSTITUTE(実質収支比率等に係る経年分析!F$49,"▲","-"))),ROUND(VALUE(SUBSTITUTE(実質収支比率等に係る経年分析!F$49,"▲","-")),2),NA())</f>
        <v>-1.87</v>
      </c>
      <c r="C21" s="171">
        <f>IF(ISNUMBER(VALUE(SUBSTITUTE(実質収支比率等に係る経年分析!G$49,"▲","-"))),ROUND(VALUE(SUBSTITUTE(実質収支比率等に係る経年分析!G$49,"▲","-")),2),NA())</f>
        <v>-4.6900000000000004</v>
      </c>
      <c r="D21" s="171">
        <f>IF(ISNUMBER(VALUE(SUBSTITUTE(実質収支比率等に係る経年分析!H$49,"▲","-"))),ROUND(VALUE(SUBSTITUTE(実質収支比率等に係る経年分析!H$49,"▲","-")),2),NA())</f>
        <v>1.85</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2.63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1.1200000000000001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鹿角市後期高齢者医療特別会計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鹿角市下水道事業会計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鹿角市介護保険事業特別会計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1.51</v>
      </c>
    </row>
    <row r="34" spans="1:16" x14ac:dyDescent="0.15">
      <c r="A34" s="172" t="str">
        <f>IF(連結実質赤字比率に係る赤字・黒字の構成分析!C$36="",NA(),連結実質赤字比率に係る赤字・黒字の構成分析!C$36)</f>
        <v>鹿角市国民健康保険事業特別会計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3.45</v>
      </c>
    </row>
    <row r="36" spans="1:16" x14ac:dyDescent="0.15">
      <c r="A36" s="172" t="str">
        <f>IF(連結実質赤字比率に係る赤字・黒字の構成分析!C$34="",NA(),連結実質赤字比率に係る赤字・黒字の構成分析!C$34)</f>
        <v>鹿角市上水道事業会計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5.89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1529</v>
      </c>
      <c r="E42" s="173"/>
      <c r="F42" s="173"/>
      <c r="G42" s="173">
        <f>'実質公債費比率（分子）の構造'!L$52</f>
        <v>1530</v>
      </c>
      <c r="H42" s="173"/>
      <c r="I42" s="173"/>
      <c r="J42" s="173">
        <f>'実質公債費比率（分子）の構造'!M$52</f>
        <v>1695</v>
      </c>
      <c r="K42" s="173"/>
      <c r="L42" s="173"/>
      <c r="M42" s="173">
        <f>'実質公債費比率（分子）の構造'!N$52</f>
        <v>1731</v>
      </c>
      <c r="N42" s="173"/>
      <c r="O42" s="173"/>
      <c r="P42" s="173">
        <f>'実質公債費比率（分子）の構造'!O$52</f>
        <v>1740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63</v>
      </c>
      <c r="C45" s="173"/>
      <c r="D45" s="173"/>
      <c r="E45" s="173">
        <f>'実質公債費比率（分子）の構造'!L$49</f>
        <v>57</v>
      </c>
      <c r="F45" s="173"/>
      <c r="G45" s="173"/>
      <c r="H45" s="173">
        <f>'実質公債費比率（分子）の構造'!M$49</f>
        <v>86</v>
      </c>
      <c r="I45" s="173"/>
      <c r="J45" s="173"/>
      <c r="K45" s="173">
        <f>'実質公債費比率（分子）の構造'!N$49</f>
        <v>104</v>
      </c>
      <c r="L45" s="173"/>
      <c r="M45" s="173"/>
      <c r="N45" s="173">
        <f>'実質公債費比率（分子）の構造'!O$49</f>
        <v>104</v>
      </c>
      <c r="O45" s="173"/>
      <c r="P45" s="173"/>
    </row>
    <row r="46" spans="1:16" x14ac:dyDescent="0.15">
      <c r="A46" s="173" t="s">
        <v>66</v>
      </c>
      <c r="B46" s="173">
        <f>'実質公債費比率（分子）の構造'!K$48</f>
        <v>436</v>
      </c>
      <c r="C46" s="173"/>
      <c r="D46" s="173"/>
      <c r="E46" s="173">
        <f>'実質公債費比率（分子）の構造'!L$48</f>
        <v>447</v>
      </c>
      <c r="F46" s="173"/>
      <c r="G46" s="173"/>
      <c r="H46" s="173">
        <f>'実質公債費比率（分子）の構造'!M$48</f>
        <v>461</v>
      </c>
      <c r="I46" s="173"/>
      <c r="J46" s="173"/>
      <c r="K46" s="173">
        <f>'実質公債費比率（分子）の構造'!N$48</f>
        <v>447</v>
      </c>
      <c r="L46" s="173"/>
      <c r="M46" s="173"/>
      <c r="N46" s="173">
        <f>'実質公債費比率（分子）の構造'!O$48</f>
        <v>452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1761</v>
      </c>
      <c r="C49" s="173"/>
      <c r="D49" s="173"/>
      <c r="E49" s="173">
        <f>'実質公債費比率（分子）の構造'!L$45</f>
        <v>1741</v>
      </c>
      <c r="F49" s="173"/>
      <c r="G49" s="173"/>
      <c r="H49" s="173">
        <f>'実質公債費比率（分子）の構造'!M$45</f>
        <v>1945</v>
      </c>
      <c r="I49" s="173"/>
      <c r="J49" s="173"/>
      <c r="K49" s="173">
        <f>'実質公債費比率（分子）の構造'!N$45</f>
        <v>1979</v>
      </c>
      <c r="L49" s="173"/>
      <c r="M49" s="173"/>
      <c r="N49" s="173">
        <f>'実質公債費比率（分子）の構造'!O$45</f>
        <v>1970</v>
      </c>
      <c r="O49" s="173"/>
      <c r="P49" s="173"/>
    </row>
    <row r="50" spans="1:16" x14ac:dyDescent="0.15">
      <c r="A50" s="173" t="s">
        <v>70</v>
      </c>
      <c r="B50" s="173" t="e">
        <f>NA()</f>
        <v>#N/A</v>
      </c>
      <c r="C50" s="173">
        <f>IF(ISNUMBER('実質公債費比率（分子）の構造'!K$53),'実質公債費比率（分子）の構造'!K$53,NA())</f>
        <v>732</v>
      </c>
      <c r="D50" s="173" t="e">
        <f>NA()</f>
        <v>#N/A</v>
      </c>
      <c r="E50" s="173" t="e">
        <f>NA()</f>
        <v>#N/A</v>
      </c>
      <c r="F50" s="173">
        <f>IF(ISNUMBER('実質公債費比率（分子）の構造'!L$53),'実質公債費比率（分子）の構造'!L$53,NA())</f>
        <v>715</v>
      </c>
      <c r="G50" s="173" t="e">
        <f>NA()</f>
        <v>#N/A</v>
      </c>
      <c r="H50" s="173" t="e">
        <f>NA()</f>
        <v>#N/A</v>
      </c>
      <c r="I50" s="173">
        <f>IF(ISNUMBER('実質公債費比率（分子）の構造'!M$53),'実質公債費比率（分子）の構造'!M$53,NA())</f>
        <v>797</v>
      </c>
      <c r="J50" s="173" t="e">
        <f>NA()</f>
        <v>#N/A</v>
      </c>
      <c r="K50" s="173" t="e">
        <f>NA()</f>
        <v>#N/A</v>
      </c>
      <c r="L50" s="173">
        <f>IF(ISNUMBER('実質公債費比率（分子）の構造'!N$53),'実質公債費比率（分子）の構造'!N$53,NA())</f>
        <v>799</v>
      </c>
      <c r="M50" s="173" t="e">
        <f>NA()</f>
        <v>#N/A</v>
      </c>
      <c r="N50" s="173" t="e">
        <f>NA()</f>
        <v>#N/A</v>
      </c>
      <c r="O50" s="173">
        <f>IF(ISNUMBER('実質公債費比率（分子）の構造'!O$53),'実質公債費比率（分子）の構造'!O$53,NA())</f>
        <v>786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18814</v>
      </c>
      <c r="E56" s="172"/>
      <c r="F56" s="172"/>
      <c r="G56" s="172">
        <f>'将来負担比率（分子）の構造'!J$52</f>
        <v>18875</v>
      </c>
      <c r="H56" s="172"/>
      <c r="I56" s="172"/>
      <c r="J56" s="172">
        <f>'将来負担比率（分子）の構造'!K$52</f>
        <v>18609</v>
      </c>
      <c r="K56" s="172"/>
      <c r="L56" s="172"/>
      <c r="M56" s="172">
        <f>'将来負担比率（分子）の構造'!L$52</f>
        <v>18810</v>
      </c>
      <c r="N56" s="172"/>
      <c r="O56" s="172"/>
      <c r="P56" s="172">
        <f>'将来負担比率（分子）の構造'!M$52</f>
        <v>18212</v>
      </c>
    </row>
    <row r="57" spans="1:16" x14ac:dyDescent="0.15">
      <c r="A57" s="172" t="s">
        <v>41</v>
      </c>
      <c r="B57" s="172"/>
      <c r="C57" s="172"/>
      <c r="D57" s="172">
        <f>'将来負担比率（分子）の構造'!I$51</f>
        <v>696</v>
      </c>
      <c r="E57" s="172"/>
      <c r="F57" s="172"/>
      <c r="G57" s="172">
        <f>'将来負担比率（分子）の構造'!J$51</f>
        <v>638</v>
      </c>
      <c r="H57" s="172"/>
      <c r="I57" s="172"/>
      <c r="J57" s="172">
        <f>'将来負担比率（分子）の構造'!K$51</f>
        <v>594</v>
      </c>
      <c r="K57" s="172"/>
      <c r="L57" s="172"/>
      <c r="M57" s="172">
        <f>'将来負担比率（分子）の構造'!L$51</f>
        <v>625</v>
      </c>
      <c r="N57" s="172"/>
      <c r="O57" s="172"/>
      <c r="P57" s="172">
        <f>'将来負担比率（分子）の構造'!M$51</f>
        <v>683</v>
      </c>
    </row>
    <row r="58" spans="1:16" x14ac:dyDescent="0.15">
      <c r="A58" s="172" t="s">
        <v>40</v>
      </c>
      <c r="B58" s="172"/>
      <c r="C58" s="172"/>
      <c r="D58" s="172">
        <f>'将来負担比率（分子）の構造'!I$50</f>
        <v>6531</v>
      </c>
      <c r="E58" s="172"/>
      <c r="F58" s="172"/>
      <c r="G58" s="172">
        <f>'将来負担比率（分子）の構造'!J$50</f>
        <v>6357</v>
      </c>
      <c r="H58" s="172"/>
      <c r="I58" s="172"/>
      <c r="J58" s="172">
        <f>'将来負担比率（分子）の構造'!K$50</f>
        <v>6126</v>
      </c>
      <c r="K58" s="172"/>
      <c r="L58" s="172"/>
      <c r="M58" s="172">
        <f>'将来負担比率（分子）の構造'!L$50</f>
        <v>5698</v>
      </c>
      <c r="N58" s="172"/>
      <c r="O58" s="172"/>
      <c r="P58" s="172">
        <f>'将来負担比率（分子）の構造'!M$50</f>
        <v>6435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1772</v>
      </c>
      <c r="C62" s="172"/>
      <c r="D62" s="172"/>
      <c r="E62" s="172">
        <f>'将来負担比率（分子）の構造'!J$45</f>
        <v>1654</v>
      </c>
      <c r="F62" s="172"/>
      <c r="G62" s="172"/>
      <c r="H62" s="172">
        <f>'将来負担比率（分子）の構造'!K$45</f>
        <v>1549</v>
      </c>
      <c r="I62" s="172"/>
      <c r="J62" s="172"/>
      <c r="K62" s="172">
        <f>'将来負担比率（分子）の構造'!L$45</f>
        <v>1473</v>
      </c>
      <c r="L62" s="172"/>
      <c r="M62" s="172"/>
      <c r="N62" s="172">
        <f>'将来負担比率（分子）の構造'!M$45</f>
        <v>1408</v>
      </c>
      <c r="O62" s="172"/>
      <c r="P62" s="172"/>
    </row>
    <row r="63" spans="1:16" x14ac:dyDescent="0.15">
      <c r="A63" s="172" t="s">
        <v>33</v>
      </c>
      <c r="B63" s="172">
        <f>'将来負担比率（分子）の構造'!I$44</f>
        <v>2054</v>
      </c>
      <c r="C63" s="172"/>
      <c r="D63" s="172"/>
      <c r="E63" s="172">
        <f>'将来負担比率（分子）の構造'!J$44</f>
        <v>2019</v>
      </c>
      <c r="F63" s="172"/>
      <c r="G63" s="172"/>
      <c r="H63" s="172">
        <f>'将来負担比率（分子）の構造'!K$44</f>
        <v>2008</v>
      </c>
      <c r="I63" s="172"/>
      <c r="J63" s="172"/>
      <c r="K63" s="172">
        <f>'将来負担比率（分子）の構造'!L$44</f>
        <v>2345</v>
      </c>
      <c r="L63" s="172"/>
      <c r="M63" s="172"/>
      <c r="N63" s="172">
        <f>'将来負担比率（分子）の構造'!M$44</f>
        <v>3061</v>
      </c>
      <c r="O63" s="172"/>
      <c r="P63" s="172"/>
    </row>
    <row r="64" spans="1:16" x14ac:dyDescent="0.15">
      <c r="A64" s="172" t="s">
        <v>32</v>
      </c>
      <c r="B64" s="172">
        <f>'将来負担比率（分子）の構造'!I$43</f>
        <v>6691</v>
      </c>
      <c r="C64" s="172"/>
      <c r="D64" s="172"/>
      <c r="E64" s="172">
        <f>'将来負担比率（分子）の構造'!J$43</f>
        <v>6951</v>
      </c>
      <c r="F64" s="172"/>
      <c r="G64" s="172"/>
      <c r="H64" s="172">
        <f>'将来負担比率（分子）の構造'!K$43</f>
        <v>7164</v>
      </c>
      <c r="I64" s="172"/>
      <c r="J64" s="172"/>
      <c r="K64" s="172">
        <f>'将来負担比率（分子）の構造'!L$43</f>
        <v>7169</v>
      </c>
      <c r="L64" s="172"/>
      <c r="M64" s="172"/>
      <c r="N64" s="172">
        <f>'将来負担比率（分子）の構造'!M$43</f>
        <v>6626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18970</v>
      </c>
      <c r="C66" s="172"/>
      <c r="D66" s="172"/>
      <c r="E66" s="172">
        <f>'将来負担比率（分子）の構造'!J$41</f>
        <v>19188</v>
      </c>
      <c r="F66" s="172"/>
      <c r="G66" s="172"/>
      <c r="H66" s="172">
        <f>'将来負担比率（分子）の構造'!K$41</f>
        <v>18934</v>
      </c>
      <c r="I66" s="172"/>
      <c r="J66" s="172"/>
      <c r="K66" s="172">
        <f>'将来負担比率（分子）の構造'!L$41</f>
        <v>19013</v>
      </c>
      <c r="L66" s="172"/>
      <c r="M66" s="172"/>
      <c r="N66" s="172">
        <f>'将来負担比率（分子）の構造'!M$41</f>
        <v>18032</v>
      </c>
      <c r="O66" s="172"/>
      <c r="P66" s="172"/>
    </row>
    <row r="67" spans="1:16" x14ac:dyDescent="0.15">
      <c r="A67" s="172" t="s">
        <v>74</v>
      </c>
      <c r="B67" s="172" t="e">
        <f>NA()</f>
        <v>#N/A</v>
      </c>
      <c r="C67" s="172">
        <f>IF(ISNUMBER('将来負担比率（分子）の構造'!I$53), IF('将来負担比率（分子）の構造'!I$53 &lt; 0, 0, '将来負担比率（分子）の構造'!I$53), NA())</f>
        <v>3445</v>
      </c>
      <c r="D67" s="172" t="e">
        <f>NA()</f>
        <v>#N/A</v>
      </c>
      <c r="E67" s="172" t="e">
        <f>NA()</f>
        <v>#N/A</v>
      </c>
      <c r="F67" s="172">
        <f>IF(ISNUMBER('将来負担比率（分子）の構造'!J$53), IF('将来負担比率（分子）の構造'!J$53 &lt; 0, 0, '将来負担比率（分子）の構造'!J$53), NA())</f>
        <v>3942</v>
      </c>
      <c r="G67" s="172" t="e">
        <f>NA()</f>
        <v>#N/A</v>
      </c>
      <c r="H67" s="172" t="e">
        <f>NA()</f>
        <v>#N/A</v>
      </c>
      <c r="I67" s="172">
        <f>IF(ISNUMBER('将来負担比率（分子）の構造'!K$53), IF('将来負担比率（分子）の構造'!K$53 &lt; 0, 0, '将来負担比率（分子）の構造'!K$53), NA())</f>
        <v>4326</v>
      </c>
      <c r="J67" s="172" t="e">
        <f>NA()</f>
        <v>#N/A</v>
      </c>
      <c r="K67" s="172" t="e">
        <f>NA()</f>
        <v>#N/A</v>
      </c>
      <c r="L67" s="172">
        <f>IF(ISNUMBER('将来負担比率（分子）の構造'!L$53), IF('将来負担比率（分子）の構造'!L$53 &lt; 0, 0, '将来負担比率（分子）の構造'!L$53), NA())</f>
        <v>4867</v>
      </c>
      <c r="M67" s="172" t="e">
        <f>NA()</f>
        <v>#N/A</v>
      </c>
      <c r="N67" s="172" t="e">
        <f>NA()</f>
        <v>#N/A</v>
      </c>
      <c r="O67" s="172">
        <f>IF(ISNUMBER('将来負担比率（分子）の構造'!M$53), IF('将来負担比率（分子）の構造'!M$53 &lt; 0, 0, '将来負担比率（分子）の構造'!M$53), NA())</f>
        <v>3797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2437</v>
      </c>
      <c r="C72" s="176">
        <f>基金残高に係る経年分析!G55</f>
        <v>2408</v>
      </c>
      <c r="D72" s="176">
        <f>基金残高に係る経年分析!H55</f>
        <v>2622</v>
      </c>
    </row>
    <row r="73" spans="1:16" x14ac:dyDescent="0.15">
      <c r="A73" s="175" t="s">
        <v>77</v>
      </c>
      <c r="B73" s="176">
        <f>基金残高に係る経年分析!F56</f>
        <v>152</v>
      </c>
      <c r="C73" s="176">
        <f>基金残高に係る経年分析!G56</f>
        <v>152</v>
      </c>
      <c r="D73" s="176">
        <f>基金残高に係る経年分析!H56</f>
        <v>152</v>
      </c>
    </row>
    <row r="74" spans="1:16" x14ac:dyDescent="0.15">
      <c r="A74" s="175" t="s">
        <v>78</v>
      </c>
      <c r="B74" s="176">
        <f>基金残高に係る経年分析!F57</f>
        <v>2753</v>
      </c>
      <c r="C74" s="176">
        <f>基金残高に係る経年分析!G57</f>
        <v>2467</v>
      </c>
      <c r="D74" s="176">
        <f>基金残高に係る経年分析!H57</f>
        <v>2884</v>
      </c>
    </row>
  </sheetData>
  <sheetProtection algorithmName="SHA-512" hashValue="s6iShz9AcGl1YtdutMeI92hn6jyvkhNs5tZqLYyBvQXAObSqjsTaJkfJIwwLQWlu5j/HVRGhztxKIPDwJxh9VA==" saltValue="Xc5Wv2TXBP3JzuO457NV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226</v>
      </c>
      <c r="C5" s="653"/>
      <c r="D5" s="653"/>
      <c r="E5" s="653"/>
      <c r="F5" s="653"/>
      <c r="G5" s="653"/>
      <c r="H5" s="653"/>
      <c r="I5" s="653"/>
      <c r="J5" s="653"/>
      <c r="K5" s="653"/>
      <c r="L5" s="653"/>
      <c r="M5" s="653"/>
      <c r="N5" s="653"/>
      <c r="O5" s="653"/>
      <c r="P5" s="653"/>
      <c r="Q5" s="654"/>
      <c r="R5" s="655">
        <v>3032027</v>
      </c>
      <c r="S5" s="656"/>
      <c r="T5" s="656"/>
      <c r="U5" s="656"/>
      <c r="V5" s="656"/>
      <c r="W5" s="656"/>
      <c r="X5" s="656"/>
      <c r="Y5" s="657"/>
      <c r="Z5" s="658">
        <v>15</v>
      </c>
      <c r="AA5" s="658"/>
      <c r="AB5" s="658"/>
      <c r="AC5" s="658"/>
      <c r="AD5" s="659">
        <v>3032027</v>
      </c>
      <c r="AE5" s="659"/>
      <c r="AF5" s="659"/>
      <c r="AG5" s="659"/>
      <c r="AH5" s="659"/>
      <c r="AI5" s="659"/>
      <c r="AJ5" s="659"/>
      <c r="AK5" s="659"/>
      <c r="AL5" s="660">
        <v>26.7</v>
      </c>
      <c r="AM5" s="661"/>
      <c r="AN5" s="661"/>
      <c r="AO5" s="662"/>
      <c r="AP5" s="652" t="s">
        <v>227</v>
      </c>
      <c r="AQ5" s="653"/>
      <c r="AR5" s="653"/>
      <c r="AS5" s="653"/>
      <c r="AT5" s="653"/>
      <c r="AU5" s="653"/>
      <c r="AV5" s="653"/>
      <c r="AW5" s="653"/>
      <c r="AX5" s="653"/>
      <c r="AY5" s="653"/>
      <c r="AZ5" s="653"/>
      <c r="BA5" s="653"/>
      <c r="BB5" s="653"/>
      <c r="BC5" s="653"/>
      <c r="BD5" s="653"/>
      <c r="BE5" s="653"/>
      <c r="BF5" s="654"/>
      <c r="BG5" s="666">
        <v>3011766</v>
      </c>
      <c r="BH5" s="667"/>
      <c r="BI5" s="667"/>
      <c r="BJ5" s="667"/>
      <c r="BK5" s="667"/>
      <c r="BL5" s="667"/>
      <c r="BM5" s="667"/>
      <c r="BN5" s="668"/>
      <c r="BO5" s="669">
        <v>99.3</v>
      </c>
      <c r="BP5" s="669"/>
      <c r="BQ5" s="669"/>
      <c r="BR5" s="669"/>
      <c r="BS5" s="670">
        <v>46247</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280029</v>
      </c>
      <c r="S6" s="667"/>
      <c r="T6" s="667"/>
      <c r="U6" s="667"/>
      <c r="V6" s="667"/>
      <c r="W6" s="667"/>
      <c r="X6" s="667"/>
      <c r="Y6" s="668"/>
      <c r="Z6" s="669">
        <v>1.4</v>
      </c>
      <c r="AA6" s="669"/>
      <c r="AB6" s="669"/>
      <c r="AC6" s="669"/>
      <c r="AD6" s="670">
        <v>280029</v>
      </c>
      <c r="AE6" s="670"/>
      <c r="AF6" s="670"/>
      <c r="AG6" s="670"/>
      <c r="AH6" s="670"/>
      <c r="AI6" s="670"/>
      <c r="AJ6" s="670"/>
      <c r="AK6" s="670"/>
      <c r="AL6" s="671">
        <v>2.5</v>
      </c>
      <c r="AM6" s="672"/>
      <c r="AN6" s="672"/>
      <c r="AO6" s="673"/>
      <c r="AP6" s="663" t="s">
        <v>232</v>
      </c>
      <c r="AQ6" s="664"/>
      <c r="AR6" s="664"/>
      <c r="AS6" s="664"/>
      <c r="AT6" s="664"/>
      <c r="AU6" s="664"/>
      <c r="AV6" s="664"/>
      <c r="AW6" s="664"/>
      <c r="AX6" s="664"/>
      <c r="AY6" s="664"/>
      <c r="AZ6" s="664"/>
      <c r="BA6" s="664"/>
      <c r="BB6" s="664"/>
      <c r="BC6" s="664"/>
      <c r="BD6" s="664"/>
      <c r="BE6" s="664"/>
      <c r="BF6" s="665"/>
      <c r="BG6" s="666">
        <v>3011766</v>
      </c>
      <c r="BH6" s="667"/>
      <c r="BI6" s="667"/>
      <c r="BJ6" s="667"/>
      <c r="BK6" s="667"/>
      <c r="BL6" s="667"/>
      <c r="BM6" s="667"/>
      <c r="BN6" s="668"/>
      <c r="BO6" s="669">
        <v>99.3</v>
      </c>
      <c r="BP6" s="669"/>
      <c r="BQ6" s="669"/>
      <c r="BR6" s="669"/>
      <c r="BS6" s="670">
        <v>46247</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168975</v>
      </c>
      <c r="CS6" s="667"/>
      <c r="CT6" s="667"/>
      <c r="CU6" s="667"/>
      <c r="CV6" s="667"/>
      <c r="CW6" s="667"/>
      <c r="CX6" s="667"/>
      <c r="CY6" s="668"/>
      <c r="CZ6" s="660">
        <v>0.9</v>
      </c>
      <c r="DA6" s="661"/>
      <c r="DB6" s="661"/>
      <c r="DC6" s="680"/>
      <c r="DD6" s="675" t="s">
        <v>234</v>
      </c>
      <c r="DE6" s="667"/>
      <c r="DF6" s="667"/>
      <c r="DG6" s="667"/>
      <c r="DH6" s="667"/>
      <c r="DI6" s="667"/>
      <c r="DJ6" s="667"/>
      <c r="DK6" s="667"/>
      <c r="DL6" s="667"/>
      <c r="DM6" s="667"/>
      <c r="DN6" s="667"/>
      <c r="DO6" s="667"/>
      <c r="DP6" s="668"/>
      <c r="DQ6" s="675">
        <v>168929</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1580</v>
      </c>
      <c r="S7" s="667"/>
      <c r="T7" s="667"/>
      <c r="U7" s="667"/>
      <c r="V7" s="667"/>
      <c r="W7" s="667"/>
      <c r="X7" s="667"/>
      <c r="Y7" s="668"/>
      <c r="Z7" s="669">
        <v>0</v>
      </c>
      <c r="AA7" s="669"/>
      <c r="AB7" s="669"/>
      <c r="AC7" s="669"/>
      <c r="AD7" s="670">
        <v>1580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1190669</v>
      </c>
      <c r="BH7" s="667"/>
      <c r="BI7" s="667"/>
      <c r="BJ7" s="667"/>
      <c r="BK7" s="667"/>
      <c r="BL7" s="667"/>
      <c r="BM7" s="667"/>
      <c r="BN7" s="668"/>
      <c r="BO7" s="669">
        <v>39.299999999999997</v>
      </c>
      <c r="BP7" s="669"/>
      <c r="BQ7" s="669"/>
      <c r="BR7" s="669"/>
      <c r="BS7" s="670">
        <v>46247</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3004983</v>
      </c>
      <c r="CS7" s="667"/>
      <c r="CT7" s="667"/>
      <c r="CU7" s="667"/>
      <c r="CV7" s="667"/>
      <c r="CW7" s="667"/>
      <c r="CX7" s="667"/>
      <c r="CY7" s="668"/>
      <c r="CZ7" s="669">
        <v>15.2</v>
      </c>
      <c r="DA7" s="669"/>
      <c r="DB7" s="669"/>
      <c r="DC7" s="669"/>
      <c r="DD7" s="675">
        <v>52691</v>
      </c>
      <c r="DE7" s="667"/>
      <c r="DF7" s="667"/>
      <c r="DG7" s="667"/>
      <c r="DH7" s="667"/>
      <c r="DI7" s="667"/>
      <c r="DJ7" s="667"/>
      <c r="DK7" s="667"/>
      <c r="DL7" s="667"/>
      <c r="DM7" s="667"/>
      <c r="DN7" s="667"/>
      <c r="DO7" s="667"/>
      <c r="DP7" s="668"/>
      <c r="DQ7" s="675">
        <v>2473913</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7778</v>
      </c>
      <c r="S8" s="667"/>
      <c r="T8" s="667"/>
      <c r="U8" s="667"/>
      <c r="V8" s="667"/>
      <c r="W8" s="667"/>
      <c r="X8" s="667"/>
      <c r="Y8" s="668"/>
      <c r="Z8" s="669">
        <v>0</v>
      </c>
      <c r="AA8" s="669"/>
      <c r="AB8" s="669"/>
      <c r="AC8" s="669"/>
      <c r="AD8" s="670">
        <v>7778</v>
      </c>
      <c r="AE8" s="670"/>
      <c r="AF8" s="670"/>
      <c r="AG8" s="670"/>
      <c r="AH8" s="670"/>
      <c r="AI8" s="670"/>
      <c r="AJ8" s="670"/>
      <c r="AK8" s="670"/>
      <c r="AL8" s="671">
        <v>0.1</v>
      </c>
      <c r="AM8" s="672"/>
      <c r="AN8" s="672"/>
      <c r="AO8" s="673"/>
      <c r="AP8" s="663" t="s">
        <v>239</v>
      </c>
      <c r="AQ8" s="664"/>
      <c r="AR8" s="664"/>
      <c r="AS8" s="664"/>
      <c r="AT8" s="664"/>
      <c r="AU8" s="664"/>
      <c r="AV8" s="664"/>
      <c r="AW8" s="664"/>
      <c r="AX8" s="664"/>
      <c r="AY8" s="664"/>
      <c r="AZ8" s="664"/>
      <c r="BA8" s="664"/>
      <c r="BB8" s="664"/>
      <c r="BC8" s="664"/>
      <c r="BD8" s="664"/>
      <c r="BE8" s="664"/>
      <c r="BF8" s="665"/>
      <c r="BG8" s="666">
        <v>52369</v>
      </c>
      <c r="BH8" s="667"/>
      <c r="BI8" s="667"/>
      <c r="BJ8" s="667"/>
      <c r="BK8" s="667"/>
      <c r="BL8" s="667"/>
      <c r="BM8" s="667"/>
      <c r="BN8" s="668"/>
      <c r="BO8" s="669">
        <v>1.7</v>
      </c>
      <c r="BP8" s="669"/>
      <c r="BQ8" s="669"/>
      <c r="BR8" s="669"/>
      <c r="BS8" s="670" t="s">
        <v>127</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6535351</v>
      </c>
      <c r="CS8" s="667"/>
      <c r="CT8" s="667"/>
      <c r="CU8" s="667"/>
      <c r="CV8" s="667"/>
      <c r="CW8" s="667"/>
      <c r="CX8" s="667"/>
      <c r="CY8" s="668"/>
      <c r="CZ8" s="669">
        <v>33.1</v>
      </c>
      <c r="DA8" s="669"/>
      <c r="DB8" s="669"/>
      <c r="DC8" s="669"/>
      <c r="DD8" s="675">
        <v>68845</v>
      </c>
      <c r="DE8" s="667"/>
      <c r="DF8" s="667"/>
      <c r="DG8" s="667"/>
      <c r="DH8" s="667"/>
      <c r="DI8" s="667"/>
      <c r="DJ8" s="667"/>
      <c r="DK8" s="667"/>
      <c r="DL8" s="667"/>
      <c r="DM8" s="667"/>
      <c r="DN8" s="667"/>
      <c r="DO8" s="667"/>
      <c r="DP8" s="668"/>
      <c r="DQ8" s="675">
        <v>3350242</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10748</v>
      </c>
      <c r="S9" s="667"/>
      <c r="T9" s="667"/>
      <c r="U9" s="667"/>
      <c r="V9" s="667"/>
      <c r="W9" s="667"/>
      <c r="X9" s="667"/>
      <c r="Y9" s="668"/>
      <c r="Z9" s="669">
        <v>0.1</v>
      </c>
      <c r="AA9" s="669"/>
      <c r="AB9" s="669"/>
      <c r="AC9" s="669"/>
      <c r="AD9" s="670">
        <v>10748</v>
      </c>
      <c r="AE9" s="670"/>
      <c r="AF9" s="670"/>
      <c r="AG9" s="670"/>
      <c r="AH9" s="670"/>
      <c r="AI9" s="670"/>
      <c r="AJ9" s="670"/>
      <c r="AK9" s="670"/>
      <c r="AL9" s="671">
        <v>0.1</v>
      </c>
      <c r="AM9" s="672"/>
      <c r="AN9" s="672"/>
      <c r="AO9" s="673"/>
      <c r="AP9" s="663" t="s">
        <v>242</v>
      </c>
      <c r="AQ9" s="664"/>
      <c r="AR9" s="664"/>
      <c r="AS9" s="664"/>
      <c r="AT9" s="664"/>
      <c r="AU9" s="664"/>
      <c r="AV9" s="664"/>
      <c r="AW9" s="664"/>
      <c r="AX9" s="664"/>
      <c r="AY9" s="664"/>
      <c r="AZ9" s="664"/>
      <c r="BA9" s="664"/>
      <c r="BB9" s="664"/>
      <c r="BC9" s="664"/>
      <c r="BD9" s="664"/>
      <c r="BE9" s="664"/>
      <c r="BF9" s="665"/>
      <c r="BG9" s="666">
        <v>940184</v>
      </c>
      <c r="BH9" s="667"/>
      <c r="BI9" s="667"/>
      <c r="BJ9" s="667"/>
      <c r="BK9" s="667"/>
      <c r="BL9" s="667"/>
      <c r="BM9" s="667"/>
      <c r="BN9" s="668"/>
      <c r="BO9" s="669">
        <v>31</v>
      </c>
      <c r="BP9" s="669"/>
      <c r="BQ9" s="669"/>
      <c r="BR9" s="669"/>
      <c r="BS9" s="670" t="s">
        <v>234</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1265825</v>
      </c>
      <c r="CS9" s="667"/>
      <c r="CT9" s="667"/>
      <c r="CU9" s="667"/>
      <c r="CV9" s="667"/>
      <c r="CW9" s="667"/>
      <c r="CX9" s="667"/>
      <c r="CY9" s="668"/>
      <c r="CZ9" s="669">
        <v>6.4</v>
      </c>
      <c r="DA9" s="669"/>
      <c r="DB9" s="669"/>
      <c r="DC9" s="669"/>
      <c r="DD9" s="675">
        <v>17904</v>
      </c>
      <c r="DE9" s="667"/>
      <c r="DF9" s="667"/>
      <c r="DG9" s="667"/>
      <c r="DH9" s="667"/>
      <c r="DI9" s="667"/>
      <c r="DJ9" s="667"/>
      <c r="DK9" s="667"/>
      <c r="DL9" s="667"/>
      <c r="DM9" s="667"/>
      <c r="DN9" s="667"/>
      <c r="DO9" s="667"/>
      <c r="DP9" s="668"/>
      <c r="DQ9" s="675">
        <v>949689</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82941</v>
      </c>
      <c r="BH10" s="667"/>
      <c r="BI10" s="667"/>
      <c r="BJ10" s="667"/>
      <c r="BK10" s="667"/>
      <c r="BL10" s="667"/>
      <c r="BM10" s="667"/>
      <c r="BN10" s="668"/>
      <c r="BO10" s="669">
        <v>2.7</v>
      </c>
      <c r="BP10" s="669"/>
      <c r="BQ10" s="669"/>
      <c r="BR10" s="669"/>
      <c r="BS10" s="670">
        <v>13716</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23870</v>
      </c>
      <c r="CS10" s="667"/>
      <c r="CT10" s="667"/>
      <c r="CU10" s="667"/>
      <c r="CV10" s="667"/>
      <c r="CW10" s="667"/>
      <c r="CX10" s="667"/>
      <c r="CY10" s="668"/>
      <c r="CZ10" s="669">
        <v>0.1</v>
      </c>
      <c r="DA10" s="669"/>
      <c r="DB10" s="669"/>
      <c r="DC10" s="669"/>
      <c r="DD10" s="675" t="s">
        <v>234</v>
      </c>
      <c r="DE10" s="667"/>
      <c r="DF10" s="667"/>
      <c r="DG10" s="667"/>
      <c r="DH10" s="667"/>
      <c r="DI10" s="667"/>
      <c r="DJ10" s="667"/>
      <c r="DK10" s="667"/>
      <c r="DL10" s="667"/>
      <c r="DM10" s="667"/>
      <c r="DN10" s="667"/>
      <c r="DO10" s="667"/>
      <c r="DP10" s="668"/>
      <c r="DQ10" s="675">
        <v>23870</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751276</v>
      </c>
      <c r="S11" s="667"/>
      <c r="T11" s="667"/>
      <c r="U11" s="667"/>
      <c r="V11" s="667"/>
      <c r="W11" s="667"/>
      <c r="X11" s="667"/>
      <c r="Y11" s="668"/>
      <c r="Z11" s="671">
        <v>3.7</v>
      </c>
      <c r="AA11" s="672"/>
      <c r="AB11" s="672"/>
      <c r="AC11" s="684"/>
      <c r="AD11" s="675">
        <v>751276</v>
      </c>
      <c r="AE11" s="667"/>
      <c r="AF11" s="667"/>
      <c r="AG11" s="667"/>
      <c r="AH11" s="667"/>
      <c r="AI11" s="667"/>
      <c r="AJ11" s="667"/>
      <c r="AK11" s="668"/>
      <c r="AL11" s="671">
        <v>6.6</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115175</v>
      </c>
      <c r="BH11" s="667"/>
      <c r="BI11" s="667"/>
      <c r="BJ11" s="667"/>
      <c r="BK11" s="667"/>
      <c r="BL11" s="667"/>
      <c r="BM11" s="667"/>
      <c r="BN11" s="668"/>
      <c r="BO11" s="669">
        <v>3.8</v>
      </c>
      <c r="BP11" s="669"/>
      <c r="BQ11" s="669"/>
      <c r="BR11" s="669"/>
      <c r="BS11" s="670">
        <v>32531</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764634</v>
      </c>
      <c r="CS11" s="667"/>
      <c r="CT11" s="667"/>
      <c r="CU11" s="667"/>
      <c r="CV11" s="667"/>
      <c r="CW11" s="667"/>
      <c r="CX11" s="667"/>
      <c r="CY11" s="668"/>
      <c r="CZ11" s="669">
        <v>3.9</v>
      </c>
      <c r="DA11" s="669"/>
      <c r="DB11" s="669"/>
      <c r="DC11" s="669"/>
      <c r="DD11" s="675">
        <v>136503</v>
      </c>
      <c r="DE11" s="667"/>
      <c r="DF11" s="667"/>
      <c r="DG11" s="667"/>
      <c r="DH11" s="667"/>
      <c r="DI11" s="667"/>
      <c r="DJ11" s="667"/>
      <c r="DK11" s="667"/>
      <c r="DL11" s="667"/>
      <c r="DM11" s="667"/>
      <c r="DN11" s="667"/>
      <c r="DO11" s="667"/>
      <c r="DP11" s="668"/>
      <c r="DQ11" s="675">
        <v>367430</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234</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234</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1461260</v>
      </c>
      <c r="BH12" s="667"/>
      <c r="BI12" s="667"/>
      <c r="BJ12" s="667"/>
      <c r="BK12" s="667"/>
      <c r="BL12" s="667"/>
      <c r="BM12" s="667"/>
      <c r="BN12" s="668"/>
      <c r="BO12" s="669">
        <v>48.2</v>
      </c>
      <c r="BP12" s="669"/>
      <c r="BQ12" s="669"/>
      <c r="BR12" s="669"/>
      <c r="BS12" s="670" t="s">
        <v>127</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1151311</v>
      </c>
      <c r="CS12" s="667"/>
      <c r="CT12" s="667"/>
      <c r="CU12" s="667"/>
      <c r="CV12" s="667"/>
      <c r="CW12" s="667"/>
      <c r="CX12" s="667"/>
      <c r="CY12" s="668"/>
      <c r="CZ12" s="669">
        <v>5.8</v>
      </c>
      <c r="DA12" s="669"/>
      <c r="DB12" s="669"/>
      <c r="DC12" s="669"/>
      <c r="DD12" s="675">
        <v>94420</v>
      </c>
      <c r="DE12" s="667"/>
      <c r="DF12" s="667"/>
      <c r="DG12" s="667"/>
      <c r="DH12" s="667"/>
      <c r="DI12" s="667"/>
      <c r="DJ12" s="667"/>
      <c r="DK12" s="667"/>
      <c r="DL12" s="667"/>
      <c r="DM12" s="667"/>
      <c r="DN12" s="667"/>
      <c r="DO12" s="667"/>
      <c r="DP12" s="668"/>
      <c r="DQ12" s="675">
        <v>588818</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234</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234</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1408702</v>
      </c>
      <c r="BH13" s="667"/>
      <c r="BI13" s="667"/>
      <c r="BJ13" s="667"/>
      <c r="BK13" s="667"/>
      <c r="BL13" s="667"/>
      <c r="BM13" s="667"/>
      <c r="BN13" s="668"/>
      <c r="BO13" s="669">
        <v>46.5</v>
      </c>
      <c r="BP13" s="669"/>
      <c r="BQ13" s="669"/>
      <c r="BR13" s="669"/>
      <c r="BS13" s="670" t="s">
        <v>127</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2173361</v>
      </c>
      <c r="CS13" s="667"/>
      <c r="CT13" s="667"/>
      <c r="CU13" s="667"/>
      <c r="CV13" s="667"/>
      <c r="CW13" s="667"/>
      <c r="CX13" s="667"/>
      <c r="CY13" s="668"/>
      <c r="CZ13" s="669">
        <v>11</v>
      </c>
      <c r="DA13" s="669"/>
      <c r="DB13" s="669"/>
      <c r="DC13" s="669"/>
      <c r="DD13" s="675">
        <v>711786</v>
      </c>
      <c r="DE13" s="667"/>
      <c r="DF13" s="667"/>
      <c r="DG13" s="667"/>
      <c r="DH13" s="667"/>
      <c r="DI13" s="667"/>
      <c r="DJ13" s="667"/>
      <c r="DK13" s="667"/>
      <c r="DL13" s="667"/>
      <c r="DM13" s="667"/>
      <c r="DN13" s="667"/>
      <c r="DO13" s="667"/>
      <c r="DP13" s="668"/>
      <c r="DQ13" s="675">
        <v>1601365</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234</v>
      </c>
      <c r="S14" s="667"/>
      <c r="T14" s="667"/>
      <c r="U14" s="667"/>
      <c r="V14" s="667"/>
      <c r="W14" s="667"/>
      <c r="X14" s="667"/>
      <c r="Y14" s="668"/>
      <c r="Z14" s="669" t="s">
        <v>234</v>
      </c>
      <c r="AA14" s="669"/>
      <c r="AB14" s="669"/>
      <c r="AC14" s="669"/>
      <c r="AD14" s="670" t="s">
        <v>234</v>
      </c>
      <c r="AE14" s="670"/>
      <c r="AF14" s="670"/>
      <c r="AG14" s="670"/>
      <c r="AH14" s="670"/>
      <c r="AI14" s="670"/>
      <c r="AJ14" s="670"/>
      <c r="AK14" s="670"/>
      <c r="AL14" s="671" t="s">
        <v>127</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123595</v>
      </c>
      <c r="BH14" s="667"/>
      <c r="BI14" s="667"/>
      <c r="BJ14" s="667"/>
      <c r="BK14" s="667"/>
      <c r="BL14" s="667"/>
      <c r="BM14" s="667"/>
      <c r="BN14" s="668"/>
      <c r="BO14" s="669">
        <v>4.0999999999999996</v>
      </c>
      <c r="BP14" s="669"/>
      <c r="BQ14" s="669"/>
      <c r="BR14" s="669"/>
      <c r="BS14" s="670" t="s">
        <v>127</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800674</v>
      </c>
      <c r="CS14" s="667"/>
      <c r="CT14" s="667"/>
      <c r="CU14" s="667"/>
      <c r="CV14" s="667"/>
      <c r="CW14" s="667"/>
      <c r="CX14" s="667"/>
      <c r="CY14" s="668"/>
      <c r="CZ14" s="669">
        <v>4.0999999999999996</v>
      </c>
      <c r="DA14" s="669"/>
      <c r="DB14" s="669"/>
      <c r="DC14" s="669"/>
      <c r="DD14" s="675">
        <v>34884</v>
      </c>
      <c r="DE14" s="667"/>
      <c r="DF14" s="667"/>
      <c r="DG14" s="667"/>
      <c r="DH14" s="667"/>
      <c r="DI14" s="667"/>
      <c r="DJ14" s="667"/>
      <c r="DK14" s="667"/>
      <c r="DL14" s="667"/>
      <c r="DM14" s="667"/>
      <c r="DN14" s="667"/>
      <c r="DO14" s="667"/>
      <c r="DP14" s="668"/>
      <c r="DQ14" s="675">
        <v>745327</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234</v>
      </c>
      <c r="S15" s="667"/>
      <c r="T15" s="667"/>
      <c r="U15" s="667"/>
      <c r="V15" s="667"/>
      <c r="W15" s="667"/>
      <c r="X15" s="667"/>
      <c r="Y15" s="668"/>
      <c r="Z15" s="669" t="s">
        <v>234</v>
      </c>
      <c r="AA15" s="669"/>
      <c r="AB15" s="669"/>
      <c r="AC15" s="669"/>
      <c r="AD15" s="670" t="s">
        <v>127</v>
      </c>
      <c r="AE15" s="670"/>
      <c r="AF15" s="670"/>
      <c r="AG15" s="670"/>
      <c r="AH15" s="670"/>
      <c r="AI15" s="670"/>
      <c r="AJ15" s="670"/>
      <c r="AK15" s="670"/>
      <c r="AL15" s="671" t="s">
        <v>234</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236242</v>
      </c>
      <c r="BH15" s="667"/>
      <c r="BI15" s="667"/>
      <c r="BJ15" s="667"/>
      <c r="BK15" s="667"/>
      <c r="BL15" s="667"/>
      <c r="BM15" s="667"/>
      <c r="BN15" s="668"/>
      <c r="BO15" s="669">
        <v>7.8</v>
      </c>
      <c r="BP15" s="669"/>
      <c r="BQ15" s="669"/>
      <c r="BR15" s="669"/>
      <c r="BS15" s="670" t="s">
        <v>234</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1870113</v>
      </c>
      <c r="CS15" s="667"/>
      <c r="CT15" s="667"/>
      <c r="CU15" s="667"/>
      <c r="CV15" s="667"/>
      <c r="CW15" s="667"/>
      <c r="CX15" s="667"/>
      <c r="CY15" s="668"/>
      <c r="CZ15" s="669">
        <v>9.5</v>
      </c>
      <c r="DA15" s="669"/>
      <c r="DB15" s="669"/>
      <c r="DC15" s="669"/>
      <c r="DD15" s="675">
        <v>359227</v>
      </c>
      <c r="DE15" s="667"/>
      <c r="DF15" s="667"/>
      <c r="DG15" s="667"/>
      <c r="DH15" s="667"/>
      <c r="DI15" s="667"/>
      <c r="DJ15" s="667"/>
      <c r="DK15" s="667"/>
      <c r="DL15" s="667"/>
      <c r="DM15" s="667"/>
      <c r="DN15" s="667"/>
      <c r="DO15" s="667"/>
      <c r="DP15" s="668"/>
      <c r="DQ15" s="675">
        <v>1292466</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12357</v>
      </c>
      <c r="S16" s="667"/>
      <c r="T16" s="667"/>
      <c r="U16" s="667"/>
      <c r="V16" s="667"/>
      <c r="W16" s="667"/>
      <c r="X16" s="667"/>
      <c r="Y16" s="668"/>
      <c r="Z16" s="669">
        <v>0.1</v>
      </c>
      <c r="AA16" s="669"/>
      <c r="AB16" s="669"/>
      <c r="AC16" s="669"/>
      <c r="AD16" s="670">
        <v>12357</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30401</v>
      </c>
      <c r="CS16" s="667"/>
      <c r="CT16" s="667"/>
      <c r="CU16" s="667"/>
      <c r="CV16" s="667"/>
      <c r="CW16" s="667"/>
      <c r="CX16" s="667"/>
      <c r="CY16" s="668"/>
      <c r="CZ16" s="669">
        <v>0.2</v>
      </c>
      <c r="DA16" s="669"/>
      <c r="DB16" s="669"/>
      <c r="DC16" s="669"/>
      <c r="DD16" s="675" t="s">
        <v>234</v>
      </c>
      <c r="DE16" s="667"/>
      <c r="DF16" s="667"/>
      <c r="DG16" s="667"/>
      <c r="DH16" s="667"/>
      <c r="DI16" s="667"/>
      <c r="DJ16" s="667"/>
      <c r="DK16" s="667"/>
      <c r="DL16" s="667"/>
      <c r="DM16" s="667"/>
      <c r="DN16" s="667"/>
      <c r="DO16" s="667"/>
      <c r="DP16" s="668"/>
      <c r="DQ16" s="675">
        <v>13631</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36281</v>
      </c>
      <c r="S17" s="667"/>
      <c r="T17" s="667"/>
      <c r="U17" s="667"/>
      <c r="V17" s="667"/>
      <c r="W17" s="667"/>
      <c r="X17" s="667"/>
      <c r="Y17" s="668"/>
      <c r="Z17" s="669">
        <v>0.2</v>
      </c>
      <c r="AA17" s="669"/>
      <c r="AB17" s="669"/>
      <c r="AC17" s="669"/>
      <c r="AD17" s="670">
        <v>36281</v>
      </c>
      <c r="AE17" s="670"/>
      <c r="AF17" s="670"/>
      <c r="AG17" s="670"/>
      <c r="AH17" s="670"/>
      <c r="AI17" s="670"/>
      <c r="AJ17" s="670"/>
      <c r="AK17" s="670"/>
      <c r="AL17" s="671">
        <v>0.3</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234</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1970347</v>
      </c>
      <c r="CS17" s="667"/>
      <c r="CT17" s="667"/>
      <c r="CU17" s="667"/>
      <c r="CV17" s="667"/>
      <c r="CW17" s="667"/>
      <c r="CX17" s="667"/>
      <c r="CY17" s="668"/>
      <c r="CZ17" s="669">
        <v>10</v>
      </c>
      <c r="DA17" s="669"/>
      <c r="DB17" s="669"/>
      <c r="DC17" s="669"/>
      <c r="DD17" s="675" t="s">
        <v>127</v>
      </c>
      <c r="DE17" s="667"/>
      <c r="DF17" s="667"/>
      <c r="DG17" s="667"/>
      <c r="DH17" s="667"/>
      <c r="DI17" s="667"/>
      <c r="DJ17" s="667"/>
      <c r="DK17" s="667"/>
      <c r="DL17" s="667"/>
      <c r="DM17" s="667"/>
      <c r="DN17" s="667"/>
      <c r="DO17" s="667"/>
      <c r="DP17" s="668"/>
      <c r="DQ17" s="675">
        <v>1912551</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91448</v>
      </c>
      <c r="S18" s="667"/>
      <c r="T18" s="667"/>
      <c r="U18" s="667"/>
      <c r="V18" s="667"/>
      <c r="W18" s="667"/>
      <c r="X18" s="667"/>
      <c r="Y18" s="668"/>
      <c r="Z18" s="669">
        <v>0.5</v>
      </c>
      <c r="AA18" s="669"/>
      <c r="AB18" s="669"/>
      <c r="AC18" s="669"/>
      <c r="AD18" s="670">
        <v>91448</v>
      </c>
      <c r="AE18" s="670"/>
      <c r="AF18" s="670"/>
      <c r="AG18" s="670"/>
      <c r="AH18" s="670"/>
      <c r="AI18" s="670"/>
      <c r="AJ18" s="670"/>
      <c r="AK18" s="670"/>
      <c r="AL18" s="671">
        <v>0.80000001192092896</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234</v>
      </c>
      <c r="BH18" s="667"/>
      <c r="BI18" s="667"/>
      <c r="BJ18" s="667"/>
      <c r="BK18" s="667"/>
      <c r="BL18" s="667"/>
      <c r="BM18" s="667"/>
      <c r="BN18" s="668"/>
      <c r="BO18" s="669" t="s">
        <v>234</v>
      </c>
      <c r="BP18" s="669"/>
      <c r="BQ18" s="669"/>
      <c r="BR18" s="669"/>
      <c r="BS18" s="670" t="s">
        <v>127</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234</v>
      </c>
      <c r="CS18" s="667"/>
      <c r="CT18" s="667"/>
      <c r="CU18" s="667"/>
      <c r="CV18" s="667"/>
      <c r="CW18" s="667"/>
      <c r="CX18" s="667"/>
      <c r="CY18" s="668"/>
      <c r="CZ18" s="669" t="s">
        <v>234</v>
      </c>
      <c r="DA18" s="669"/>
      <c r="DB18" s="669"/>
      <c r="DC18" s="669"/>
      <c r="DD18" s="675" t="s">
        <v>127</v>
      </c>
      <c r="DE18" s="667"/>
      <c r="DF18" s="667"/>
      <c r="DG18" s="667"/>
      <c r="DH18" s="667"/>
      <c r="DI18" s="667"/>
      <c r="DJ18" s="667"/>
      <c r="DK18" s="667"/>
      <c r="DL18" s="667"/>
      <c r="DM18" s="667"/>
      <c r="DN18" s="667"/>
      <c r="DO18" s="667"/>
      <c r="DP18" s="668"/>
      <c r="DQ18" s="675" t="s">
        <v>234</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15229</v>
      </c>
      <c r="S19" s="667"/>
      <c r="T19" s="667"/>
      <c r="U19" s="667"/>
      <c r="V19" s="667"/>
      <c r="W19" s="667"/>
      <c r="X19" s="667"/>
      <c r="Y19" s="668"/>
      <c r="Z19" s="669">
        <v>0.1</v>
      </c>
      <c r="AA19" s="669"/>
      <c r="AB19" s="669"/>
      <c r="AC19" s="669"/>
      <c r="AD19" s="670">
        <v>15229</v>
      </c>
      <c r="AE19" s="670"/>
      <c r="AF19" s="670"/>
      <c r="AG19" s="670"/>
      <c r="AH19" s="670"/>
      <c r="AI19" s="670"/>
      <c r="AJ19" s="670"/>
      <c r="AK19" s="670"/>
      <c r="AL19" s="671">
        <v>0.1</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20261</v>
      </c>
      <c r="BH19" s="667"/>
      <c r="BI19" s="667"/>
      <c r="BJ19" s="667"/>
      <c r="BK19" s="667"/>
      <c r="BL19" s="667"/>
      <c r="BM19" s="667"/>
      <c r="BN19" s="668"/>
      <c r="BO19" s="669">
        <v>0.7</v>
      </c>
      <c r="BP19" s="669"/>
      <c r="BQ19" s="669"/>
      <c r="BR19" s="669"/>
      <c r="BS19" s="670" t="s">
        <v>127</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234</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3696</v>
      </c>
      <c r="S20" s="667"/>
      <c r="T20" s="667"/>
      <c r="U20" s="667"/>
      <c r="V20" s="667"/>
      <c r="W20" s="667"/>
      <c r="X20" s="667"/>
      <c r="Y20" s="668"/>
      <c r="Z20" s="669">
        <v>0</v>
      </c>
      <c r="AA20" s="669"/>
      <c r="AB20" s="669"/>
      <c r="AC20" s="669"/>
      <c r="AD20" s="670">
        <v>3696</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20261</v>
      </c>
      <c r="BH20" s="667"/>
      <c r="BI20" s="667"/>
      <c r="BJ20" s="667"/>
      <c r="BK20" s="667"/>
      <c r="BL20" s="667"/>
      <c r="BM20" s="667"/>
      <c r="BN20" s="668"/>
      <c r="BO20" s="669">
        <v>0.7</v>
      </c>
      <c r="BP20" s="669"/>
      <c r="BQ20" s="669"/>
      <c r="BR20" s="669"/>
      <c r="BS20" s="670" t="s">
        <v>127</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19759845</v>
      </c>
      <c r="CS20" s="667"/>
      <c r="CT20" s="667"/>
      <c r="CU20" s="667"/>
      <c r="CV20" s="667"/>
      <c r="CW20" s="667"/>
      <c r="CX20" s="667"/>
      <c r="CY20" s="668"/>
      <c r="CZ20" s="669">
        <v>100</v>
      </c>
      <c r="DA20" s="669"/>
      <c r="DB20" s="669"/>
      <c r="DC20" s="669"/>
      <c r="DD20" s="675">
        <v>1476260</v>
      </c>
      <c r="DE20" s="667"/>
      <c r="DF20" s="667"/>
      <c r="DG20" s="667"/>
      <c r="DH20" s="667"/>
      <c r="DI20" s="667"/>
      <c r="DJ20" s="667"/>
      <c r="DK20" s="667"/>
      <c r="DL20" s="667"/>
      <c r="DM20" s="667"/>
      <c r="DN20" s="667"/>
      <c r="DO20" s="667"/>
      <c r="DP20" s="668"/>
      <c r="DQ20" s="675">
        <v>13488231</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2821</v>
      </c>
      <c r="S21" s="667"/>
      <c r="T21" s="667"/>
      <c r="U21" s="667"/>
      <c r="V21" s="667"/>
      <c r="W21" s="667"/>
      <c r="X21" s="667"/>
      <c r="Y21" s="668"/>
      <c r="Z21" s="669">
        <v>0</v>
      </c>
      <c r="AA21" s="669"/>
      <c r="AB21" s="669"/>
      <c r="AC21" s="669"/>
      <c r="AD21" s="670">
        <v>2821</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20261</v>
      </c>
      <c r="BH21" s="667"/>
      <c r="BI21" s="667"/>
      <c r="BJ21" s="667"/>
      <c r="BK21" s="667"/>
      <c r="BL21" s="667"/>
      <c r="BM21" s="667"/>
      <c r="BN21" s="668"/>
      <c r="BO21" s="669">
        <v>0.7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279</v>
      </c>
      <c r="C22" s="703"/>
      <c r="D22" s="703"/>
      <c r="E22" s="703"/>
      <c r="F22" s="703"/>
      <c r="G22" s="703"/>
      <c r="H22" s="703"/>
      <c r="I22" s="703"/>
      <c r="J22" s="703"/>
      <c r="K22" s="703"/>
      <c r="L22" s="703"/>
      <c r="M22" s="703"/>
      <c r="N22" s="703"/>
      <c r="O22" s="703"/>
      <c r="P22" s="703"/>
      <c r="Q22" s="704"/>
      <c r="R22" s="666">
        <v>69702</v>
      </c>
      <c r="S22" s="667"/>
      <c r="T22" s="667"/>
      <c r="U22" s="667"/>
      <c r="V22" s="667"/>
      <c r="W22" s="667"/>
      <c r="X22" s="667"/>
      <c r="Y22" s="668"/>
      <c r="Z22" s="669">
        <v>0.3</v>
      </c>
      <c r="AA22" s="669"/>
      <c r="AB22" s="669"/>
      <c r="AC22" s="669"/>
      <c r="AD22" s="670">
        <v>69702</v>
      </c>
      <c r="AE22" s="670"/>
      <c r="AF22" s="670"/>
      <c r="AG22" s="670"/>
      <c r="AH22" s="670"/>
      <c r="AI22" s="670"/>
      <c r="AJ22" s="670"/>
      <c r="AK22" s="670"/>
      <c r="AL22" s="671">
        <v>0.60000002384185791</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234</v>
      </c>
      <c r="BP22" s="669"/>
      <c r="BQ22" s="669"/>
      <c r="BR22" s="669"/>
      <c r="BS22" s="670" t="s">
        <v>127</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8386606</v>
      </c>
      <c r="S23" s="667"/>
      <c r="T23" s="667"/>
      <c r="U23" s="667"/>
      <c r="V23" s="667"/>
      <c r="W23" s="667"/>
      <c r="X23" s="667"/>
      <c r="Y23" s="668"/>
      <c r="Z23" s="669">
        <v>41.5</v>
      </c>
      <c r="AA23" s="669"/>
      <c r="AB23" s="669"/>
      <c r="AC23" s="669"/>
      <c r="AD23" s="670">
        <v>7101341</v>
      </c>
      <c r="AE23" s="670"/>
      <c r="AF23" s="670"/>
      <c r="AG23" s="670"/>
      <c r="AH23" s="670"/>
      <c r="AI23" s="670"/>
      <c r="AJ23" s="670"/>
      <c r="AK23" s="670"/>
      <c r="AL23" s="671">
        <v>62.5</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7101341</v>
      </c>
      <c r="S24" s="667"/>
      <c r="T24" s="667"/>
      <c r="U24" s="667"/>
      <c r="V24" s="667"/>
      <c r="W24" s="667"/>
      <c r="X24" s="667"/>
      <c r="Y24" s="668"/>
      <c r="Z24" s="669">
        <v>35.1</v>
      </c>
      <c r="AA24" s="669"/>
      <c r="AB24" s="669"/>
      <c r="AC24" s="669"/>
      <c r="AD24" s="670">
        <v>7101341</v>
      </c>
      <c r="AE24" s="670"/>
      <c r="AF24" s="670"/>
      <c r="AG24" s="670"/>
      <c r="AH24" s="670"/>
      <c r="AI24" s="670"/>
      <c r="AJ24" s="670"/>
      <c r="AK24" s="670"/>
      <c r="AL24" s="671">
        <v>62.5</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234</v>
      </c>
      <c r="BH24" s="667"/>
      <c r="BI24" s="667"/>
      <c r="BJ24" s="667"/>
      <c r="BK24" s="667"/>
      <c r="BL24" s="667"/>
      <c r="BM24" s="667"/>
      <c r="BN24" s="668"/>
      <c r="BO24" s="669" t="s">
        <v>127</v>
      </c>
      <c r="BP24" s="669"/>
      <c r="BQ24" s="669"/>
      <c r="BR24" s="669"/>
      <c r="BS24" s="670" t="s">
        <v>234</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8412324</v>
      </c>
      <c r="CS24" s="656"/>
      <c r="CT24" s="656"/>
      <c r="CU24" s="656"/>
      <c r="CV24" s="656"/>
      <c r="CW24" s="656"/>
      <c r="CX24" s="656"/>
      <c r="CY24" s="657"/>
      <c r="CZ24" s="660">
        <v>42.6</v>
      </c>
      <c r="DA24" s="661"/>
      <c r="DB24" s="661"/>
      <c r="DC24" s="680"/>
      <c r="DD24" s="708">
        <v>5529979</v>
      </c>
      <c r="DE24" s="656"/>
      <c r="DF24" s="656"/>
      <c r="DG24" s="656"/>
      <c r="DH24" s="656"/>
      <c r="DI24" s="656"/>
      <c r="DJ24" s="656"/>
      <c r="DK24" s="657"/>
      <c r="DL24" s="708">
        <v>5412012</v>
      </c>
      <c r="DM24" s="656"/>
      <c r="DN24" s="656"/>
      <c r="DO24" s="656"/>
      <c r="DP24" s="656"/>
      <c r="DQ24" s="656"/>
      <c r="DR24" s="656"/>
      <c r="DS24" s="656"/>
      <c r="DT24" s="656"/>
      <c r="DU24" s="656"/>
      <c r="DV24" s="657"/>
      <c r="DW24" s="660">
        <v>46.3</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1285265</v>
      </c>
      <c r="S25" s="667"/>
      <c r="T25" s="667"/>
      <c r="U25" s="667"/>
      <c r="V25" s="667"/>
      <c r="W25" s="667"/>
      <c r="X25" s="667"/>
      <c r="Y25" s="668"/>
      <c r="Z25" s="669">
        <v>6.4</v>
      </c>
      <c r="AA25" s="669"/>
      <c r="AB25" s="669"/>
      <c r="AC25" s="669"/>
      <c r="AD25" s="670" t="s">
        <v>127</v>
      </c>
      <c r="AE25" s="670"/>
      <c r="AF25" s="670"/>
      <c r="AG25" s="670"/>
      <c r="AH25" s="670"/>
      <c r="AI25" s="670"/>
      <c r="AJ25" s="670"/>
      <c r="AK25" s="670"/>
      <c r="AL25" s="671" t="s">
        <v>234</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234</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2225279</v>
      </c>
      <c r="CS25" s="705"/>
      <c r="CT25" s="705"/>
      <c r="CU25" s="705"/>
      <c r="CV25" s="705"/>
      <c r="CW25" s="705"/>
      <c r="CX25" s="705"/>
      <c r="CY25" s="706"/>
      <c r="CZ25" s="671">
        <v>11.3</v>
      </c>
      <c r="DA25" s="700"/>
      <c r="DB25" s="700"/>
      <c r="DC25" s="707"/>
      <c r="DD25" s="675">
        <v>2052564</v>
      </c>
      <c r="DE25" s="705"/>
      <c r="DF25" s="705"/>
      <c r="DG25" s="705"/>
      <c r="DH25" s="705"/>
      <c r="DI25" s="705"/>
      <c r="DJ25" s="705"/>
      <c r="DK25" s="706"/>
      <c r="DL25" s="675">
        <v>1992191</v>
      </c>
      <c r="DM25" s="705"/>
      <c r="DN25" s="705"/>
      <c r="DO25" s="705"/>
      <c r="DP25" s="705"/>
      <c r="DQ25" s="705"/>
      <c r="DR25" s="705"/>
      <c r="DS25" s="705"/>
      <c r="DT25" s="705"/>
      <c r="DU25" s="705"/>
      <c r="DV25" s="706"/>
      <c r="DW25" s="671">
        <v>17</v>
      </c>
      <c r="DX25" s="700"/>
      <c r="DY25" s="700"/>
      <c r="DZ25" s="700"/>
      <c r="EA25" s="700"/>
      <c r="EB25" s="700"/>
      <c r="EC25" s="701"/>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234</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234</v>
      </c>
      <c r="BH26" s="667"/>
      <c r="BI26" s="667"/>
      <c r="BJ26" s="667"/>
      <c r="BK26" s="667"/>
      <c r="BL26" s="667"/>
      <c r="BM26" s="667"/>
      <c r="BN26" s="668"/>
      <c r="BO26" s="669" t="s">
        <v>127</v>
      </c>
      <c r="BP26" s="669"/>
      <c r="BQ26" s="669"/>
      <c r="BR26" s="669"/>
      <c r="BS26" s="670" t="s">
        <v>234</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1356205</v>
      </c>
      <c r="CS26" s="667"/>
      <c r="CT26" s="667"/>
      <c r="CU26" s="667"/>
      <c r="CV26" s="667"/>
      <c r="CW26" s="667"/>
      <c r="CX26" s="667"/>
      <c r="CY26" s="668"/>
      <c r="CZ26" s="671">
        <v>6.9</v>
      </c>
      <c r="DA26" s="700"/>
      <c r="DB26" s="700"/>
      <c r="DC26" s="707"/>
      <c r="DD26" s="675">
        <v>1239551</v>
      </c>
      <c r="DE26" s="667"/>
      <c r="DF26" s="667"/>
      <c r="DG26" s="667"/>
      <c r="DH26" s="667"/>
      <c r="DI26" s="667"/>
      <c r="DJ26" s="667"/>
      <c r="DK26" s="668"/>
      <c r="DL26" s="675" t="s">
        <v>234</v>
      </c>
      <c r="DM26" s="667"/>
      <c r="DN26" s="667"/>
      <c r="DO26" s="667"/>
      <c r="DP26" s="667"/>
      <c r="DQ26" s="667"/>
      <c r="DR26" s="667"/>
      <c r="DS26" s="667"/>
      <c r="DT26" s="667"/>
      <c r="DU26" s="667"/>
      <c r="DV26" s="668"/>
      <c r="DW26" s="671" t="s">
        <v>234</v>
      </c>
      <c r="DX26" s="700"/>
      <c r="DY26" s="700"/>
      <c r="DZ26" s="700"/>
      <c r="EA26" s="700"/>
      <c r="EB26" s="700"/>
      <c r="EC26" s="701"/>
    </row>
    <row r="27" spans="2:133" ht="11.25" customHeight="1" x14ac:dyDescent="0.15">
      <c r="B27" s="663" t="s">
        <v>298</v>
      </c>
      <c r="C27" s="664"/>
      <c r="D27" s="664"/>
      <c r="E27" s="664"/>
      <c r="F27" s="664"/>
      <c r="G27" s="664"/>
      <c r="H27" s="664"/>
      <c r="I27" s="664"/>
      <c r="J27" s="664"/>
      <c r="K27" s="664"/>
      <c r="L27" s="664"/>
      <c r="M27" s="664"/>
      <c r="N27" s="664"/>
      <c r="O27" s="664"/>
      <c r="P27" s="664"/>
      <c r="Q27" s="665"/>
      <c r="R27" s="666">
        <v>12610130</v>
      </c>
      <c r="S27" s="667"/>
      <c r="T27" s="667"/>
      <c r="U27" s="667"/>
      <c r="V27" s="667"/>
      <c r="W27" s="667"/>
      <c r="X27" s="667"/>
      <c r="Y27" s="668"/>
      <c r="Z27" s="669">
        <v>62.4</v>
      </c>
      <c r="AA27" s="669"/>
      <c r="AB27" s="669"/>
      <c r="AC27" s="669"/>
      <c r="AD27" s="670">
        <v>11324865</v>
      </c>
      <c r="AE27" s="670"/>
      <c r="AF27" s="670"/>
      <c r="AG27" s="670"/>
      <c r="AH27" s="670"/>
      <c r="AI27" s="670"/>
      <c r="AJ27" s="670"/>
      <c r="AK27" s="670"/>
      <c r="AL27" s="671">
        <v>99.699996948242188</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3032027</v>
      </c>
      <c r="BH27" s="667"/>
      <c r="BI27" s="667"/>
      <c r="BJ27" s="667"/>
      <c r="BK27" s="667"/>
      <c r="BL27" s="667"/>
      <c r="BM27" s="667"/>
      <c r="BN27" s="668"/>
      <c r="BO27" s="669">
        <v>100</v>
      </c>
      <c r="BP27" s="669"/>
      <c r="BQ27" s="669"/>
      <c r="BR27" s="669"/>
      <c r="BS27" s="670">
        <v>46247</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4216754</v>
      </c>
      <c r="CS27" s="705"/>
      <c r="CT27" s="705"/>
      <c r="CU27" s="705"/>
      <c r="CV27" s="705"/>
      <c r="CW27" s="705"/>
      <c r="CX27" s="705"/>
      <c r="CY27" s="706"/>
      <c r="CZ27" s="671">
        <v>21.3</v>
      </c>
      <c r="DA27" s="700"/>
      <c r="DB27" s="700"/>
      <c r="DC27" s="707"/>
      <c r="DD27" s="675">
        <v>1564920</v>
      </c>
      <c r="DE27" s="705"/>
      <c r="DF27" s="705"/>
      <c r="DG27" s="705"/>
      <c r="DH27" s="705"/>
      <c r="DI27" s="705"/>
      <c r="DJ27" s="705"/>
      <c r="DK27" s="706"/>
      <c r="DL27" s="675">
        <v>1507326</v>
      </c>
      <c r="DM27" s="705"/>
      <c r="DN27" s="705"/>
      <c r="DO27" s="705"/>
      <c r="DP27" s="705"/>
      <c r="DQ27" s="705"/>
      <c r="DR27" s="705"/>
      <c r="DS27" s="705"/>
      <c r="DT27" s="705"/>
      <c r="DU27" s="705"/>
      <c r="DV27" s="706"/>
      <c r="DW27" s="671">
        <v>12.9</v>
      </c>
      <c r="DX27" s="700"/>
      <c r="DY27" s="700"/>
      <c r="DZ27" s="700"/>
      <c r="EA27" s="700"/>
      <c r="EB27" s="700"/>
      <c r="EC27" s="701"/>
    </row>
    <row r="28" spans="2:133" ht="11.25" customHeight="1" x14ac:dyDescent="0.15">
      <c r="B28" s="663" t="s">
        <v>301</v>
      </c>
      <c r="C28" s="664"/>
      <c r="D28" s="664"/>
      <c r="E28" s="664"/>
      <c r="F28" s="664"/>
      <c r="G28" s="664"/>
      <c r="H28" s="664"/>
      <c r="I28" s="664"/>
      <c r="J28" s="664"/>
      <c r="K28" s="664"/>
      <c r="L28" s="664"/>
      <c r="M28" s="664"/>
      <c r="N28" s="664"/>
      <c r="O28" s="664"/>
      <c r="P28" s="664"/>
      <c r="Q28" s="665"/>
      <c r="R28" s="666">
        <v>2046</v>
      </c>
      <c r="S28" s="667"/>
      <c r="T28" s="667"/>
      <c r="U28" s="667"/>
      <c r="V28" s="667"/>
      <c r="W28" s="667"/>
      <c r="X28" s="667"/>
      <c r="Y28" s="668"/>
      <c r="Z28" s="669">
        <v>0</v>
      </c>
      <c r="AA28" s="669"/>
      <c r="AB28" s="669"/>
      <c r="AC28" s="669"/>
      <c r="AD28" s="670">
        <v>2046</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1970291</v>
      </c>
      <c r="CS28" s="667"/>
      <c r="CT28" s="667"/>
      <c r="CU28" s="667"/>
      <c r="CV28" s="667"/>
      <c r="CW28" s="667"/>
      <c r="CX28" s="667"/>
      <c r="CY28" s="668"/>
      <c r="CZ28" s="671">
        <v>10</v>
      </c>
      <c r="DA28" s="700"/>
      <c r="DB28" s="700"/>
      <c r="DC28" s="707"/>
      <c r="DD28" s="675">
        <v>1912495</v>
      </c>
      <c r="DE28" s="667"/>
      <c r="DF28" s="667"/>
      <c r="DG28" s="667"/>
      <c r="DH28" s="667"/>
      <c r="DI28" s="667"/>
      <c r="DJ28" s="667"/>
      <c r="DK28" s="668"/>
      <c r="DL28" s="675">
        <v>1912495</v>
      </c>
      <c r="DM28" s="667"/>
      <c r="DN28" s="667"/>
      <c r="DO28" s="667"/>
      <c r="DP28" s="667"/>
      <c r="DQ28" s="667"/>
      <c r="DR28" s="667"/>
      <c r="DS28" s="667"/>
      <c r="DT28" s="667"/>
      <c r="DU28" s="667"/>
      <c r="DV28" s="668"/>
      <c r="DW28" s="671">
        <v>16.399999999999999</v>
      </c>
      <c r="DX28" s="700"/>
      <c r="DY28" s="700"/>
      <c r="DZ28" s="700"/>
      <c r="EA28" s="700"/>
      <c r="EB28" s="700"/>
      <c r="EC28" s="701"/>
    </row>
    <row r="29" spans="2:133" ht="11.25" customHeight="1" x14ac:dyDescent="0.15">
      <c r="B29" s="663" t="s">
        <v>303</v>
      </c>
      <c r="C29" s="664"/>
      <c r="D29" s="664"/>
      <c r="E29" s="664"/>
      <c r="F29" s="664"/>
      <c r="G29" s="664"/>
      <c r="H29" s="664"/>
      <c r="I29" s="664"/>
      <c r="J29" s="664"/>
      <c r="K29" s="664"/>
      <c r="L29" s="664"/>
      <c r="M29" s="664"/>
      <c r="N29" s="664"/>
      <c r="O29" s="664"/>
      <c r="P29" s="664"/>
      <c r="Q29" s="665"/>
      <c r="R29" s="666">
        <v>36758</v>
      </c>
      <c r="S29" s="667"/>
      <c r="T29" s="667"/>
      <c r="U29" s="667"/>
      <c r="V29" s="667"/>
      <c r="W29" s="667"/>
      <c r="X29" s="667"/>
      <c r="Y29" s="668"/>
      <c r="Z29" s="669">
        <v>0.2</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3" t="s">
        <v>304</v>
      </c>
      <c r="CE29" s="714"/>
      <c r="CF29" s="681" t="s">
        <v>305</v>
      </c>
      <c r="CG29" s="682"/>
      <c r="CH29" s="682"/>
      <c r="CI29" s="682"/>
      <c r="CJ29" s="682"/>
      <c r="CK29" s="682"/>
      <c r="CL29" s="682"/>
      <c r="CM29" s="682"/>
      <c r="CN29" s="682"/>
      <c r="CO29" s="682"/>
      <c r="CP29" s="682"/>
      <c r="CQ29" s="683"/>
      <c r="CR29" s="666">
        <v>1970291</v>
      </c>
      <c r="CS29" s="705"/>
      <c r="CT29" s="705"/>
      <c r="CU29" s="705"/>
      <c r="CV29" s="705"/>
      <c r="CW29" s="705"/>
      <c r="CX29" s="705"/>
      <c r="CY29" s="706"/>
      <c r="CZ29" s="671">
        <v>10</v>
      </c>
      <c r="DA29" s="700"/>
      <c r="DB29" s="700"/>
      <c r="DC29" s="707"/>
      <c r="DD29" s="675">
        <v>1912495</v>
      </c>
      <c r="DE29" s="705"/>
      <c r="DF29" s="705"/>
      <c r="DG29" s="705"/>
      <c r="DH29" s="705"/>
      <c r="DI29" s="705"/>
      <c r="DJ29" s="705"/>
      <c r="DK29" s="706"/>
      <c r="DL29" s="675">
        <v>1912495</v>
      </c>
      <c r="DM29" s="705"/>
      <c r="DN29" s="705"/>
      <c r="DO29" s="705"/>
      <c r="DP29" s="705"/>
      <c r="DQ29" s="705"/>
      <c r="DR29" s="705"/>
      <c r="DS29" s="705"/>
      <c r="DT29" s="705"/>
      <c r="DU29" s="705"/>
      <c r="DV29" s="706"/>
      <c r="DW29" s="671">
        <v>16.399999999999999</v>
      </c>
      <c r="DX29" s="700"/>
      <c r="DY29" s="700"/>
      <c r="DZ29" s="700"/>
      <c r="EA29" s="700"/>
      <c r="EB29" s="700"/>
      <c r="EC29" s="701"/>
    </row>
    <row r="30" spans="2:133" ht="11.25" customHeight="1" x14ac:dyDescent="0.15">
      <c r="B30" s="663" t="s">
        <v>306</v>
      </c>
      <c r="C30" s="664"/>
      <c r="D30" s="664"/>
      <c r="E30" s="664"/>
      <c r="F30" s="664"/>
      <c r="G30" s="664"/>
      <c r="H30" s="664"/>
      <c r="I30" s="664"/>
      <c r="J30" s="664"/>
      <c r="K30" s="664"/>
      <c r="L30" s="664"/>
      <c r="M30" s="664"/>
      <c r="N30" s="664"/>
      <c r="O30" s="664"/>
      <c r="P30" s="664"/>
      <c r="Q30" s="665"/>
      <c r="R30" s="666">
        <v>79447</v>
      </c>
      <c r="S30" s="667"/>
      <c r="T30" s="667"/>
      <c r="U30" s="667"/>
      <c r="V30" s="667"/>
      <c r="W30" s="667"/>
      <c r="X30" s="667"/>
      <c r="Y30" s="668"/>
      <c r="Z30" s="669">
        <v>0.4</v>
      </c>
      <c r="AA30" s="669"/>
      <c r="AB30" s="669"/>
      <c r="AC30" s="669"/>
      <c r="AD30" s="670">
        <v>7662</v>
      </c>
      <c r="AE30" s="670"/>
      <c r="AF30" s="670"/>
      <c r="AG30" s="670"/>
      <c r="AH30" s="670"/>
      <c r="AI30" s="670"/>
      <c r="AJ30" s="670"/>
      <c r="AK30" s="670"/>
      <c r="AL30" s="671">
        <v>0.1</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307</v>
      </c>
      <c r="BH30" s="719"/>
      <c r="BI30" s="719"/>
      <c r="BJ30" s="719"/>
      <c r="BK30" s="719"/>
      <c r="BL30" s="719"/>
      <c r="BM30" s="719"/>
      <c r="BN30" s="719"/>
      <c r="BO30" s="719"/>
      <c r="BP30" s="719"/>
      <c r="BQ30" s="720"/>
      <c r="BR30" s="645" t="s">
        <v>308</v>
      </c>
      <c r="BS30" s="719"/>
      <c r="BT30" s="719"/>
      <c r="BU30" s="719"/>
      <c r="BV30" s="719"/>
      <c r="BW30" s="719"/>
      <c r="BX30" s="719"/>
      <c r="BY30" s="719"/>
      <c r="BZ30" s="719"/>
      <c r="CA30" s="719"/>
      <c r="CB30" s="720"/>
      <c r="CD30" s="715"/>
      <c r="CE30" s="716"/>
      <c r="CF30" s="681" t="s">
        <v>309</v>
      </c>
      <c r="CG30" s="682"/>
      <c r="CH30" s="682"/>
      <c r="CI30" s="682"/>
      <c r="CJ30" s="682"/>
      <c r="CK30" s="682"/>
      <c r="CL30" s="682"/>
      <c r="CM30" s="682"/>
      <c r="CN30" s="682"/>
      <c r="CO30" s="682"/>
      <c r="CP30" s="682"/>
      <c r="CQ30" s="683"/>
      <c r="CR30" s="666">
        <v>1918545</v>
      </c>
      <c r="CS30" s="667"/>
      <c r="CT30" s="667"/>
      <c r="CU30" s="667"/>
      <c r="CV30" s="667"/>
      <c r="CW30" s="667"/>
      <c r="CX30" s="667"/>
      <c r="CY30" s="668"/>
      <c r="CZ30" s="671">
        <v>9.6999999999999993</v>
      </c>
      <c r="DA30" s="700"/>
      <c r="DB30" s="700"/>
      <c r="DC30" s="707"/>
      <c r="DD30" s="675">
        <v>1867020</v>
      </c>
      <c r="DE30" s="667"/>
      <c r="DF30" s="667"/>
      <c r="DG30" s="667"/>
      <c r="DH30" s="667"/>
      <c r="DI30" s="667"/>
      <c r="DJ30" s="667"/>
      <c r="DK30" s="668"/>
      <c r="DL30" s="675">
        <v>1867020</v>
      </c>
      <c r="DM30" s="667"/>
      <c r="DN30" s="667"/>
      <c r="DO30" s="667"/>
      <c r="DP30" s="667"/>
      <c r="DQ30" s="667"/>
      <c r="DR30" s="667"/>
      <c r="DS30" s="667"/>
      <c r="DT30" s="667"/>
      <c r="DU30" s="667"/>
      <c r="DV30" s="668"/>
      <c r="DW30" s="671">
        <v>16</v>
      </c>
      <c r="DX30" s="700"/>
      <c r="DY30" s="700"/>
      <c r="DZ30" s="700"/>
      <c r="EA30" s="700"/>
      <c r="EB30" s="700"/>
      <c r="EC30" s="701"/>
    </row>
    <row r="31" spans="2:133" ht="11.25" customHeight="1" x14ac:dyDescent="0.15">
      <c r="B31" s="663" t="s">
        <v>310</v>
      </c>
      <c r="C31" s="664"/>
      <c r="D31" s="664"/>
      <c r="E31" s="664"/>
      <c r="F31" s="664"/>
      <c r="G31" s="664"/>
      <c r="H31" s="664"/>
      <c r="I31" s="664"/>
      <c r="J31" s="664"/>
      <c r="K31" s="664"/>
      <c r="L31" s="664"/>
      <c r="M31" s="664"/>
      <c r="N31" s="664"/>
      <c r="O31" s="664"/>
      <c r="P31" s="664"/>
      <c r="Q31" s="665"/>
      <c r="R31" s="666">
        <v>14555</v>
      </c>
      <c r="S31" s="667"/>
      <c r="T31" s="667"/>
      <c r="U31" s="667"/>
      <c r="V31" s="667"/>
      <c r="W31" s="667"/>
      <c r="X31" s="667"/>
      <c r="Y31" s="668"/>
      <c r="Z31" s="669">
        <v>0.1</v>
      </c>
      <c r="AA31" s="669"/>
      <c r="AB31" s="669"/>
      <c r="AC31" s="669"/>
      <c r="AD31" s="670" t="s">
        <v>234</v>
      </c>
      <c r="AE31" s="670"/>
      <c r="AF31" s="670"/>
      <c r="AG31" s="670"/>
      <c r="AH31" s="670"/>
      <c r="AI31" s="670"/>
      <c r="AJ31" s="670"/>
      <c r="AK31" s="670"/>
      <c r="AL31" s="671" t="s">
        <v>127</v>
      </c>
      <c r="AM31" s="672"/>
      <c r="AN31" s="672"/>
      <c r="AO31" s="673"/>
      <c r="AP31" s="723" t="s">
        <v>311</v>
      </c>
      <c r="AQ31" s="724"/>
      <c r="AR31" s="724"/>
      <c r="AS31" s="724"/>
      <c r="AT31" s="729" t="s">
        <v>312</v>
      </c>
      <c r="AU31" s="217"/>
      <c r="AV31" s="217"/>
      <c r="AW31" s="217"/>
      <c r="AX31" s="652" t="s">
        <v>186</v>
      </c>
      <c r="AY31" s="653"/>
      <c r="AZ31" s="653"/>
      <c r="BA31" s="653"/>
      <c r="BB31" s="653"/>
      <c r="BC31" s="653"/>
      <c r="BD31" s="653"/>
      <c r="BE31" s="653"/>
      <c r="BF31" s="654"/>
      <c r="BG31" s="734">
        <v>98.8</v>
      </c>
      <c r="BH31" s="721"/>
      <c r="BI31" s="721"/>
      <c r="BJ31" s="721"/>
      <c r="BK31" s="721"/>
      <c r="BL31" s="721"/>
      <c r="BM31" s="661">
        <v>92.5</v>
      </c>
      <c r="BN31" s="721"/>
      <c r="BO31" s="721"/>
      <c r="BP31" s="721"/>
      <c r="BQ31" s="722"/>
      <c r="BR31" s="734">
        <v>97.9</v>
      </c>
      <c r="BS31" s="721"/>
      <c r="BT31" s="721"/>
      <c r="BU31" s="721"/>
      <c r="BV31" s="721"/>
      <c r="BW31" s="721"/>
      <c r="BX31" s="661">
        <v>90.8</v>
      </c>
      <c r="BY31" s="721"/>
      <c r="BZ31" s="721"/>
      <c r="CA31" s="721"/>
      <c r="CB31" s="722"/>
      <c r="CD31" s="715"/>
      <c r="CE31" s="716"/>
      <c r="CF31" s="681" t="s">
        <v>313</v>
      </c>
      <c r="CG31" s="682"/>
      <c r="CH31" s="682"/>
      <c r="CI31" s="682"/>
      <c r="CJ31" s="682"/>
      <c r="CK31" s="682"/>
      <c r="CL31" s="682"/>
      <c r="CM31" s="682"/>
      <c r="CN31" s="682"/>
      <c r="CO31" s="682"/>
      <c r="CP31" s="682"/>
      <c r="CQ31" s="683"/>
      <c r="CR31" s="666">
        <v>51746</v>
      </c>
      <c r="CS31" s="705"/>
      <c r="CT31" s="705"/>
      <c r="CU31" s="705"/>
      <c r="CV31" s="705"/>
      <c r="CW31" s="705"/>
      <c r="CX31" s="705"/>
      <c r="CY31" s="706"/>
      <c r="CZ31" s="671">
        <v>0.3</v>
      </c>
      <c r="DA31" s="700"/>
      <c r="DB31" s="700"/>
      <c r="DC31" s="707"/>
      <c r="DD31" s="675">
        <v>45475</v>
      </c>
      <c r="DE31" s="705"/>
      <c r="DF31" s="705"/>
      <c r="DG31" s="705"/>
      <c r="DH31" s="705"/>
      <c r="DI31" s="705"/>
      <c r="DJ31" s="705"/>
      <c r="DK31" s="706"/>
      <c r="DL31" s="675">
        <v>45475</v>
      </c>
      <c r="DM31" s="705"/>
      <c r="DN31" s="705"/>
      <c r="DO31" s="705"/>
      <c r="DP31" s="705"/>
      <c r="DQ31" s="705"/>
      <c r="DR31" s="705"/>
      <c r="DS31" s="705"/>
      <c r="DT31" s="705"/>
      <c r="DU31" s="705"/>
      <c r="DV31" s="706"/>
      <c r="DW31" s="671">
        <v>0.4</v>
      </c>
      <c r="DX31" s="700"/>
      <c r="DY31" s="700"/>
      <c r="DZ31" s="700"/>
      <c r="EA31" s="700"/>
      <c r="EB31" s="700"/>
      <c r="EC31" s="701"/>
    </row>
    <row r="32" spans="2:133" ht="11.25" customHeight="1" x14ac:dyDescent="0.15">
      <c r="B32" s="663" t="s">
        <v>314</v>
      </c>
      <c r="C32" s="664"/>
      <c r="D32" s="664"/>
      <c r="E32" s="664"/>
      <c r="F32" s="664"/>
      <c r="G32" s="664"/>
      <c r="H32" s="664"/>
      <c r="I32" s="664"/>
      <c r="J32" s="664"/>
      <c r="K32" s="664"/>
      <c r="L32" s="664"/>
      <c r="M32" s="664"/>
      <c r="N32" s="664"/>
      <c r="O32" s="664"/>
      <c r="P32" s="664"/>
      <c r="Q32" s="665"/>
      <c r="R32" s="666">
        <v>3331649</v>
      </c>
      <c r="S32" s="667"/>
      <c r="T32" s="667"/>
      <c r="U32" s="667"/>
      <c r="V32" s="667"/>
      <c r="W32" s="667"/>
      <c r="X32" s="667"/>
      <c r="Y32" s="668"/>
      <c r="Z32" s="669">
        <v>16.5</v>
      </c>
      <c r="AA32" s="669"/>
      <c r="AB32" s="669"/>
      <c r="AC32" s="669"/>
      <c r="AD32" s="670" t="s">
        <v>234</v>
      </c>
      <c r="AE32" s="670"/>
      <c r="AF32" s="670"/>
      <c r="AG32" s="670"/>
      <c r="AH32" s="670"/>
      <c r="AI32" s="670"/>
      <c r="AJ32" s="670"/>
      <c r="AK32" s="670"/>
      <c r="AL32" s="671" t="s">
        <v>127</v>
      </c>
      <c r="AM32" s="672"/>
      <c r="AN32" s="672"/>
      <c r="AO32" s="673"/>
      <c r="AP32" s="725"/>
      <c r="AQ32" s="726"/>
      <c r="AR32" s="726"/>
      <c r="AS32" s="726"/>
      <c r="AT32" s="730"/>
      <c r="AU32" s="216" t="s">
        <v>315</v>
      </c>
      <c r="AV32" s="216"/>
      <c r="AW32" s="216"/>
      <c r="AX32" s="663" t="s">
        <v>316</v>
      </c>
      <c r="AY32" s="664"/>
      <c r="AZ32" s="664"/>
      <c r="BA32" s="664"/>
      <c r="BB32" s="664"/>
      <c r="BC32" s="664"/>
      <c r="BD32" s="664"/>
      <c r="BE32" s="664"/>
      <c r="BF32" s="665"/>
      <c r="BG32" s="735">
        <v>99.4</v>
      </c>
      <c r="BH32" s="705"/>
      <c r="BI32" s="705"/>
      <c r="BJ32" s="705"/>
      <c r="BK32" s="705"/>
      <c r="BL32" s="705"/>
      <c r="BM32" s="672">
        <v>96.7</v>
      </c>
      <c r="BN32" s="732"/>
      <c r="BO32" s="732"/>
      <c r="BP32" s="732"/>
      <c r="BQ32" s="733"/>
      <c r="BR32" s="735">
        <v>99</v>
      </c>
      <c r="BS32" s="705"/>
      <c r="BT32" s="705"/>
      <c r="BU32" s="705"/>
      <c r="BV32" s="705"/>
      <c r="BW32" s="705"/>
      <c r="BX32" s="672">
        <v>95.7</v>
      </c>
      <c r="BY32" s="732"/>
      <c r="BZ32" s="732"/>
      <c r="CA32" s="732"/>
      <c r="CB32" s="733"/>
      <c r="CD32" s="717"/>
      <c r="CE32" s="718"/>
      <c r="CF32" s="681" t="s">
        <v>317</v>
      </c>
      <c r="CG32" s="682"/>
      <c r="CH32" s="682"/>
      <c r="CI32" s="682"/>
      <c r="CJ32" s="682"/>
      <c r="CK32" s="682"/>
      <c r="CL32" s="682"/>
      <c r="CM32" s="682"/>
      <c r="CN32" s="682"/>
      <c r="CO32" s="682"/>
      <c r="CP32" s="682"/>
      <c r="CQ32" s="683"/>
      <c r="CR32" s="666" t="s">
        <v>234</v>
      </c>
      <c r="CS32" s="667"/>
      <c r="CT32" s="667"/>
      <c r="CU32" s="667"/>
      <c r="CV32" s="667"/>
      <c r="CW32" s="667"/>
      <c r="CX32" s="667"/>
      <c r="CY32" s="668"/>
      <c r="CZ32" s="671" t="s">
        <v>127</v>
      </c>
      <c r="DA32" s="700"/>
      <c r="DB32" s="700"/>
      <c r="DC32" s="707"/>
      <c r="DD32" s="675" t="s">
        <v>234</v>
      </c>
      <c r="DE32" s="667"/>
      <c r="DF32" s="667"/>
      <c r="DG32" s="667"/>
      <c r="DH32" s="667"/>
      <c r="DI32" s="667"/>
      <c r="DJ32" s="667"/>
      <c r="DK32" s="668"/>
      <c r="DL32" s="675" t="s">
        <v>234</v>
      </c>
      <c r="DM32" s="667"/>
      <c r="DN32" s="667"/>
      <c r="DO32" s="667"/>
      <c r="DP32" s="667"/>
      <c r="DQ32" s="667"/>
      <c r="DR32" s="667"/>
      <c r="DS32" s="667"/>
      <c r="DT32" s="667"/>
      <c r="DU32" s="667"/>
      <c r="DV32" s="668"/>
      <c r="DW32" s="671" t="s">
        <v>234</v>
      </c>
      <c r="DX32" s="700"/>
      <c r="DY32" s="700"/>
      <c r="DZ32" s="700"/>
      <c r="EA32" s="700"/>
      <c r="EB32" s="700"/>
      <c r="EC32" s="701"/>
    </row>
    <row r="33" spans="2:133" ht="11.25" customHeight="1" x14ac:dyDescent="0.15">
      <c r="B33" s="702" t="s">
        <v>318</v>
      </c>
      <c r="C33" s="703"/>
      <c r="D33" s="703"/>
      <c r="E33" s="703"/>
      <c r="F33" s="703"/>
      <c r="G33" s="703"/>
      <c r="H33" s="703"/>
      <c r="I33" s="703"/>
      <c r="J33" s="703"/>
      <c r="K33" s="703"/>
      <c r="L33" s="703"/>
      <c r="M33" s="703"/>
      <c r="N33" s="703"/>
      <c r="O33" s="703"/>
      <c r="P33" s="703"/>
      <c r="Q33" s="704"/>
      <c r="R33" s="666" t="s">
        <v>127</v>
      </c>
      <c r="S33" s="667"/>
      <c r="T33" s="667"/>
      <c r="U33" s="667"/>
      <c r="V33" s="667"/>
      <c r="W33" s="667"/>
      <c r="X33" s="667"/>
      <c r="Y33" s="668"/>
      <c r="Z33" s="669" t="s">
        <v>127</v>
      </c>
      <c r="AA33" s="669"/>
      <c r="AB33" s="669"/>
      <c r="AC33" s="669"/>
      <c r="AD33" s="670" t="s">
        <v>234</v>
      </c>
      <c r="AE33" s="670"/>
      <c r="AF33" s="670"/>
      <c r="AG33" s="670"/>
      <c r="AH33" s="670"/>
      <c r="AI33" s="670"/>
      <c r="AJ33" s="670"/>
      <c r="AK33" s="670"/>
      <c r="AL33" s="671" t="s">
        <v>234</v>
      </c>
      <c r="AM33" s="672"/>
      <c r="AN33" s="672"/>
      <c r="AO33" s="673"/>
      <c r="AP33" s="727"/>
      <c r="AQ33" s="728"/>
      <c r="AR33" s="728"/>
      <c r="AS33" s="728"/>
      <c r="AT33" s="731"/>
      <c r="AU33" s="218"/>
      <c r="AV33" s="218"/>
      <c r="AW33" s="218"/>
      <c r="AX33" s="710" t="s">
        <v>319</v>
      </c>
      <c r="AY33" s="711"/>
      <c r="AZ33" s="711"/>
      <c r="BA33" s="711"/>
      <c r="BB33" s="711"/>
      <c r="BC33" s="711"/>
      <c r="BD33" s="711"/>
      <c r="BE33" s="711"/>
      <c r="BF33" s="712"/>
      <c r="BG33" s="736">
        <v>97.9</v>
      </c>
      <c r="BH33" s="737"/>
      <c r="BI33" s="737"/>
      <c r="BJ33" s="737"/>
      <c r="BK33" s="737"/>
      <c r="BL33" s="737"/>
      <c r="BM33" s="738">
        <v>87.4</v>
      </c>
      <c r="BN33" s="737"/>
      <c r="BO33" s="737"/>
      <c r="BP33" s="737"/>
      <c r="BQ33" s="739"/>
      <c r="BR33" s="736">
        <v>96.4</v>
      </c>
      <c r="BS33" s="737"/>
      <c r="BT33" s="737"/>
      <c r="BU33" s="737"/>
      <c r="BV33" s="737"/>
      <c r="BW33" s="737"/>
      <c r="BX33" s="738">
        <v>85.3</v>
      </c>
      <c r="BY33" s="737"/>
      <c r="BZ33" s="737"/>
      <c r="CA33" s="737"/>
      <c r="CB33" s="739"/>
      <c r="CD33" s="681" t="s">
        <v>320</v>
      </c>
      <c r="CE33" s="682"/>
      <c r="CF33" s="682"/>
      <c r="CG33" s="682"/>
      <c r="CH33" s="682"/>
      <c r="CI33" s="682"/>
      <c r="CJ33" s="682"/>
      <c r="CK33" s="682"/>
      <c r="CL33" s="682"/>
      <c r="CM33" s="682"/>
      <c r="CN33" s="682"/>
      <c r="CO33" s="682"/>
      <c r="CP33" s="682"/>
      <c r="CQ33" s="683"/>
      <c r="CR33" s="666">
        <v>9840860</v>
      </c>
      <c r="CS33" s="705"/>
      <c r="CT33" s="705"/>
      <c r="CU33" s="705"/>
      <c r="CV33" s="705"/>
      <c r="CW33" s="705"/>
      <c r="CX33" s="705"/>
      <c r="CY33" s="706"/>
      <c r="CZ33" s="671">
        <v>49.8</v>
      </c>
      <c r="DA33" s="700"/>
      <c r="DB33" s="700"/>
      <c r="DC33" s="707"/>
      <c r="DD33" s="675">
        <v>7467233</v>
      </c>
      <c r="DE33" s="705"/>
      <c r="DF33" s="705"/>
      <c r="DG33" s="705"/>
      <c r="DH33" s="705"/>
      <c r="DI33" s="705"/>
      <c r="DJ33" s="705"/>
      <c r="DK33" s="706"/>
      <c r="DL33" s="675">
        <v>4819433</v>
      </c>
      <c r="DM33" s="705"/>
      <c r="DN33" s="705"/>
      <c r="DO33" s="705"/>
      <c r="DP33" s="705"/>
      <c r="DQ33" s="705"/>
      <c r="DR33" s="705"/>
      <c r="DS33" s="705"/>
      <c r="DT33" s="705"/>
      <c r="DU33" s="705"/>
      <c r="DV33" s="706"/>
      <c r="DW33" s="671">
        <v>41.2</v>
      </c>
      <c r="DX33" s="700"/>
      <c r="DY33" s="700"/>
      <c r="DZ33" s="700"/>
      <c r="EA33" s="700"/>
      <c r="EB33" s="700"/>
      <c r="EC33" s="701"/>
    </row>
    <row r="34" spans="2:133" ht="11.25" customHeight="1" x14ac:dyDescent="0.15">
      <c r="B34" s="663" t="s">
        <v>321</v>
      </c>
      <c r="C34" s="664"/>
      <c r="D34" s="664"/>
      <c r="E34" s="664"/>
      <c r="F34" s="664"/>
      <c r="G34" s="664"/>
      <c r="H34" s="664"/>
      <c r="I34" s="664"/>
      <c r="J34" s="664"/>
      <c r="K34" s="664"/>
      <c r="L34" s="664"/>
      <c r="M34" s="664"/>
      <c r="N34" s="664"/>
      <c r="O34" s="664"/>
      <c r="P34" s="664"/>
      <c r="Q34" s="665"/>
      <c r="R34" s="666">
        <v>1317517</v>
      </c>
      <c r="S34" s="667"/>
      <c r="T34" s="667"/>
      <c r="U34" s="667"/>
      <c r="V34" s="667"/>
      <c r="W34" s="667"/>
      <c r="X34" s="667"/>
      <c r="Y34" s="668"/>
      <c r="Z34" s="669">
        <v>6.5</v>
      </c>
      <c r="AA34" s="669"/>
      <c r="AB34" s="669"/>
      <c r="AC34" s="669"/>
      <c r="AD34" s="670" t="s">
        <v>234</v>
      </c>
      <c r="AE34" s="670"/>
      <c r="AF34" s="670"/>
      <c r="AG34" s="670"/>
      <c r="AH34" s="670"/>
      <c r="AI34" s="670"/>
      <c r="AJ34" s="670"/>
      <c r="AK34" s="670"/>
      <c r="AL34" s="671" t="s">
        <v>234</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322</v>
      </c>
      <c r="CE34" s="682"/>
      <c r="CF34" s="682"/>
      <c r="CG34" s="682"/>
      <c r="CH34" s="682"/>
      <c r="CI34" s="682"/>
      <c r="CJ34" s="682"/>
      <c r="CK34" s="682"/>
      <c r="CL34" s="682"/>
      <c r="CM34" s="682"/>
      <c r="CN34" s="682"/>
      <c r="CO34" s="682"/>
      <c r="CP34" s="682"/>
      <c r="CQ34" s="683"/>
      <c r="CR34" s="666">
        <v>2820014</v>
      </c>
      <c r="CS34" s="667"/>
      <c r="CT34" s="667"/>
      <c r="CU34" s="667"/>
      <c r="CV34" s="667"/>
      <c r="CW34" s="667"/>
      <c r="CX34" s="667"/>
      <c r="CY34" s="668"/>
      <c r="CZ34" s="671">
        <v>14.3</v>
      </c>
      <c r="DA34" s="700"/>
      <c r="DB34" s="700"/>
      <c r="DC34" s="707"/>
      <c r="DD34" s="675">
        <v>2098532</v>
      </c>
      <c r="DE34" s="667"/>
      <c r="DF34" s="667"/>
      <c r="DG34" s="667"/>
      <c r="DH34" s="667"/>
      <c r="DI34" s="667"/>
      <c r="DJ34" s="667"/>
      <c r="DK34" s="668"/>
      <c r="DL34" s="675">
        <v>1465398</v>
      </c>
      <c r="DM34" s="667"/>
      <c r="DN34" s="667"/>
      <c r="DO34" s="667"/>
      <c r="DP34" s="667"/>
      <c r="DQ34" s="667"/>
      <c r="DR34" s="667"/>
      <c r="DS34" s="667"/>
      <c r="DT34" s="667"/>
      <c r="DU34" s="667"/>
      <c r="DV34" s="668"/>
      <c r="DW34" s="671">
        <v>12.5</v>
      </c>
      <c r="DX34" s="700"/>
      <c r="DY34" s="700"/>
      <c r="DZ34" s="700"/>
      <c r="EA34" s="700"/>
      <c r="EB34" s="700"/>
      <c r="EC34" s="701"/>
    </row>
    <row r="35" spans="2:133" ht="11.25" customHeight="1" x14ac:dyDescent="0.15">
      <c r="B35" s="663" t="s">
        <v>323</v>
      </c>
      <c r="C35" s="664"/>
      <c r="D35" s="664"/>
      <c r="E35" s="664"/>
      <c r="F35" s="664"/>
      <c r="G35" s="664"/>
      <c r="H35" s="664"/>
      <c r="I35" s="664"/>
      <c r="J35" s="664"/>
      <c r="K35" s="664"/>
      <c r="L35" s="664"/>
      <c r="M35" s="664"/>
      <c r="N35" s="664"/>
      <c r="O35" s="664"/>
      <c r="P35" s="664"/>
      <c r="Q35" s="665"/>
      <c r="R35" s="666">
        <v>94707</v>
      </c>
      <c r="S35" s="667"/>
      <c r="T35" s="667"/>
      <c r="U35" s="667"/>
      <c r="V35" s="667"/>
      <c r="W35" s="667"/>
      <c r="X35" s="667"/>
      <c r="Y35" s="668"/>
      <c r="Z35" s="669">
        <v>0.5</v>
      </c>
      <c r="AA35" s="669"/>
      <c r="AB35" s="669"/>
      <c r="AC35" s="669"/>
      <c r="AD35" s="670">
        <v>24000</v>
      </c>
      <c r="AE35" s="670"/>
      <c r="AF35" s="670"/>
      <c r="AG35" s="670"/>
      <c r="AH35" s="670"/>
      <c r="AI35" s="670"/>
      <c r="AJ35" s="670"/>
      <c r="AK35" s="670"/>
      <c r="AL35" s="671">
        <v>0.2</v>
      </c>
      <c r="AM35" s="672"/>
      <c r="AN35" s="672"/>
      <c r="AO35" s="673"/>
      <c r="AP35" s="221"/>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759963</v>
      </c>
      <c r="CS35" s="705"/>
      <c r="CT35" s="705"/>
      <c r="CU35" s="705"/>
      <c r="CV35" s="705"/>
      <c r="CW35" s="705"/>
      <c r="CX35" s="705"/>
      <c r="CY35" s="706"/>
      <c r="CZ35" s="671">
        <v>3.8</v>
      </c>
      <c r="DA35" s="700"/>
      <c r="DB35" s="700"/>
      <c r="DC35" s="707"/>
      <c r="DD35" s="675">
        <v>694432</v>
      </c>
      <c r="DE35" s="705"/>
      <c r="DF35" s="705"/>
      <c r="DG35" s="705"/>
      <c r="DH35" s="705"/>
      <c r="DI35" s="705"/>
      <c r="DJ35" s="705"/>
      <c r="DK35" s="706"/>
      <c r="DL35" s="675">
        <v>321118</v>
      </c>
      <c r="DM35" s="705"/>
      <c r="DN35" s="705"/>
      <c r="DO35" s="705"/>
      <c r="DP35" s="705"/>
      <c r="DQ35" s="705"/>
      <c r="DR35" s="705"/>
      <c r="DS35" s="705"/>
      <c r="DT35" s="705"/>
      <c r="DU35" s="705"/>
      <c r="DV35" s="706"/>
      <c r="DW35" s="671">
        <v>2.7</v>
      </c>
      <c r="DX35" s="700"/>
      <c r="DY35" s="700"/>
      <c r="DZ35" s="700"/>
      <c r="EA35" s="700"/>
      <c r="EB35" s="700"/>
      <c r="EC35" s="701"/>
    </row>
    <row r="36" spans="2:133" ht="11.25" customHeight="1" x14ac:dyDescent="0.15">
      <c r="B36" s="663" t="s">
        <v>327</v>
      </c>
      <c r="C36" s="664"/>
      <c r="D36" s="664"/>
      <c r="E36" s="664"/>
      <c r="F36" s="664"/>
      <c r="G36" s="664"/>
      <c r="H36" s="664"/>
      <c r="I36" s="664"/>
      <c r="J36" s="664"/>
      <c r="K36" s="664"/>
      <c r="L36" s="664"/>
      <c r="M36" s="664"/>
      <c r="N36" s="664"/>
      <c r="O36" s="664"/>
      <c r="P36" s="664"/>
      <c r="Q36" s="665"/>
      <c r="R36" s="666">
        <v>234902</v>
      </c>
      <c r="S36" s="667"/>
      <c r="T36" s="667"/>
      <c r="U36" s="667"/>
      <c r="V36" s="667"/>
      <c r="W36" s="667"/>
      <c r="X36" s="667"/>
      <c r="Y36" s="668"/>
      <c r="Z36" s="669">
        <v>1.2</v>
      </c>
      <c r="AA36" s="669"/>
      <c r="AB36" s="669"/>
      <c r="AC36" s="669"/>
      <c r="AD36" s="670" t="s">
        <v>234</v>
      </c>
      <c r="AE36" s="670"/>
      <c r="AF36" s="670"/>
      <c r="AG36" s="670"/>
      <c r="AH36" s="670"/>
      <c r="AI36" s="670"/>
      <c r="AJ36" s="670"/>
      <c r="AK36" s="670"/>
      <c r="AL36" s="671" t="s">
        <v>127</v>
      </c>
      <c r="AM36" s="672"/>
      <c r="AN36" s="672"/>
      <c r="AO36" s="673"/>
      <c r="AP36" s="221"/>
      <c r="AQ36" s="740" t="s">
        <v>328</v>
      </c>
      <c r="AR36" s="741"/>
      <c r="AS36" s="741"/>
      <c r="AT36" s="741"/>
      <c r="AU36" s="741"/>
      <c r="AV36" s="741"/>
      <c r="AW36" s="741"/>
      <c r="AX36" s="741"/>
      <c r="AY36" s="742"/>
      <c r="AZ36" s="655">
        <v>2236900</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174181</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3282202</v>
      </c>
      <c r="CS36" s="667"/>
      <c r="CT36" s="667"/>
      <c r="CU36" s="667"/>
      <c r="CV36" s="667"/>
      <c r="CW36" s="667"/>
      <c r="CX36" s="667"/>
      <c r="CY36" s="668"/>
      <c r="CZ36" s="671">
        <v>16.600000000000001</v>
      </c>
      <c r="DA36" s="700"/>
      <c r="DB36" s="700"/>
      <c r="DC36" s="707"/>
      <c r="DD36" s="675">
        <v>2608056</v>
      </c>
      <c r="DE36" s="667"/>
      <c r="DF36" s="667"/>
      <c r="DG36" s="667"/>
      <c r="DH36" s="667"/>
      <c r="DI36" s="667"/>
      <c r="DJ36" s="667"/>
      <c r="DK36" s="668"/>
      <c r="DL36" s="675">
        <v>1789265</v>
      </c>
      <c r="DM36" s="667"/>
      <c r="DN36" s="667"/>
      <c r="DO36" s="667"/>
      <c r="DP36" s="667"/>
      <c r="DQ36" s="667"/>
      <c r="DR36" s="667"/>
      <c r="DS36" s="667"/>
      <c r="DT36" s="667"/>
      <c r="DU36" s="667"/>
      <c r="DV36" s="668"/>
      <c r="DW36" s="671">
        <v>15.3</v>
      </c>
      <c r="DX36" s="700"/>
      <c r="DY36" s="700"/>
      <c r="DZ36" s="700"/>
      <c r="EA36" s="700"/>
      <c r="EB36" s="700"/>
      <c r="EC36" s="701"/>
    </row>
    <row r="37" spans="2:133" ht="11.25" customHeight="1" x14ac:dyDescent="0.15">
      <c r="B37" s="663" t="s">
        <v>331</v>
      </c>
      <c r="C37" s="664"/>
      <c r="D37" s="664"/>
      <c r="E37" s="664"/>
      <c r="F37" s="664"/>
      <c r="G37" s="664"/>
      <c r="H37" s="664"/>
      <c r="I37" s="664"/>
      <c r="J37" s="664"/>
      <c r="K37" s="664"/>
      <c r="L37" s="664"/>
      <c r="M37" s="664"/>
      <c r="N37" s="664"/>
      <c r="O37" s="664"/>
      <c r="P37" s="664"/>
      <c r="Q37" s="665"/>
      <c r="R37" s="666">
        <v>413316</v>
      </c>
      <c r="S37" s="667"/>
      <c r="T37" s="667"/>
      <c r="U37" s="667"/>
      <c r="V37" s="667"/>
      <c r="W37" s="667"/>
      <c r="X37" s="667"/>
      <c r="Y37" s="668"/>
      <c r="Z37" s="669">
        <v>2</v>
      </c>
      <c r="AA37" s="669"/>
      <c r="AB37" s="669"/>
      <c r="AC37" s="669"/>
      <c r="AD37" s="670" t="s">
        <v>234</v>
      </c>
      <c r="AE37" s="670"/>
      <c r="AF37" s="670"/>
      <c r="AG37" s="670"/>
      <c r="AH37" s="670"/>
      <c r="AI37" s="670"/>
      <c r="AJ37" s="670"/>
      <c r="AK37" s="670"/>
      <c r="AL37" s="671" t="s">
        <v>127</v>
      </c>
      <c r="AM37" s="672"/>
      <c r="AN37" s="672"/>
      <c r="AO37" s="673"/>
      <c r="AQ37" s="744" t="s">
        <v>332</v>
      </c>
      <c r="AR37" s="745"/>
      <c r="AS37" s="745"/>
      <c r="AT37" s="745"/>
      <c r="AU37" s="745"/>
      <c r="AV37" s="745"/>
      <c r="AW37" s="745"/>
      <c r="AX37" s="745"/>
      <c r="AY37" s="746"/>
      <c r="AZ37" s="666">
        <v>587225</v>
      </c>
      <c r="BA37" s="667"/>
      <c r="BB37" s="667"/>
      <c r="BC37" s="667"/>
      <c r="BD37" s="705"/>
      <c r="BE37" s="705"/>
      <c r="BF37" s="733"/>
      <c r="BG37" s="681" t="s">
        <v>333</v>
      </c>
      <c r="BH37" s="682"/>
      <c r="BI37" s="682"/>
      <c r="BJ37" s="682"/>
      <c r="BK37" s="682"/>
      <c r="BL37" s="682"/>
      <c r="BM37" s="682"/>
      <c r="BN37" s="682"/>
      <c r="BO37" s="682"/>
      <c r="BP37" s="682"/>
      <c r="BQ37" s="682"/>
      <c r="BR37" s="682"/>
      <c r="BS37" s="682"/>
      <c r="BT37" s="682"/>
      <c r="BU37" s="683"/>
      <c r="BV37" s="666">
        <v>107326</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1435504</v>
      </c>
      <c r="CS37" s="705"/>
      <c r="CT37" s="705"/>
      <c r="CU37" s="705"/>
      <c r="CV37" s="705"/>
      <c r="CW37" s="705"/>
      <c r="CX37" s="705"/>
      <c r="CY37" s="706"/>
      <c r="CZ37" s="671">
        <v>7.3</v>
      </c>
      <c r="DA37" s="700"/>
      <c r="DB37" s="700"/>
      <c r="DC37" s="707"/>
      <c r="DD37" s="675">
        <v>1413673</v>
      </c>
      <c r="DE37" s="705"/>
      <c r="DF37" s="705"/>
      <c r="DG37" s="705"/>
      <c r="DH37" s="705"/>
      <c r="DI37" s="705"/>
      <c r="DJ37" s="705"/>
      <c r="DK37" s="706"/>
      <c r="DL37" s="675">
        <v>1206284</v>
      </c>
      <c r="DM37" s="705"/>
      <c r="DN37" s="705"/>
      <c r="DO37" s="705"/>
      <c r="DP37" s="705"/>
      <c r="DQ37" s="705"/>
      <c r="DR37" s="705"/>
      <c r="DS37" s="705"/>
      <c r="DT37" s="705"/>
      <c r="DU37" s="705"/>
      <c r="DV37" s="706"/>
      <c r="DW37" s="671">
        <v>10.3</v>
      </c>
      <c r="DX37" s="700"/>
      <c r="DY37" s="700"/>
      <c r="DZ37" s="700"/>
      <c r="EA37" s="700"/>
      <c r="EB37" s="700"/>
      <c r="EC37" s="701"/>
    </row>
    <row r="38" spans="2:133" ht="11.25" customHeight="1" x14ac:dyDescent="0.15">
      <c r="B38" s="663" t="s">
        <v>335</v>
      </c>
      <c r="C38" s="664"/>
      <c r="D38" s="664"/>
      <c r="E38" s="664"/>
      <c r="F38" s="664"/>
      <c r="G38" s="664"/>
      <c r="H38" s="664"/>
      <c r="I38" s="664"/>
      <c r="J38" s="664"/>
      <c r="K38" s="664"/>
      <c r="L38" s="664"/>
      <c r="M38" s="664"/>
      <c r="N38" s="664"/>
      <c r="O38" s="664"/>
      <c r="P38" s="664"/>
      <c r="Q38" s="665"/>
      <c r="R38" s="666">
        <v>468577</v>
      </c>
      <c r="S38" s="667"/>
      <c r="T38" s="667"/>
      <c r="U38" s="667"/>
      <c r="V38" s="667"/>
      <c r="W38" s="667"/>
      <c r="X38" s="667"/>
      <c r="Y38" s="668"/>
      <c r="Z38" s="669">
        <v>2.2999999999999998</v>
      </c>
      <c r="AA38" s="669"/>
      <c r="AB38" s="669"/>
      <c r="AC38" s="669"/>
      <c r="AD38" s="670" t="s">
        <v>234</v>
      </c>
      <c r="AE38" s="670"/>
      <c r="AF38" s="670"/>
      <c r="AG38" s="670"/>
      <c r="AH38" s="670"/>
      <c r="AI38" s="670"/>
      <c r="AJ38" s="670"/>
      <c r="AK38" s="670"/>
      <c r="AL38" s="671" t="s">
        <v>234</v>
      </c>
      <c r="AM38" s="672"/>
      <c r="AN38" s="672"/>
      <c r="AO38" s="673"/>
      <c r="AQ38" s="744" t="s">
        <v>336</v>
      </c>
      <c r="AR38" s="745"/>
      <c r="AS38" s="745"/>
      <c r="AT38" s="745"/>
      <c r="AU38" s="745"/>
      <c r="AV38" s="745"/>
      <c r="AW38" s="745"/>
      <c r="AX38" s="745"/>
      <c r="AY38" s="746"/>
      <c r="AZ38" s="666">
        <v>17089</v>
      </c>
      <c r="BA38" s="667"/>
      <c r="BB38" s="667"/>
      <c r="BC38" s="667"/>
      <c r="BD38" s="705"/>
      <c r="BE38" s="705"/>
      <c r="BF38" s="733"/>
      <c r="BG38" s="681" t="s">
        <v>337</v>
      </c>
      <c r="BH38" s="682"/>
      <c r="BI38" s="682"/>
      <c r="BJ38" s="682"/>
      <c r="BK38" s="682"/>
      <c r="BL38" s="682"/>
      <c r="BM38" s="682"/>
      <c r="BN38" s="682"/>
      <c r="BO38" s="682"/>
      <c r="BP38" s="682"/>
      <c r="BQ38" s="682"/>
      <c r="BR38" s="682"/>
      <c r="BS38" s="682"/>
      <c r="BT38" s="682"/>
      <c r="BU38" s="683"/>
      <c r="BV38" s="666">
        <v>4030</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1632586</v>
      </c>
      <c r="CS38" s="667"/>
      <c r="CT38" s="667"/>
      <c r="CU38" s="667"/>
      <c r="CV38" s="667"/>
      <c r="CW38" s="667"/>
      <c r="CX38" s="667"/>
      <c r="CY38" s="668"/>
      <c r="CZ38" s="671">
        <v>8.3000000000000007</v>
      </c>
      <c r="DA38" s="700"/>
      <c r="DB38" s="700"/>
      <c r="DC38" s="707"/>
      <c r="DD38" s="675">
        <v>1320658</v>
      </c>
      <c r="DE38" s="667"/>
      <c r="DF38" s="667"/>
      <c r="DG38" s="667"/>
      <c r="DH38" s="667"/>
      <c r="DI38" s="667"/>
      <c r="DJ38" s="667"/>
      <c r="DK38" s="668"/>
      <c r="DL38" s="675">
        <v>1243652</v>
      </c>
      <c r="DM38" s="667"/>
      <c r="DN38" s="667"/>
      <c r="DO38" s="667"/>
      <c r="DP38" s="667"/>
      <c r="DQ38" s="667"/>
      <c r="DR38" s="667"/>
      <c r="DS38" s="667"/>
      <c r="DT38" s="667"/>
      <c r="DU38" s="667"/>
      <c r="DV38" s="668"/>
      <c r="DW38" s="671">
        <v>10.6</v>
      </c>
      <c r="DX38" s="700"/>
      <c r="DY38" s="700"/>
      <c r="DZ38" s="700"/>
      <c r="EA38" s="700"/>
      <c r="EB38" s="700"/>
      <c r="EC38" s="701"/>
    </row>
    <row r="39" spans="2:133" ht="11.25" customHeight="1" x14ac:dyDescent="0.15">
      <c r="B39" s="663" t="s">
        <v>339</v>
      </c>
      <c r="C39" s="664"/>
      <c r="D39" s="664"/>
      <c r="E39" s="664"/>
      <c r="F39" s="664"/>
      <c r="G39" s="664"/>
      <c r="H39" s="664"/>
      <c r="I39" s="664"/>
      <c r="J39" s="664"/>
      <c r="K39" s="664"/>
      <c r="L39" s="664"/>
      <c r="M39" s="664"/>
      <c r="N39" s="664"/>
      <c r="O39" s="664"/>
      <c r="P39" s="664"/>
      <c r="Q39" s="665"/>
      <c r="R39" s="666">
        <v>675164</v>
      </c>
      <c r="S39" s="667"/>
      <c r="T39" s="667"/>
      <c r="U39" s="667"/>
      <c r="V39" s="667"/>
      <c r="W39" s="667"/>
      <c r="X39" s="667"/>
      <c r="Y39" s="668"/>
      <c r="Z39" s="669">
        <v>3.3</v>
      </c>
      <c r="AA39" s="669"/>
      <c r="AB39" s="669"/>
      <c r="AC39" s="669"/>
      <c r="AD39" s="670">
        <v>110</v>
      </c>
      <c r="AE39" s="670"/>
      <c r="AF39" s="670"/>
      <c r="AG39" s="670"/>
      <c r="AH39" s="670"/>
      <c r="AI39" s="670"/>
      <c r="AJ39" s="670"/>
      <c r="AK39" s="670"/>
      <c r="AL39" s="671">
        <v>0</v>
      </c>
      <c r="AM39" s="672"/>
      <c r="AN39" s="672"/>
      <c r="AO39" s="673"/>
      <c r="AQ39" s="744" t="s">
        <v>340</v>
      </c>
      <c r="AR39" s="745"/>
      <c r="AS39" s="745"/>
      <c r="AT39" s="745"/>
      <c r="AU39" s="745"/>
      <c r="AV39" s="745"/>
      <c r="AW39" s="745"/>
      <c r="AX39" s="745"/>
      <c r="AY39" s="746"/>
      <c r="AZ39" s="666" t="s">
        <v>127</v>
      </c>
      <c r="BA39" s="667"/>
      <c r="BB39" s="667"/>
      <c r="BC39" s="667"/>
      <c r="BD39" s="705"/>
      <c r="BE39" s="705"/>
      <c r="BF39" s="733"/>
      <c r="BG39" s="681" t="s">
        <v>341</v>
      </c>
      <c r="BH39" s="682"/>
      <c r="BI39" s="682"/>
      <c r="BJ39" s="682"/>
      <c r="BK39" s="682"/>
      <c r="BL39" s="682"/>
      <c r="BM39" s="682"/>
      <c r="BN39" s="682"/>
      <c r="BO39" s="682"/>
      <c r="BP39" s="682"/>
      <c r="BQ39" s="682"/>
      <c r="BR39" s="682"/>
      <c r="BS39" s="682"/>
      <c r="BT39" s="682"/>
      <c r="BU39" s="683"/>
      <c r="BV39" s="666">
        <v>5941</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1043895</v>
      </c>
      <c r="CS39" s="705"/>
      <c r="CT39" s="705"/>
      <c r="CU39" s="705"/>
      <c r="CV39" s="705"/>
      <c r="CW39" s="705"/>
      <c r="CX39" s="705"/>
      <c r="CY39" s="706"/>
      <c r="CZ39" s="671">
        <v>5.3</v>
      </c>
      <c r="DA39" s="700"/>
      <c r="DB39" s="700"/>
      <c r="DC39" s="707"/>
      <c r="DD39" s="675">
        <v>743355</v>
      </c>
      <c r="DE39" s="705"/>
      <c r="DF39" s="705"/>
      <c r="DG39" s="705"/>
      <c r="DH39" s="705"/>
      <c r="DI39" s="705"/>
      <c r="DJ39" s="705"/>
      <c r="DK39" s="706"/>
      <c r="DL39" s="675" t="s">
        <v>127</v>
      </c>
      <c r="DM39" s="705"/>
      <c r="DN39" s="705"/>
      <c r="DO39" s="705"/>
      <c r="DP39" s="705"/>
      <c r="DQ39" s="705"/>
      <c r="DR39" s="705"/>
      <c r="DS39" s="705"/>
      <c r="DT39" s="705"/>
      <c r="DU39" s="705"/>
      <c r="DV39" s="706"/>
      <c r="DW39" s="671" t="s">
        <v>234</v>
      </c>
      <c r="DX39" s="700"/>
      <c r="DY39" s="700"/>
      <c r="DZ39" s="700"/>
      <c r="EA39" s="700"/>
      <c r="EB39" s="700"/>
      <c r="EC39" s="701"/>
    </row>
    <row r="40" spans="2:133" ht="11.25" customHeight="1" x14ac:dyDescent="0.15">
      <c r="B40" s="663" t="s">
        <v>343</v>
      </c>
      <c r="C40" s="664"/>
      <c r="D40" s="664"/>
      <c r="E40" s="664"/>
      <c r="F40" s="664"/>
      <c r="G40" s="664"/>
      <c r="H40" s="664"/>
      <c r="I40" s="664"/>
      <c r="J40" s="664"/>
      <c r="K40" s="664"/>
      <c r="L40" s="664"/>
      <c r="M40" s="664"/>
      <c r="N40" s="664"/>
      <c r="O40" s="664"/>
      <c r="P40" s="664"/>
      <c r="Q40" s="665"/>
      <c r="R40" s="666">
        <v>937663</v>
      </c>
      <c r="S40" s="667"/>
      <c r="T40" s="667"/>
      <c r="U40" s="667"/>
      <c r="V40" s="667"/>
      <c r="W40" s="667"/>
      <c r="X40" s="667"/>
      <c r="Y40" s="668"/>
      <c r="Z40" s="669">
        <v>4.5999999999999996</v>
      </c>
      <c r="AA40" s="669"/>
      <c r="AB40" s="669"/>
      <c r="AC40" s="669"/>
      <c r="AD40" s="670" t="s">
        <v>234</v>
      </c>
      <c r="AE40" s="670"/>
      <c r="AF40" s="670"/>
      <c r="AG40" s="670"/>
      <c r="AH40" s="670"/>
      <c r="AI40" s="670"/>
      <c r="AJ40" s="670"/>
      <c r="AK40" s="670"/>
      <c r="AL40" s="671" t="s">
        <v>127</v>
      </c>
      <c r="AM40" s="672"/>
      <c r="AN40" s="672"/>
      <c r="AO40" s="673"/>
      <c r="AQ40" s="744" t="s">
        <v>344</v>
      </c>
      <c r="AR40" s="745"/>
      <c r="AS40" s="745"/>
      <c r="AT40" s="745"/>
      <c r="AU40" s="745"/>
      <c r="AV40" s="745"/>
      <c r="AW40" s="745"/>
      <c r="AX40" s="745"/>
      <c r="AY40" s="746"/>
      <c r="AZ40" s="666" t="s">
        <v>127</v>
      </c>
      <c r="BA40" s="667"/>
      <c r="BB40" s="667"/>
      <c r="BC40" s="667"/>
      <c r="BD40" s="705"/>
      <c r="BE40" s="705"/>
      <c r="BF40" s="733"/>
      <c r="BG40" s="747" t="s">
        <v>345</v>
      </c>
      <c r="BH40" s="748"/>
      <c r="BI40" s="748"/>
      <c r="BJ40" s="748"/>
      <c r="BK40" s="748"/>
      <c r="BL40" s="222"/>
      <c r="BM40" s="682" t="s">
        <v>346</v>
      </c>
      <c r="BN40" s="682"/>
      <c r="BO40" s="682"/>
      <c r="BP40" s="682"/>
      <c r="BQ40" s="682"/>
      <c r="BR40" s="682"/>
      <c r="BS40" s="682"/>
      <c r="BT40" s="682"/>
      <c r="BU40" s="683"/>
      <c r="BV40" s="666">
        <v>91</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302200</v>
      </c>
      <c r="CS40" s="667"/>
      <c r="CT40" s="667"/>
      <c r="CU40" s="667"/>
      <c r="CV40" s="667"/>
      <c r="CW40" s="667"/>
      <c r="CX40" s="667"/>
      <c r="CY40" s="668"/>
      <c r="CZ40" s="671">
        <v>1.5</v>
      </c>
      <c r="DA40" s="700"/>
      <c r="DB40" s="700"/>
      <c r="DC40" s="707"/>
      <c r="DD40" s="675">
        <v>2200</v>
      </c>
      <c r="DE40" s="667"/>
      <c r="DF40" s="667"/>
      <c r="DG40" s="667"/>
      <c r="DH40" s="667"/>
      <c r="DI40" s="667"/>
      <c r="DJ40" s="667"/>
      <c r="DK40" s="668"/>
      <c r="DL40" s="675" t="s">
        <v>234</v>
      </c>
      <c r="DM40" s="667"/>
      <c r="DN40" s="667"/>
      <c r="DO40" s="667"/>
      <c r="DP40" s="667"/>
      <c r="DQ40" s="667"/>
      <c r="DR40" s="667"/>
      <c r="DS40" s="667"/>
      <c r="DT40" s="667"/>
      <c r="DU40" s="667"/>
      <c r="DV40" s="668"/>
      <c r="DW40" s="671" t="s">
        <v>127</v>
      </c>
      <c r="DX40" s="700"/>
      <c r="DY40" s="700"/>
      <c r="DZ40" s="700"/>
      <c r="EA40" s="700"/>
      <c r="EB40" s="700"/>
      <c r="EC40" s="701"/>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234</v>
      </c>
      <c r="AE41" s="670"/>
      <c r="AF41" s="670"/>
      <c r="AG41" s="670"/>
      <c r="AH41" s="670"/>
      <c r="AI41" s="670"/>
      <c r="AJ41" s="670"/>
      <c r="AK41" s="670"/>
      <c r="AL41" s="671" t="s">
        <v>234</v>
      </c>
      <c r="AM41" s="672"/>
      <c r="AN41" s="672"/>
      <c r="AO41" s="673"/>
      <c r="AQ41" s="744" t="s">
        <v>349</v>
      </c>
      <c r="AR41" s="745"/>
      <c r="AS41" s="745"/>
      <c r="AT41" s="745"/>
      <c r="AU41" s="745"/>
      <c r="AV41" s="745"/>
      <c r="AW41" s="745"/>
      <c r="AX41" s="745"/>
      <c r="AY41" s="746"/>
      <c r="AZ41" s="666">
        <v>352855</v>
      </c>
      <c r="BA41" s="667"/>
      <c r="BB41" s="667"/>
      <c r="BC41" s="667"/>
      <c r="BD41" s="705"/>
      <c r="BE41" s="705"/>
      <c r="BF41" s="733"/>
      <c r="BG41" s="747"/>
      <c r="BH41" s="748"/>
      <c r="BI41" s="748"/>
      <c r="BJ41" s="748"/>
      <c r="BK41" s="748"/>
      <c r="BL41" s="222"/>
      <c r="BM41" s="682" t="s">
        <v>350</v>
      </c>
      <c r="BN41" s="682"/>
      <c r="BO41" s="682"/>
      <c r="BP41" s="682"/>
      <c r="BQ41" s="682"/>
      <c r="BR41" s="682"/>
      <c r="BS41" s="682"/>
      <c r="BT41" s="682"/>
      <c r="BU41" s="683"/>
      <c r="BV41" s="666" t="s">
        <v>234</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127</v>
      </c>
      <c r="CS41" s="705"/>
      <c r="CT41" s="705"/>
      <c r="CU41" s="705"/>
      <c r="CV41" s="705"/>
      <c r="CW41" s="705"/>
      <c r="CX41" s="705"/>
      <c r="CY41" s="706"/>
      <c r="CZ41" s="671" t="s">
        <v>234</v>
      </c>
      <c r="DA41" s="700"/>
      <c r="DB41" s="700"/>
      <c r="DC41" s="707"/>
      <c r="DD41" s="675" t="s">
        <v>234</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234</v>
      </c>
      <c r="AA42" s="669"/>
      <c r="AB42" s="669"/>
      <c r="AC42" s="669"/>
      <c r="AD42" s="670" t="s">
        <v>234</v>
      </c>
      <c r="AE42" s="670"/>
      <c r="AF42" s="670"/>
      <c r="AG42" s="670"/>
      <c r="AH42" s="670"/>
      <c r="AI42" s="670"/>
      <c r="AJ42" s="670"/>
      <c r="AK42" s="670"/>
      <c r="AL42" s="671" t="s">
        <v>234</v>
      </c>
      <c r="AM42" s="672"/>
      <c r="AN42" s="672"/>
      <c r="AO42" s="673"/>
      <c r="AQ42" s="751" t="s">
        <v>353</v>
      </c>
      <c r="AR42" s="752"/>
      <c r="AS42" s="752"/>
      <c r="AT42" s="752"/>
      <c r="AU42" s="752"/>
      <c r="AV42" s="752"/>
      <c r="AW42" s="752"/>
      <c r="AX42" s="752"/>
      <c r="AY42" s="753"/>
      <c r="AZ42" s="760">
        <v>1279731</v>
      </c>
      <c r="BA42" s="761"/>
      <c r="BB42" s="761"/>
      <c r="BC42" s="761"/>
      <c r="BD42" s="737"/>
      <c r="BE42" s="737"/>
      <c r="BF42" s="739"/>
      <c r="BG42" s="749"/>
      <c r="BH42" s="750"/>
      <c r="BI42" s="750"/>
      <c r="BJ42" s="750"/>
      <c r="BK42" s="750"/>
      <c r="BL42" s="223"/>
      <c r="BM42" s="692" t="s">
        <v>354</v>
      </c>
      <c r="BN42" s="692"/>
      <c r="BO42" s="692"/>
      <c r="BP42" s="692"/>
      <c r="BQ42" s="692"/>
      <c r="BR42" s="692"/>
      <c r="BS42" s="692"/>
      <c r="BT42" s="692"/>
      <c r="BU42" s="693"/>
      <c r="BV42" s="760">
        <v>384</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1506661</v>
      </c>
      <c r="CS42" s="705"/>
      <c r="CT42" s="705"/>
      <c r="CU42" s="705"/>
      <c r="CV42" s="705"/>
      <c r="CW42" s="705"/>
      <c r="CX42" s="705"/>
      <c r="CY42" s="706"/>
      <c r="CZ42" s="671">
        <v>7.6</v>
      </c>
      <c r="DA42" s="700"/>
      <c r="DB42" s="700"/>
      <c r="DC42" s="707"/>
      <c r="DD42" s="675">
        <v>491019</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356</v>
      </c>
      <c r="C43" s="664"/>
      <c r="D43" s="664"/>
      <c r="E43" s="664"/>
      <c r="F43" s="664"/>
      <c r="G43" s="664"/>
      <c r="H43" s="664"/>
      <c r="I43" s="664"/>
      <c r="J43" s="664"/>
      <c r="K43" s="664"/>
      <c r="L43" s="664"/>
      <c r="M43" s="664"/>
      <c r="N43" s="664"/>
      <c r="O43" s="664"/>
      <c r="P43" s="664"/>
      <c r="Q43" s="665"/>
      <c r="R43" s="666">
        <v>327663</v>
      </c>
      <c r="S43" s="667"/>
      <c r="T43" s="667"/>
      <c r="U43" s="667"/>
      <c r="V43" s="667"/>
      <c r="W43" s="667"/>
      <c r="X43" s="667"/>
      <c r="Y43" s="668"/>
      <c r="Z43" s="669">
        <v>1.6</v>
      </c>
      <c r="AA43" s="669"/>
      <c r="AB43" s="669"/>
      <c r="AC43" s="669"/>
      <c r="AD43" s="670" t="s">
        <v>127</v>
      </c>
      <c r="AE43" s="670"/>
      <c r="AF43" s="670"/>
      <c r="AG43" s="670"/>
      <c r="AH43" s="670"/>
      <c r="AI43" s="670"/>
      <c r="AJ43" s="670"/>
      <c r="AK43" s="670"/>
      <c r="AL43" s="671" t="s">
        <v>127</v>
      </c>
      <c r="AM43" s="672"/>
      <c r="AN43" s="672"/>
      <c r="AO43" s="673"/>
      <c r="BV43" s="224"/>
      <c r="BW43" s="224"/>
      <c r="BX43" s="224"/>
      <c r="BY43" s="224"/>
      <c r="BZ43" s="224"/>
      <c r="CA43" s="224"/>
      <c r="CB43" s="224"/>
      <c r="CD43" s="663" t="s">
        <v>357</v>
      </c>
      <c r="CE43" s="664"/>
      <c r="CF43" s="664"/>
      <c r="CG43" s="664"/>
      <c r="CH43" s="664"/>
      <c r="CI43" s="664"/>
      <c r="CJ43" s="664"/>
      <c r="CK43" s="664"/>
      <c r="CL43" s="664"/>
      <c r="CM43" s="664"/>
      <c r="CN43" s="664"/>
      <c r="CO43" s="664"/>
      <c r="CP43" s="664"/>
      <c r="CQ43" s="665"/>
      <c r="CR43" s="666">
        <v>63121</v>
      </c>
      <c r="CS43" s="705"/>
      <c r="CT43" s="705"/>
      <c r="CU43" s="705"/>
      <c r="CV43" s="705"/>
      <c r="CW43" s="705"/>
      <c r="CX43" s="705"/>
      <c r="CY43" s="706"/>
      <c r="CZ43" s="671">
        <v>0.3</v>
      </c>
      <c r="DA43" s="700"/>
      <c r="DB43" s="700"/>
      <c r="DC43" s="707"/>
      <c r="DD43" s="675">
        <v>63121</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358</v>
      </c>
      <c r="C44" s="711"/>
      <c r="D44" s="711"/>
      <c r="E44" s="711"/>
      <c r="F44" s="711"/>
      <c r="G44" s="711"/>
      <c r="H44" s="711"/>
      <c r="I44" s="711"/>
      <c r="J44" s="711"/>
      <c r="K44" s="711"/>
      <c r="L44" s="711"/>
      <c r="M44" s="711"/>
      <c r="N44" s="711"/>
      <c r="O44" s="711"/>
      <c r="P44" s="711"/>
      <c r="Q44" s="712"/>
      <c r="R44" s="760">
        <v>20216431</v>
      </c>
      <c r="S44" s="761"/>
      <c r="T44" s="761"/>
      <c r="U44" s="761"/>
      <c r="V44" s="761"/>
      <c r="W44" s="761"/>
      <c r="X44" s="761"/>
      <c r="Y44" s="762"/>
      <c r="Z44" s="763">
        <v>100</v>
      </c>
      <c r="AA44" s="763"/>
      <c r="AB44" s="763"/>
      <c r="AC44" s="763"/>
      <c r="AD44" s="764">
        <v>11358683</v>
      </c>
      <c r="AE44" s="764"/>
      <c r="AF44" s="764"/>
      <c r="AG44" s="764"/>
      <c r="AH44" s="764"/>
      <c r="AI44" s="764"/>
      <c r="AJ44" s="764"/>
      <c r="AK44" s="764"/>
      <c r="AL44" s="765">
        <v>100</v>
      </c>
      <c r="AM44" s="738"/>
      <c r="AN44" s="738"/>
      <c r="AO44" s="766"/>
      <c r="CD44" s="767" t="s">
        <v>304</v>
      </c>
      <c r="CE44" s="768"/>
      <c r="CF44" s="663" t="s">
        <v>359</v>
      </c>
      <c r="CG44" s="664"/>
      <c r="CH44" s="664"/>
      <c r="CI44" s="664"/>
      <c r="CJ44" s="664"/>
      <c r="CK44" s="664"/>
      <c r="CL44" s="664"/>
      <c r="CM44" s="664"/>
      <c r="CN44" s="664"/>
      <c r="CO44" s="664"/>
      <c r="CP44" s="664"/>
      <c r="CQ44" s="665"/>
      <c r="CR44" s="666">
        <v>1476260</v>
      </c>
      <c r="CS44" s="667"/>
      <c r="CT44" s="667"/>
      <c r="CU44" s="667"/>
      <c r="CV44" s="667"/>
      <c r="CW44" s="667"/>
      <c r="CX44" s="667"/>
      <c r="CY44" s="668"/>
      <c r="CZ44" s="671">
        <v>7.5</v>
      </c>
      <c r="DA44" s="672"/>
      <c r="DB44" s="672"/>
      <c r="DC44" s="684"/>
      <c r="DD44" s="675">
        <v>477388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360</v>
      </c>
      <c r="CG45" s="664"/>
      <c r="CH45" s="664"/>
      <c r="CI45" s="664"/>
      <c r="CJ45" s="664"/>
      <c r="CK45" s="664"/>
      <c r="CL45" s="664"/>
      <c r="CM45" s="664"/>
      <c r="CN45" s="664"/>
      <c r="CO45" s="664"/>
      <c r="CP45" s="664"/>
      <c r="CQ45" s="665"/>
      <c r="CR45" s="666">
        <v>757868</v>
      </c>
      <c r="CS45" s="705"/>
      <c r="CT45" s="705"/>
      <c r="CU45" s="705"/>
      <c r="CV45" s="705"/>
      <c r="CW45" s="705"/>
      <c r="CX45" s="705"/>
      <c r="CY45" s="706"/>
      <c r="CZ45" s="671">
        <v>3.8</v>
      </c>
      <c r="DA45" s="700"/>
      <c r="DB45" s="700"/>
      <c r="DC45" s="707"/>
      <c r="DD45" s="675">
        <v>53850</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362</v>
      </c>
      <c r="CG46" s="664"/>
      <c r="CH46" s="664"/>
      <c r="CI46" s="664"/>
      <c r="CJ46" s="664"/>
      <c r="CK46" s="664"/>
      <c r="CL46" s="664"/>
      <c r="CM46" s="664"/>
      <c r="CN46" s="664"/>
      <c r="CO46" s="664"/>
      <c r="CP46" s="664"/>
      <c r="CQ46" s="665"/>
      <c r="CR46" s="666">
        <v>610760</v>
      </c>
      <c r="CS46" s="667"/>
      <c r="CT46" s="667"/>
      <c r="CU46" s="667"/>
      <c r="CV46" s="667"/>
      <c r="CW46" s="667"/>
      <c r="CX46" s="667"/>
      <c r="CY46" s="668"/>
      <c r="CZ46" s="671">
        <v>3.1</v>
      </c>
      <c r="DA46" s="672"/>
      <c r="DB46" s="672"/>
      <c r="DC46" s="684"/>
      <c r="DD46" s="675">
        <v>403354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30401</v>
      </c>
      <c r="CS47" s="705"/>
      <c r="CT47" s="705"/>
      <c r="CU47" s="705"/>
      <c r="CV47" s="705"/>
      <c r="CW47" s="705"/>
      <c r="CX47" s="705"/>
      <c r="CY47" s="706"/>
      <c r="CZ47" s="671">
        <v>0.2</v>
      </c>
      <c r="DA47" s="700"/>
      <c r="DB47" s="700"/>
      <c r="DC47" s="707"/>
      <c r="DD47" s="675">
        <v>13631</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234</v>
      </c>
      <c r="CS48" s="667"/>
      <c r="CT48" s="667"/>
      <c r="CU48" s="667"/>
      <c r="CV48" s="667"/>
      <c r="CW48" s="667"/>
      <c r="CX48" s="667"/>
      <c r="CY48" s="668"/>
      <c r="CZ48" s="671" t="s">
        <v>234</v>
      </c>
      <c r="DA48" s="672"/>
      <c r="DB48" s="672"/>
      <c r="DC48" s="684"/>
      <c r="DD48" s="675" t="s">
        <v>234</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367</v>
      </c>
      <c r="CE49" s="711"/>
      <c r="CF49" s="711"/>
      <c r="CG49" s="711"/>
      <c r="CH49" s="711"/>
      <c r="CI49" s="711"/>
      <c r="CJ49" s="711"/>
      <c r="CK49" s="711"/>
      <c r="CL49" s="711"/>
      <c r="CM49" s="711"/>
      <c r="CN49" s="711"/>
      <c r="CO49" s="711"/>
      <c r="CP49" s="711"/>
      <c r="CQ49" s="712"/>
      <c r="CR49" s="760">
        <v>19759845</v>
      </c>
      <c r="CS49" s="737"/>
      <c r="CT49" s="737"/>
      <c r="CU49" s="737"/>
      <c r="CV49" s="737"/>
      <c r="CW49" s="737"/>
      <c r="CX49" s="737"/>
      <c r="CY49" s="774"/>
      <c r="CZ49" s="765">
        <v>100</v>
      </c>
      <c r="DA49" s="775"/>
      <c r="DB49" s="775"/>
      <c r="DC49" s="776"/>
      <c r="DD49" s="777">
        <v>13488231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pLVWIxnh57G3UaLnXA+GC5yQUPsxv0Tjbd65CGu10eUTrnbg5MUhr0qTP9GbMJFqPBhLxlRoRBXyi55a8pNtg==" saltValue="mk85dUlN7JQbQicjs2iUv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369</v>
      </c>
      <c r="DK2" s="788"/>
      <c r="DL2" s="788"/>
      <c r="DM2" s="788"/>
      <c r="DN2" s="788"/>
      <c r="DO2" s="789"/>
      <c r="DP2" s="231"/>
      <c r="DQ2" s="787" t="s">
        <v>370</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367"/>
      <c r="BA4" s="367"/>
      <c r="BB4" s="367"/>
      <c r="BC4" s="367"/>
      <c r="BD4" s="367"/>
      <c r="BE4" s="236"/>
      <c r="BF4" s="236"/>
      <c r="BG4" s="236"/>
      <c r="BH4" s="236"/>
      <c r="BI4" s="236"/>
      <c r="BJ4" s="236"/>
      <c r="BK4" s="236"/>
      <c r="BL4" s="236"/>
      <c r="BM4" s="236"/>
      <c r="BN4" s="236"/>
      <c r="BO4" s="236"/>
      <c r="BP4" s="236"/>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367"/>
      <c r="BA5" s="367"/>
      <c r="BB5" s="367"/>
      <c r="BC5" s="367"/>
      <c r="BD5" s="367"/>
      <c r="BE5" s="236"/>
      <c r="BF5" s="236"/>
      <c r="BG5" s="236"/>
      <c r="BH5" s="236"/>
      <c r="BI5" s="236"/>
      <c r="BJ5" s="236"/>
      <c r="BK5" s="236"/>
      <c r="BL5" s="236"/>
      <c r="BM5" s="236"/>
      <c r="BN5" s="236"/>
      <c r="BO5" s="236"/>
      <c r="BP5" s="236"/>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367"/>
      <c r="BA6" s="367"/>
      <c r="BB6" s="367"/>
      <c r="BC6" s="367"/>
      <c r="BD6" s="367"/>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390</v>
      </c>
      <c r="C7" s="815"/>
      <c r="D7" s="815"/>
      <c r="E7" s="815"/>
      <c r="F7" s="815"/>
      <c r="G7" s="815"/>
      <c r="H7" s="815"/>
      <c r="I7" s="815"/>
      <c r="J7" s="815"/>
      <c r="K7" s="815"/>
      <c r="L7" s="815"/>
      <c r="M7" s="815"/>
      <c r="N7" s="815"/>
      <c r="O7" s="815"/>
      <c r="P7" s="816"/>
      <c r="Q7" s="817">
        <v>20226</v>
      </c>
      <c r="R7" s="818"/>
      <c r="S7" s="818"/>
      <c r="T7" s="818"/>
      <c r="U7" s="818"/>
      <c r="V7" s="818">
        <v>19769</v>
      </c>
      <c r="W7" s="818"/>
      <c r="X7" s="818"/>
      <c r="Y7" s="818"/>
      <c r="Z7" s="818"/>
      <c r="AA7" s="818">
        <v>457</v>
      </c>
      <c r="AB7" s="818"/>
      <c r="AC7" s="818"/>
      <c r="AD7" s="818"/>
      <c r="AE7" s="819"/>
      <c r="AF7" s="820">
        <v>396</v>
      </c>
      <c r="AG7" s="821"/>
      <c r="AH7" s="821"/>
      <c r="AI7" s="821"/>
      <c r="AJ7" s="822"/>
      <c r="AK7" s="823">
        <v>413</v>
      </c>
      <c r="AL7" s="824"/>
      <c r="AM7" s="824"/>
      <c r="AN7" s="824"/>
      <c r="AO7" s="824"/>
      <c r="AP7" s="824">
        <v>18032</v>
      </c>
      <c r="AQ7" s="824"/>
      <c r="AR7" s="824"/>
      <c r="AS7" s="824"/>
      <c r="AT7" s="824"/>
      <c r="AU7" s="825"/>
      <c r="AV7" s="825"/>
      <c r="AW7" s="825"/>
      <c r="AX7" s="825"/>
      <c r="AY7" s="826"/>
      <c r="AZ7" s="367"/>
      <c r="BA7" s="367"/>
      <c r="BB7" s="367"/>
      <c r="BC7" s="367"/>
      <c r="BD7" s="367"/>
      <c r="BE7" s="236"/>
      <c r="BF7" s="236"/>
      <c r="BG7" s="236"/>
      <c r="BH7" s="236"/>
      <c r="BI7" s="236"/>
      <c r="BJ7" s="236"/>
      <c r="BK7" s="236"/>
      <c r="BL7" s="236"/>
      <c r="BM7" s="236"/>
      <c r="BN7" s="236"/>
      <c r="BO7" s="236"/>
      <c r="BP7" s="236"/>
      <c r="BQ7" s="239">
        <v>1</v>
      </c>
      <c r="BR7" s="240"/>
      <c r="BS7" s="811" t="s">
        <v>568</v>
      </c>
      <c r="BT7" s="812"/>
      <c r="BU7" s="812"/>
      <c r="BV7" s="812"/>
      <c r="BW7" s="812"/>
      <c r="BX7" s="812"/>
      <c r="BY7" s="812"/>
      <c r="BZ7" s="812"/>
      <c r="CA7" s="812"/>
      <c r="CB7" s="812"/>
      <c r="CC7" s="812"/>
      <c r="CD7" s="812"/>
      <c r="CE7" s="812"/>
      <c r="CF7" s="812"/>
      <c r="CG7" s="827"/>
      <c r="CH7" s="808">
        <v>-2</v>
      </c>
      <c r="CI7" s="809"/>
      <c r="CJ7" s="809"/>
      <c r="CK7" s="809"/>
      <c r="CL7" s="810"/>
      <c r="CM7" s="808">
        <v>19</v>
      </c>
      <c r="CN7" s="809"/>
      <c r="CO7" s="809"/>
      <c r="CP7" s="809"/>
      <c r="CQ7" s="810"/>
      <c r="CR7" s="808">
        <v>26</v>
      </c>
      <c r="CS7" s="809"/>
      <c r="CT7" s="809"/>
      <c r="CU7" s="809"/>
      <c r="CV7" s="810"/>
      <c r="CW7" s="808" t="s">
        <v>569</v>
      </c>
      <c r="CX7" s="809"/>
      <c r="CY7" s="809"/>
      <c r="CZ7" s="809"/>
      <c r="DA7" s="810"/>
      <c r="DB7" s="808" t="s">
        <v>569</v>
      </c>
      <c r="DC7" s="809"/>
      <c r="DD7" s="809"/>
      <c r="DE7" s="809"/>
      <c r="DF7" s="810"/>
      <c r="DG7" s="808" t="s">
        <v>569</v>
      </c>
      <c r="DH7" s="809"/>
      <c r="DI7" s="809"/>
      <c r="DJ7" s="809"/>
      <c r="DK7" s="810"/>
      <c r="DL7" s="808" t="s">
        <v>569</v>
      </c>
      <c r="DM7" s="809"/>
      <c r="DN7" s="809"/>
      <c r="DO7" s="809"/>
      <c r="DP7" s="810"/>
      <c r="DQ7" s="808" t="s">
        <v>569</v>
      </c>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367"/>
      <c r="BA8" s="367"/>
      <c r="BB8" s="367"/>
      <c r="BC8" s="367"/>
      <c r="BD8" s="367"/>
      <c r="BE8" s="236"/>
      <c r="BF8" s="236"/>
      <c r="BG8" s="236"/>
      <c r="BH8" s="236"/>
      <c r="BI8" s="236"/>
      <c r="BJ8" s="236"/>
      <c r="BK8" s="236"/>
      <c r="BL8" s="236"/>
      <c r="BM8" s="236"/>
      <c r="BN8" s="236"/>
      <c r="BO8" s="236"/>
      <c r="BP8" s="236"/>
      <c r="BQ8" s="241">
        <v>2</v>
      </c>
      <c r="BR8" s="242"/>
      <c r="BS8" s="838" t="s">
        <v>570</v>
      </c>
      <c r="BT8" s="839"/>
      <c r="BU8" s="839"/>
      <c r="BV8" s="839"/>
      <c r="BW8" s="839"/>
      <c r="BX8" s="839"/>
      <c r="BY8" s="839"/>
      <c r="BZ8" s="839"/>
      <c r="CA8" s="839"/>
      <c r="CB8" s="839"/>
      <c r="CC8" s="839"/>
      <c r="CD8" s="839"/>
      <c r="CE8" s="839"/>
      <c r="CF8" s="839"/>
      <c r="CG8" s="840"/>
      <c r="CH8" s="841">
        <v>-10</v>
      </c>
      <c r="CI8" s="842"/>
      <c r="CJ8" s="842"/>
      <c r="CK8" s="842"/>
      <c r="CL8" s="843"/>
      <c r="CM8" s="841">
        <v>27</v>
      </c>
      <c r="CN8" s="842"/>
      <c r="CO8" s="842"/>
      <c r="CP8" s="842"/>
      <c r="CQ8" s="843"/>
      <c r="CR8" s="841">
        <v>10</v>
      </c>
      <c r="CS8" s="842"/>
      <c r="CT8" s="842"/>
      <c r="CU8" s="842"/>
      <c r="CV8" s="843"/>
      <c r="CW8" s="841" t="s">
        <v>569</v>
      </c>
      <c r="CX8" s="842"/>
      <c r="CY8" s="842"/>
      <c r="CZ8" s="842"/>
      <c r="DA8" s="843"/>
      <c r="DB8" s="841" t="s">
        <v>569</v>
      </c>
      <c r="DC8" s="842"/>
      <c r="DD8" s="842"/>
      <c r="DE8" s="842"/>
      <c r="DF8" s="843"/>
      <c r="DG8" s="841" t="s">
        <v>569</v>
      </c>
      <c r="DH8" s="842"/>
      <c r="DI8" s="842"/>
      <c r="DJ8" s="842"/>
      <c r="DK8" s="843"/>
      <c r="DL8" s="841" t="s">
        <v>569</v>
      </c>
      <c r="DM8" s="842"/>
      <c r="DN8" s="842"/>
      <c r="DO8" s="842"/>
      <c r="DP8" s="843"/>
      <c r="DQ8" s="841" t="s">
        <v>569</v>
      </c>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367"/>
      <c r="BA9" s="367"/>
      <c r="BB9" s="367"/>
      <c r="BC9" s="367"/>
      <c r="BD9" s="367"/>
      <c r="BE9" s="236"/>
      <c r="BF9" s="236"/>
      <c r="BG9" s="236"/>
      <c r="BH9" s="236"/>
      <c r="BI9" s="236"/>
      <c r="BJ9" s="236"/>
      <c r="BK9" s="236"/>
      <c r="BL9" s="236"/>
      <c r="BM9" s="236"/>
      <c r="BN9" s="236"/>
      <c r="BO9" s="236"/>
      <c r="BP9" s="236"/>
      <c r="BQ9" s="241">
        <v>3</v>
      </c>
      <c r="BR9" s="242"/>
      <c r="BS9" s="838" t="s">
        <v>571</v>
      </c>
      <c r="BT9" s="839"/>
      <c r="BU9" s="839"/>
      <c r="BV9" s="839"/>
      <c r="BW9" s="839"/>
      <c r="BX9" s="839"/>
      <c r="BY9" s="839"/>
      <c r="BZ9" s="839"/>
      <c r="CA9" s="839"/>
      <c r="CB9" s="839"/>
      <c r="CC9" s="839"/>
      <c r="CD9" s="839"/>
      <c r="CE9" s="839"/>
      <c r="CF9" s="839"/>
      <c r="CG9" s="840"/>
      <c r="CH9" s="841">
        <v>102</v>
      </c>
      <c r="CI9" s="842"/>
      <c r="CJ9" s="842"/>
      <c r="CK9" s="842"/>
      <c r="CL9" s="843"/>
      <c r="CM9" s="841">
        <v>49</v>
      </c>
      <c r="CN9" s="842"/>
      <c r="CO9" s="842"/>
      <c r="CP9" s="842"/>
      <c r="CQ9" s="843"/>
      <c r="CR9" s="841">
        <v>25</v>
      </c>
      <c r="CS9" s="842"/>
      <c r="CT9" s="842"/>
      <c r="CU9" s="842"/>
      <c r="CV9" s="843"/>
      <c r="CW9" s="841" t="s">
        <v>569</v>
      </c>
      <c r="CX9" s="842"/>
      <c r="CY9" s="842"/>
      <c r="CZ9" s="842"/>
      <c r="DA9" s="843"/>
      <c r="DB9" s="841" t="s">
        <v>569</v>
      </c>
      <c r="DC9" s="842"/>
      <c r="DD9" s="842"/>
      <c r="DE9" s="842"/>
      <c r="DF9" s="843"/>
      <c r="DG9" s="841" t="s">
        <v>569</v>
      </c>
      <c r="DH9" s="842"/>
      <c r="DI9" s="842"/>
      <c r="DJ9" s="842"/>
      <c r="DK9" s="843"/>
      <c r="DL9" s="841" t="s">
        <v>569</v>
      </c>
      <c r="DM9" s="842"/>
      <c r="DN9" s="842"/>
      <c r="DO9" s="842"/>
      <c r="DP9" s="843"/>
      <c r="DQ9" s="841" t="s">
        <v>569</v>
      </c>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367"/>
      <c r="BA10" s="367"/>
      <c r="BB10" s="367"/>
      <c r="BC10" s="367"/>
      <c r="BD10" s="367"/>
      <c r="BE10" s="236"/>
      <c r="BF10" s="236"/>
      <c r="BG10" s="236"/>
      <c r="BH10" s="236"/>
      <c r="BI10" s="236"/>
      <c r="BJ10" s="236"/>
      <c r="BK10" s="236"/>
      <c r="BL10" s="236"/>
      <c r="BM10" s="236"/>
      <c r="BN10" s="236"/>
      <c r="BO10" s="236"/>
      <c r="BP10" s="236"/>
      <c r="BQ10" s="241">
        <v>4</v>
      </c>
      <c r="BR10" s="242"/>
      <c r="BS10" s="838" t="s">
        <v>572</v>
      </c>
      <c r="BT10" s="839"/>
      <c r="BU10" s="839"/>
      <c r="BV10" s="839"/>
      <c r="BW10" s="839"/>
      <c r="BX10" s="839"/>
      <c r="BY10" s="839"/>
      <c r="BZ10" s="839"/>
      <c r="CA10" s="839"/>
      <c r="CB10" s="839"/>
      <c r="CC10" s="839"/>
      <c r="CD10" s="839"/>
      <c r="CE10" s="839"/>
      <c r="CF10" s="839"/>
      <c r="CG10" s="840"/>
      <c r="CH10" s="841">
        <v>1</v>
      </c>
      <c r="CI10" s="842"/>
      <c r="CJ10" s="842"/>
      <c r="CK10" s="842"/>
      <c r="CL10" s="843"/>
      <c r="CM10" s="841">
        <v>144</v>
      </c>
      <c r="CN10" s="842"/>
      <c r="CO10" s="842"/>
      <c r="CP10" s="842"/>
      <c r="CQ10" s="843"/>
      <c r="CR10" s="841">
        <v>3</v>
      </c>
      <c r="CS10" s="842"/>
      <c r="CT10" s="842"/>
      <c r="CU10" s="842"/>
      <c r="CV10" s="843"/>
      <c r="CW10" s="841" t="s">
        <v>569</v>
      </c>
      <c r="CX10" s="842"/>
      <c r="CY10" s="842"/>
      <c r="CZ10" s="842"/>
      <c r="DA10" s="843"/>
      <c r="DB10" s="841" t="s">
        <v>569</v>
      </c>
      <c r="DC10" s="842"/>
      <c r="DD10" s="842"/>
      <c r="DE10" s="842"/>
      <c r="DF10" s="843"/>
      <c r="DG10" s="841" t="s">
        <v>569</v>
      </c>
      <c r="DH10" s="842"/>
      <c r="DI10" s="842"/>
      <c r="DJ10" s="842"/>
      <c r="DK10" s="843"/>
      <c r="DL10" s="841" t="s">
        <v>569</v>
      </c>
      <c r="DM10" s="842"/>
      <c r="DN10" s="842"/>
      <c r="DO10" s="842"/>
      <c r="DP10" s="843"/>
      <c r="DQ10" s="841" t="s">
        <v>569</v>
      </c>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367"/>
      <c r="BA11" s="367"/>
      <c r="BB11" s="367"/>
      <c r="BC11" s="367"/>
      <c r="BD11" s="367"/>
      <c r="BE11" s="236"/>
      <c r="BF11" s="236"/>
      <c r="BG11" s="236"/>
      <c r="BH11" s="236"/>
      <c r="BI11" s="236"/>
      <c r="BJ11" s="236"/>
      <c r="BK11" s="236"/>
      <c r="BL11" s="236"/>
      <c r="BM11" s="236"/>
      <c r="BN11" s="236"/>
      <c r="BO11" s="236"/>
      <c r="BP11" s="236"/>
      <c r="BQ11" s="241">
        <v>5</v>
      </c>
      <c r="BR11" s="242"/>
      <c r="BS11" s="838" t="s">
        <v>573</v>
      </c>
      <c r="BT11" s="839"/>
      <c r="BU11" s="839"/>
      <c r="BV11" s="839"/>
      <c r="BW11" s="839"/>
      <c r="BX11" s="839"/>
      <c r="BY11" s="839"/>
      <c r="BZ11" s="839"/>
      <c r="CA11" s="839"/>
      <c r="CB11" s="839"/>
      <c r="CC11" s="839"/>
      <c r="CD11" s="839"/>
      <c r="CE11" s="839"/>
      <c r="CF11" s="839"/>
      <c r="CG11" s="840"/>
      <c r="CH11" s="841">
        <v>-3</v>
      </c>
      <c r="CI11" s="842"/>
      <c r="CJ11" s="842"/>
      <c r="CK11" s="842"/>
      <c r="CL11" s="843"/>
      <c r="CM11" s="841">
        <v>-2</v>
      </c>
      <c r="CN11" s="842"/>
      <c r="CO11" s="842"/>
      <c r="CP11" s="842"/>
      <c r="CQ11" s="843"/>
      <c r="CR11" s="841">
        <v>5</v>
      </c>
      <c r="CS11" s="842"/>
      <c r="CT11" s="842"/>
      <c r="CU11" s="842"/>
      <c r="CV11" s="843"/>
      <c r="CW11" s="841" t="s">
        <v>569</v>
      </c>
      <c r="CX11" s="842"/>
      <c r="CY11" s="842"/>
      <c r="CZ11" s="842"/>
      <c r="DA11" s="843"/>
      <c r="DB11" s="841" t="s">
        <v>569</v>
      </c>
      <c r="DC11" s="842"/>
      <c r="DD11" s="842"/>
      <c r="DE11" s="842"/>
      <c r="DF11" s="843"/>
      <c r="DG11" s="841" t="s">
        <v>569</v>
      </c>
      <c r="DH11" s="842"/>
      <c r="DI11" s="842"/>
      <c r="DJ11" s="842"/>
      <c r="DK11" s="843"/>
      <c r="DL11" s="841" t="s">
        <v>569</v>
      </c>
      <c r="DM11" s="842"/>
      <c r="DN11" s="842"/>
      <c r="DO11" s="842"/>
      <c r="DP11" s="843"/>
      <c r="DQ11" s="841" t="s">
        <v>569</v>
      </c>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367"/>
      <c r="BA12" s="367"/>
      <c r="BB12" s="367"/>
      <c r="BC12" s="367"/>
      <c r="BD12" s="367"/>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367"/>
      <c r="BA13" s="367"/>
      <c r="BB13" s="367"/>
      <c r="BC13" s="367"/>
      <c r="BD13" s="367"/>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367"/>
      <c r="BA14" s="367"/>
      <c r="BB14" s="367"/>
      <c r="BC14" s="367"/>
      <c r="BD14" s="367"/>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367"/>
      <c r="BA15" s="367"/>
      <c r="BB15" s="367"/>
      <c r="BC15" s="367"/>
      <c r="BD15" s="367"/>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367"/>
      <c r="BA16" s="367"/>
      <c r="BB16" s="367"/>
      <c r="BC16" s="367"/>
      <c r="BD16" s="367"/>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367"/>
      <c r="BA17" s="367"/>
      <c r="BB17" s="367"/>
      <c r="BC17" s="367"/>
      <c r="BD17" s="367"/>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367"/>
      <c r="BA18" s="367"/>
      <c r="BB18" s="367"/>
      <c r="BC18" s="367"/>
      <c r="BD18" s="367"/>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367"/>
      <c r="BA19" s="367"/>
      <c r="BB19" s="367"/>
      <c r="BC19" s="367"/>
      <c r="BD19" s="367"/>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367"/>
      <c r="BA20" s="367"/>
      <c r="BB20" s="367"/>
      <c r="BC20" s="367"/>
      <c r="BD20" s="367"/>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367"/>
      <c r="BA21" s="367"/>
      <c r="BB21" s="367"/>
      <c r="BC21" s="367"/>
      <c r="BD21" s="367"/>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392</v>
      </c>
      <c r="B23" s="854" t="s">
        <v>393</v>
      </c>
      <c r="C23" s="855"/>
      <c r="D23" s="855"/>
      <c r="E23" s="855"/>
      <c r="F23" s="855"/>
      <c r="G23" s="855"/>
      <c r="H23" s="855"/>
      <c r="I23" s="855"/>
      <c r="J23" s="855"/>
      <c r="K23" s="855"/>
      <c r="L23" s="855"/>
      <c r="M23" s="855"/>
      <c r="N23" s="855"/>
      <c r="O23" s="855"/>
      <c r="P23" s="856"/>
      <c r="Q23" s="857">
        <v>20226</v>
      </c>
      <c r="R23" s="858"/>
      <c r="S23" s="858"/>
      <c r="T23" s="858"/>
      <c r="U23" s="858"/>
      <c r="V23" s="858">
        <v>19769</v>
      </c>
      <c r="W23" s="858"/>
      <c r="X23" s="858"/>
      <c r="Y23" s="858"/>
      <c r="Z23" s="858"/>
      <c r="AA23" s="858">
        <v>457</v>
      </c>
      <c r="AB23" s="858"/>
      <c r="AC23" s="858"/>
      <c r="AD23" s="858"/>
      <c r="AE23" s="859"/>
      <c r="AF23" s="860">
        <v>396</v>
      </c>
      <c r="AG23" s="858"/>
      <c r="AH23" s="858"/>
      <c r="AI23" s="858"/>
      <c r="AJ23" s="861"/>
      <c r="AK23" s="862"/>
      <c r="AL23" s="863"/>
      <c r="AM23" s="863"/>
      <c r="AN23" s="863"/>
      <c r="AO23" s="863"/>
      <c r="AP23" s="859">
        <v>18032</v>
      </c>
      <c r="AQ23" s="874"/>
      <c r="AR23" s="874"/>
      <c r="AS23" s="874"/>
      <c r="AT23" s="875"/>
      <c r="AU23" s="876"/>
      <c r="AV23" s="876"/>
      <c r="AW23" s="876"/>
      <c r="AX23" s="876"/>
      <c r="AY23" s="877"/>
      <c r="AZ23" s="878" t="s">
        <v>127</v>
      </c>
      <c r="BA23" s="874"/>
      <c r="BB23" s="874"/>
      <c r="BC23" s="874"/>
      <c r="BD23" s="879"/>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367"/>
      <c r="BA24" s="367"/>
      <c r="BB24" s="367"/>
      <c r="BC24" s="367"/>
      <c r="BD24" s="367"/>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367"/>
      <c r="BK25" s="367"/>
      <c r="BL25" s="367"/>
      <c r="BM25" s="367"/>
      <c r="BN25" s="367"/>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373</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80" t="s">
        <v>399</v>
      </c>
      <c r="AG26" s="881"/>
      <c r="AH26" s="881"/>
      <c r="AI26" s="881"/>
      <c r="AJ26" s="882"/>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380</v>
      </c>
      <c r="BF26" s="799"/>
      <c r="BG26" s="799"/>
      <c r="BH26" s="799"/>
      <c r="BI26" s="805"/>
      <c r="BJ26" s="367"/>
      <c r="BK26" s="367"/>
      <c r="BL26" s="367"/>
      <c r="BM26" s="367"/>
      <c r="BN26" s="367"/>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3"/>
      <c r="AG27" s="884"/>
      <c r="AH27" s="884"/>
      <c r="AI27" s="884"/>
      <c r="AJ27" s="885"/>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367"/>
      <c r="BK27" s="367"/>
      <c r="BL27" s="367"/>
      <c r="BM27" s="367"/>
      <c r="BN27" s="367"/>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404</v>
      </c>
      <c r="C28" s="815"/>
      <c r="D28" s="815"/>
      <c r="E28" s="815"/>
      <c r="F28" s="815"/>
      <c r="G28" s="815"/>
      <c r="H28" s="815"/>
      <c r="I28" s="815"/>
      <c r="J28" s="815"/>
      <c r="K28" s="815"/>
      <c r="L28" s="815"/>
      <c r="M28" s="815"/>
      <c r="N28" s="815"/>
      <c r="O28" s="815"/>
      <c r="P28" s="816"/>
      <c r="Q28" s="888">
        <v>3423</v>
      </c>
      <c r="R28" s="889"/>
      <c r="S28" s="889"/>
      <c r="T28" s="889"/>
      <c r="U28" s="889"/>
      <c r="V28" s="889">
        <v>3249</v>
      </c>
      <c r="W28" s="889"/>
      <c r="X28" s="889"/>
      <c r="Y28" s="889"/>
      <c r="Z28" s="889"/>
      <c r="AA28" s="889">
        <v>174</v>
      </c>
      <c r="AB28" s="889"/>
      <c r="AC28" s="889"/>
      <c r="AD28" s="889"/>
      <c r="AE28" s="890"/>
      <c r="AF28" s="891">
        <v>174</v>
      </c>
      <c r="AG28" s="889"/>
      <c r="AH28" s="889"/>
      <c r="AI28" s="889"/>
      <c r="AJ28" s="892"/>
      <c r="AK28" s="893">
        <v>353</v>
      </c>
      <c r="AL28" s="894"/>
      <c r="AM28" s="894"/>
      <c r="AN28" s="894"/>
      <c r="AO28" s="894"/>
      <c r="AP28" s="894" t="s">
        <v>569</v>
      </c>
      <c r="AQ28" s="894"/>
      <c r="AR28" s="894"/>
      <c r="AS28" s="894"/>
      <c r="AT28" s="894"/>
      <c r="AU28" s="894" t="s">
        <v>569</v>
      </c>
      <c r="AV28" s="894"/>
      <c r="AW28" s="894"/>
      <c r="AX28" s="894"/>
      <c r="AY28" s="894"/>
      <c r="AZ28" s="895" t="s">
        <v>569</v>
      </c>
      <c r="BA28" s="895"/>
      <c r="BB28" s="895"/>
      <c r="BC28" s="895"/>
      <c r="BD28" s="895"/>
      <c r="BE28" s="886"/>
      <c r="BF28" s="886"/>
      <c r="BG28" s="886"/>
      <c r="BH28" s="886"/>
      <c r="BI28" s="887"/>
      <c r="BJ28" s="367"/>
      <c r="BK28" s="367"/>
      <c r="BL28" s="367"/>
      <c r="BM28" s="367"/>
      <c r="BN28" s="367"/>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405</v>
      </c>
      <c r="C29" s="846"/>
      <c r="D29" s="846"/>
      <c r="E29" s="846"/>
      <c r="F29" s="846"/>
      <c r="G29" s="846"/>
      <c r="H29" s="846"/>
      <c r="I29" s="846"/>
      <c r="J29" s="846"/>
      <c r="K29" s="846"/>
      <c r="L29" s="846"/>
      <c r="M29" s="846"/>
      <c r="N29" s="846"/>
      <c r="O29" s="846"/>
      <c r="P29" s="847"/>
      <c r="Q29" s="848">
        <v>4979</v>
      </c>
      <c r="R29" s="849"/>
      <c r="S29" s="849"/>
      <c r="T29" s="849"/>
      <c r="U29" s="849"/>
      <c r="V29" s="849">
        <v>4806</v>
      </c>
      <c r="W29" s="849"/>
      <c r="X29" s="849"/>
      <c r="Y29" s="849"/>
      <c r="Z29" s="849"/>
      <c r="AA29" s="849">
        <v>173</v>
      </c>
      <c r="AB29" s="849"/>
      <c r="AC29" s="849"/>
      <c r="AD29" s="849"/>
      <c r="AE29" s="850"/>
      <c r="AF29" s="851">
        <v>173</v>
      </c>
      <c r="AG29" s="852"/>
      <c r="AH29" s="852"/>
      <c r="AI29" s="852"/>
      <c r="AJ29" s="853"/>
      <c r="AK29" s="900">
        <v>755</v>
      </c>
      <c r="AL29" s="896"/>
      <c r="AM29" s="896"/>
      <c r="AN29" s="896"/>
      <c r="AO29" s="896"/>
      <c r="AP29" s="896" t="s">
        <v>569</v>
      </c>
      <c r="AQ29" s="896"/>
      <c r="AR29" s="896"/>
      <c r="AS29" s="896"/>
      <c r="AT29" s="896"/>
      <c r="AU29" s="896" t="s">
        <v>569</v>
      </c>
      <c r="AV29" s="896"/>
      <c r="AW29" s="896"/>
      <c r="AX29" s="896"/>
      <c r="AY29" s="896"/>
      <c r="AZ29" s="897" t="s">
        <v>569</v>
      </c>
      <c r="BA29" s="897"/>
      <c r="BB29" s="897"/>
      <c r="BC29" s="897"/>
      <c r="BD29" s="897"/>
      <c r="BE29" s="898"/>
      <c r="BF29" s="898"/>
      <c r="BG29" s="898"/>
      <c r="BH29" s="898"/>
      <c r="BI29" s="899"/>
      <c r="BJ29" s="367"/>
      <c r="BK29" s="367"/>
      <c r="BL29" s="367"/>
      <c r="BM29" s="367"/>
      <c r="BN29" s="367"/>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406</v>
      </c>
      <c r="C30" s="846"/>
      <c r="D30" s="846"/>
      <c r="E30" s="846"/>
      <c r="F30" s="846"/>
      <c r="G30" s="846"/>
      <c r="H30" s="846"/>
      <c r="I30" s="846"/>
      <c r="J30" s="846"/>
      <c r="K30" s="846"/>
      <c r="L30" s="846"/>
      <c r="M30" s="846"/>
      <c r="N30" s="846"/>
      <c r="O30" s="846"/>
      <c r="P30" s="847"/>
      <c r="Q30" s="848">
        <v>417</v>
      </c>
      <c r="R30" s="849"/>
      <c r="S30" s="849"/>
      <c r="T30" s="849"/>
      <c r="U30" s="849"/>
      <c r="V30" s="849">
        <v>412</v>
      </c>
      <c r="W30" s="849"/>
      <c r="X30" s="849"/>
      <c r="Y30" s="849"/>
      <c r="Z30" s="849"/>
      <c r="AA30" s="849">
        <v>5</v>
      </c>
      <c r="AB30" s="849"/>
      <c r="AC30" s="849"/>
      <c r="AD30" s="849"/>
      <c r="AE30" s="850"/>
      <c r="AF30" s="851">
        <v>5</v>
      </c>
      <c r="AG30" s="852"/>
      <c r="AH30" s="852"/>
      <c r="AI30" s="852"/>
      <c r="AJ30" s="853"/>
      <c r="AK30" s="900">
        <v>131</v>
      </c>
      <c r="AL30" s="896"/>
      <c r="AM30" s="896"/>
      <c r="AN30" s="896"/>
      <c r="AO30" s="896"/>
      <c r="AP30" s="896" t="s">
        <v>569</v>
      </c>
      <c r="AQ30" s="896"/>
      <c r="AR30" s="896"/>
      <c r="AS30" s="896"/>
      <c r="AT30" s="896"/>
      <c r="AU30" s="896" t="s">
        <v>569</v>
      </c>
      <c r="AV30" s="896"/>
      <c r="AW30" s="896"/>
      <c r="AX30" s="896"/>
      <c r="AY30" s="896"/>
      <c r="AZ30" s="897" t="s">
        <v>569</v>
      </c>
      <c r="BA30" s="897"/>
      <c r="BB30" s="897"/>
      <c r="BC30" s="897"/>
      <c r="BD30" s="897"/>
      <c r="BE30" s="898"/>
      <c r="BF30" s="898"/>
      <c r="BG30" s="898"/>
      <c r="BH30" s="898"/>
      <c r="BI30" s="899"/>
      <c r="BJ30" s="367"/>
      <c r="BK30" s="367"/>
      <c r="BL30" s="367"/>
      <c r="BM30" s="367"/>
      <c r="BN30" s="367"/>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407</v>
      </c>
      <c r="C31" s="846"/>
      <c r="D31" s="846"/>
      <c r="E31" s="846"/>
      <c r="F31" s="846"/>
      <c r="G31" s="846"/>
      <c r="H31" s="846"/>
      <c r="I31" s="846"/>
      <c r="J31" s="846"/>
      <c r="K31" s="846"/>
      <c r="L31" s="846"/>
      <c r="M31" s="846"/>
      <c r="N31" s="846"/>
      <c r="O31" s="846"/>
      <c r="P31" s="847"/>
      <c r="Q31" s="848">
        <v>585</v>
      </c>
      <c r="R31" s="849"/>
      <c r="S31" s="849"/>
      <c r="T31" s="849"/>
      <c r="U31" s="849"/>
      <c r="V31" s="849">
        <v>587</v>
      </c>
      <c r="W31" s="849"/>
      <c r="X31" s="849"/>
      <c r="Y31" s="849"/>
      <c r="Z31" s="849"/>
      <c r="AA31" s="849">
        <v>-2</v>
      </c>
      <c r="AB31" s="849"/>
      <c r="AC31" s="849"/>
      <c r="AD31" s="849"/>
      <c r="AE31" s="850"/>
      <c r="AF31" s="851">
        <v>677</v>
      </c>
      <c r="AG31" s="852"/>
      <c r="AH31" s="852"/>
      <c r="AI31" s="852"/>
      <c r="AJ31" s="853"/>
      <c r="AK31" s="900">
        <v>17</v>
      </c>
      <c r="AL31" s="896"/>
      <c r="AM31" s="896"/>
      <c r="AN31" s="896"/>
      <c r="AO31" s="896"/>
      <c r="AP31" s="896">
        <v>2938</v>
      </c>
      <c r="AQ31" s="896"/>
      <c r="AR31" s="896"/>
      <c r="AS31" s="896"/>
      <c r="AT31" s="896"/>
      <c r="AU31" s="896">
        <v>141</v>
      </c>
      <c r="AV31" s="896"/>
      <c r="AW31" s="896"/>
      <c r="AX31" s="896"/>
      <c r="AY31" s="896"/>
      <c r="AZ31" s="897" t="s">
        <v>569</v>
      </c>
      <c r="BA31" s="897"/>
      <c r="BB31" s="897"/>
      <c r="BC31" s="897"/>
      <c r="BD31" s="897"/>
      <c r="BE31" s="898" t="s">
        <v>408</v>
      </c>
      <c r="BF31" s="898"/>
      <c r="BG31" s="898"/>
      <c r="BH31" s="898"/>
      <c r="BI31" s="899"/>
      <c r="BJ31" s="367"/>
      <c r="BK31" s="367"/>
      <c r="BL31" s="367"/>
      <c r="BM31" s="367"/>
      <c r="BN31" s="367"/>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409</v>
      </c>
      <c r="C32" s="846"/>
      <c r="D32" s="846"/>
      <c r="E32" s="846"/>
      <c r="F32" s="846"/>
      <c r="G32" s="846"/>
      <c r="H32" s="846"/>
      <c r="I32" s="846"/>
      <c r="J32" s="846"/>
      <c r="K32" s="846"/>
      <c r="L32" s="846"/>
      <c r="M32" s="846"/>
      <c r="N32" s="846"/>
      <c r="O32" s="846"/>
      <c r="P32" s="847"/>
      <c r="Q32" s="848">
        <v>863</v>
      </c>
      <c r="R32" s="849"/>
      <c r="S32" s="849"/>
      <c r="T32" s="849"/>
      <c r="U32" s="849"/>
      <c r="V32" s="849">
        <v>841</v>
      </c>
      <c r="W32" s="849"/>
      <c r="X32" s="849"/>
      <c r="Y32" s="849"/>
      <c r="Z32" s="849"/>
      <c r="AA32" s="849">
        <v>22</v>
      </c>
      <c r="AB32" s="849"/>
      <c r="AC32" s="849"/>
      <c r="AD32" s="849"/>
      <c r="AE32" s="850"/>
      <c r="AF32" s="851">
        <v>78</v>
      </c>
      <c r="AG32" s="852"/>
      <c r="AH32" s="852"/>
      <c r="AI32" s="852"/>
      <c r="AJ32" s="853"/>
      <c r="AK32" s="900">
        <v>587</v>
      </c>
      <c r="AL32" s="896"/>
      <c r="AM32" s="896"/>
      <c r="AN32" s="896"/>
      <c r="AO32" s="896"/>
      <c r="AP32" s="896">
        <v>6869</v>
      </c>
      <c r="AQ32" s="896"/>
      <c r="AR32" s="896"/>
      <c r="AS32" s="896"/>
      <c r="AT32" s="896"/>
      <c r="AU32" s="896">
        <v>6485</v>
      </c>
      <c r="AV32" s="896"/>
      <c r="AW32" s="896"/>
      <c r="AX32" s="896"/>
      <c r="AY32" s="896"/>
      <c r="AZ32" s="897" t="s">
        <v>569</v>
      </c>
      <c r="BA32" s="897"/>
      <c r="BB32" s="897"/>
      <c r="BC32" s="897"/>
      <c r="BD32" s="897"/>
      <c r="BE32" s="898" t="s">
        <v>408</v>
      </c>
      <c r="BF32" s="898"/>
      <c r="BG32" s="898"/>
      <c r="BH32" s="898"/>
      <c r="BI32" s="899"/>
      <c r="BJ32" s="367"/>
      <c r="BK32" s="367"/>
      <c r="BL32" s="367"/>
      <c r="BM32" s="367"/>
      <c r="BN32" s="367"/>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367"/>
      <c r="BK33" s="367"/>
      <c r="BL33" s="367"/>
      <c r="BM33" s="367"/>
      <c r="BN33" s="367"/>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367"/>
      <c r="BK34" s="367"/>
      <c r="BL34" s="367"/>
      <c r="BM34" s="367"/>
      <c r="BN34" s="367"/>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367"/>
      <c r="BK35" s="367"/>
      <c r="BL35" s="367"/>
      <c r="BM35" s="367"/>
      <c r="BN35" s="367"/>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367"/>
      <c r="BK36" s="367"/>
      <c r="BL36" s="367"/>
      <c r="BM36" s="367"/>
      <c r="BN36" s="367"/>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367"/>
      <c r="BK37" s="367"/>
      <c r="BL37" s="367"/>
      <c r="BM37" s="367"/>
      <c r="BN37" s="367"/>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367"/>
      <c r="BK38" s="367"/>
      <c r="BL38" s="367"/>
      <c r="BM38" s="367"/>
      <c r="BN38" s="367"/>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367"/>
      <c r="BK39" s="367"/>
      <c r="BL39" s="367"/>
      <c r="BM39" s="367"/>
      <c r="BN39" s="367"/>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367"/>
      <c r="BK40" s="367"/>
      <c r="BL40" s="367"/>
      <c r="BM40" s="367"/>
      <c r="BN40" s="367"/>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367"/>
      <c r="BK41" s="367"/>
      <c r="BL41" s="367"/>
      <c r="BM41" s="367"/>
      <c r="BN41" s="367"/>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367"/>
      <c r="BK42" s="367"/>
      <c r="BL42" s="367"/>
      <c r="BM42" s="367"/>
      <c r="BN42" s="367"/>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367"/>
      <c r="BK43" s="367"/>
      <c r="BL43" s="367"/>
      <c r="BM43" s="367"/>
      <c r="BN43" s="367"/>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367"/>
      <c r="BK44" s="367"/>
      <c r="BL44" s="367"/>
      <c r="BM44" s="367"/>
      <c r="BN44" s="367"/>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367"/>
      <c r="BK45" s="367"/>
      <c r="BL45" s="367"/>
      <c r="BM45" s="367"/>
      <c r="BN45" s="367"/>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367"/>
      <c r="BK46" s="367"/>
      <c r="BL46" s="367"/>
      <c r="BM46" s="367"/>
      <c r="BN46" s="367"/>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367"/>
      <c r="BK47" s="367"/>
      <c r="BL47" s="367"/>
      <c r="BM47" s="367"/>
      <c r="BN47" s="367"/>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367"/>
      <c r="BK48" s="367"/>
      <c r="BL48" s="367"/>
      <c r="BM48" s="367"/>
      <c r="BN48" s="367"/>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367"/>
      <c r="BK49" s="367"/>
      <c r="BL49" s="367"/>
      <c r="BM49" s="367"/>
      <c r="BN49" s="367"/>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1"/>
      <c r="R50" s="902"/>
      <c r="S50" s="902"/>
      <c r="T50" s="902"/>
      <c r="U50" s="902"/>
      <c r="V50" s="902"/>
      <c r="W50" s="902"/>
      <c r="X50" s="902"/>
      <c r="Y50" s="902"/>
      <c r="Z50" s="902"/>
      <c r="AA50" s="902"/>
      <c r="AB50" s="902"/>
      <c r="AC50" s="902"/>
      <c r="AD50" s="902"/>
      <c r="AE50" s="903"/>
      <c r="AF50" s="851"/>
      <c r="AG50" s="852"/>
      <c r="AH50" s="852"/>
      <c r="AI50" s="852"/>
      <c r="AJ50" s="853"/>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367"/>
      <c r="BK50" s="367"/>
      <c r="BL50" s="367"/>
      <c r="BM50" s="367"/>
      <c r="BN50" s="367"/>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1"/>
      <c r="R51" s="902"/>
      <c r="S51" s="902"/>
      <c r="T51" s="902"/>
      <c r="U51" s="902"/>
      <c r="V51" s="902"/>
      <c r="W51" s="902"/>
      <c r="X51" s="902"/>
      <c r="Y51" s="902"/>
      <c r="Z51" s="902"/>
      <c r="AA51" s="902"/>
      <c r="AB51" s="902"/>
      <c r="AC51" s="902"/>
      <c r="AD51" s="902"/>
      <c r="AE51" s="903"/>
      <c r="AF51" s="851"/>
      <c r="AG51" s="852"/>
      <c r="AH51" s="852"/>
      <c r="AI51" s="852"/>
      <c r="AJ51" s="853"/>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367"/>
      <c r="BK51" s="367"/>
      <c r="BL51" s="367"/>
      <c r="BM51" s="367"/>
      <c r="BN51" s="367"/>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1"/>
      <c r="R52" s="902"/>
      <c r="S52" s="902"/>
      <c r="T52" s="902"/>
      <c r="U52" s="902"/>
      <c r="V52" s="902"/>
      <c r="W52" s="902"/>
      <c r="X52" s="902"/>
      <c r="Y52" s="902"/>
      <c r="Z52" s="902"/>
      <c r="AA52" s="902"/>
      <c r="AB52" s="902"/>
      <c r="AC52" s="902"/>
      <c r="AD52" s="902"/>
      <c r="AE52" s="903"/>
      <c r="AF52" s="851"/>
      <c r="AG52" s="852"/>
      <c r="AH52" s="852"/>
      <c r="AI52" s="852"/>
      <c r="AJ52" s="853"/>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367"/>
      <c r="BK52" s="367"/>
      <c r="BL52" s="367"/>
      <c r="BM52" s="367"/>
      <c r="BN52" s="367"/>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1"/>
      <c r="R53" s="902"/>
      <c r="S53" s="902"/>
      <c r="T53" s="902"/>
      <c r="U53" s="902"/>
      <c r="V53" s="902"/>
      <c r="W53" s="902"/>
      <c r="X53" s="902"/>
      <c r="Y53" s="902"/>
      <c r="Z53" s="902"/>
      <c r="AA53" s="902"/>
      <c r="AB53" s="902"/>
      <c r="AC53" s="902"/>
      <c r="AD53" s="902"/>
      <c r="AE53" s="903"/>
      <c r="AF53" s="851"/>
      <c r="AG53" s="852"/>
      <c r="AH53" s="852"/>
      <c r="AI53" s="852"/>
      <c r="AJ53" s="853"/>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367"/>
      <c r="BK53" s="367"/>
      <c r="BL53" s="367"/>
      <c r="BM53" s="367"/>
      <c r="BN53" s="367"/>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1"/>
      <c r="R54" s="902"/>
      <c r="S54" s="902"/>
      <c r="T54" s="902"/>
      <c r="U54" s="902"/>
      <c r="V54" s="902"/>
      <c r="W54" s="902"/>
      <c r="X54" s="902"/>
      <c r="Y54" s="902"/>
      <c r="Z54" s="902"/>
      <c r="AA54" s="902"/>
      <c r="AB54" s="902"/>
      <c r="AC54" s="902"/>
      <c r="AD54" s="902"/>
      <c r="AE54" s="903"/>
      <c r="AF54" s="851"/>
      <c r="AG54" s="852"/>
      <c r="AH54" s="852"/>
      <c r="AI54" s="852"/>
      <c r="AJ54" s="853"/>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367"/>
      <c r="BK54" s="367"/>
      <c r="BL54" s="367"/>
      <c r="BM54" s="367"/>
      <c r="BN54" s="367"/>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1"/>
      <c r="R55" s="902"/>
      <c r="S55" s="902"/>
      <c r="T55" s="902"/>
      <c r="U55" s="902"/>
      <c r="V55" s="902"/>
      <c r="W55" s="902"/>
      <c r="X55" s="902"/>
      <c r="Y55" s="902"/>
      <c r="Z55" s="902"/>
      <c r="AA55" s="902"/>
      <c r="AB55" s="902"/>
      <c r="AC55" s="902"/>
      <c r="AD55" s="902"/>
      <c r="AE55" s="903"/>
      <c r="AF55" s="851"/>
      <c r="AG55" s="852"/>
      <c r="AH55" s="852"/>
      <c r="AI55" s="852"/>
      <c r="AJ55" s="853"/>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367"/>
      <c r="BK55" s="367"/>
      <c r="BL55" s="367"/>
      <c r="BM55" s="367"/>
      <c r="BN55" s="367"/>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1"/>
      <c r="R56" s="902"/>
      <c r="S56" s="902"/>
      <c r="T56" s="902"/>
      <c r="U56" s="902"/>
      <c r="V56" s="902"/>
      <c r="W56" s="902"/>
      <c r="X56" s="902"/>
      <c r="Y56" s="902"/>
      <c r="Z56" s="902"/>
      <c r="AA56" s="902"/>
      <c r="AB56" s="902"/>
      <c r="AC56" s="902"/>
      <c r="AD56" s="902"/>
      <c r="AE56" s="903"/>
      <c r="AF56" s="851"/>
      <c r="AG56" s="852"/>
      <c r="AH56" s="852"/>
      <c r="AI56" s="852"/>
      <c r="AJ56" s="853"/>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367"/>
      <c r="BK56" s="367"/>
      <c r="BL56" s="367"/>
      <c r="BM56" s="367"/>
      <c r="BN56" s="367"/>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1"/>
      <c r="R57" s="902"/>
      <c r="S57" s="902"/>
      <c r="T57" s="902"/>
      <c r="U57" s="902"/>
      <c r="V57" s="902"/>
      <c r="W57" s="902"/>
      <c r="X57" s="902"/>
      <c r="Y57" s="902"/>
      <c r="Z57" s="902"/>
      <c r="AA57" s="902"/>
      <c r="AB57" s="902"/>
      <c r="AC57" s="902"/>
      <c r="AD57" s="902"/>
      <c r="AE57" s="903"/>
      <c r="AF57" s="851"/>
      <c r="AG57" s="852"/>
      <c r="AH57" s="852"/>
      <c r="AI57" s="852"/>
      <c r="AJ57" s="853"/>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367"/>
      <c r="BK57" s="367"/>
      <c r="BL57" s="367"/>
      <c r="BM57" s="367"/>
      <c r="BN57" s="367"/>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1"/>
      <c r="R58" s="902"/>
      <c r="S58" s="902"/>
      <c r="T58" s="902"/>
      <c r="U58" s="902"/>
      <c r="V58" s="902"/>
      <c r="W58" s="902"/>
      <c r="X58" s="902"/>
      <c r="Y58" s="902"/>
      <c r="Z58" s="902"/>
      <c r="AA58" s="902"/>
      <c r="AB58" s="902"/>
      <c r="AC58" s="902"/>
      <c r="AD58" s="902"/>
      <c r="AE58" s="903"/>
      <c r="AF58" s="851"/>
      <c r="AG58" s="852"/>
      <c r="AH58" s="852"/>
      <c r="AI58" s="852"/>
      <c r="AJ58" s="853"/>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367"/>
      <c r="BK58" s="367"/>
      <c r="BL58" s="367"/>
      <c r="BM58" s="367"/>
      <c r="BN58" s="367"/>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1"/>
      <c r="R59" s="902"/>
      <c r="S59" s="902"/>
      <c r="T59" s="902"/>
      <c r="U59" s="902"/>
      <c r="V59" s="902"/>
      <c r="W59" s="902"/>
      <c r="X59" s="902"/>
      <c r="Y59" s="902"/>
      <c r="Z59" s="902"/>
      <c r="AA59" s="902"/>
      <c r="AB59" s="902"/>
      <c r="AC59" s="902"/>
      <c r="AD59" s="902"/>
      <c r="AE59" s="903"/>
      <c r="AF59" s="851"/>
      <c r="AG59" s="852"/>
      <c r="AH59" s="852"/>
      <c r="AI59" s="852"/>
      <c r="AJ59" s="853"/>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367"/>
      <c r="BK59" s="367"/>
      <c r="BL59" s="367"/>
      <c r="BM59" s="367"/>
      <c r="BN59" s="367"/>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1"/>
      <c r="R60" s="902"/>
      <c r="S60" s="902"/>
      <c r="T60" s="902"/>
      <c r="U60" s="902"/>
      <c r="V60" s="902"/>
      <c r="W60" s="902"/>
      <c r="X60" s="902"/>
      <c r="Y60" s="902"/>
      <c r="Z60" s="902"/>
      <c r="AA60" s="902"/>
      <c r="AB60" s="902"/>
      <c r="AC60" s="902"/>
      <c r="AD60" s="902"/>
      <c r="AE60" s="903"/>
      <c r="AF60" s="851"/>
      <c r="AG60" s="852"/>
      <c r="AH60" s="852"/>
      <c r="AI60" s="852"/>
      <c r="AJ60" s="853"/>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367"/>
      <c r="BK60" s="367"/>
      <c r="BL60" s="367"/>
      <c r="BM60" s="367"/>
      <c r="BN60" s="367"/>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1"/>
      <c r="R61" s="902"/>
      <c r="S61" s="902"/>
      <c r="T61" s="902"/>
      <c r="U61" s="902"/>
      <c r="V61" s="902"/>
      <c r="W61" s="902"/>
      <c r="X61" s="902"/>
      <c r="Y61" s="902"/>
      <c r="Z61" s="902"/>
      <c r="AA61" s="902"/>
      <c r="AB61" s="902"/>
      <c r="AC61" s="902"/>
      <c r="AD61" s="902"/>
      <c r="AE61" s="903"/>
      <c r="AF61" s="851"/>
      <c r="AG61" s="852"/>
      <c r="AH61" s="852"/>
      <c r="AI61" s="852"/>
      <c r="AJ61" s="853"/>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367"/>
      <c r="BK61" s="367"/>
      <c r="BL61" s="367"/>
      <c r="BM61" s="367"/>
      <c r="BN61" s="367"/>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1"/>
      <c r="R62" s="902"/>
      <c r="S62" s="902"/>
      <c r="T62" s="902"/>
      <c r="U62" s="902"/>
      <c r="V62" s="902"/>
      <c r="W62" s="902"/>
      <c r="X62" s="902"/>
      <c r="Y62" s="902"/>
      <c r="Z62" s="902"/>
      <c r="AA62" s="902"/>
      <c r="AB62" s="902"/>
      <c r="AC62" s="902"/>
      <c r="AD62" s="902"/>
      <c r="AE62" s="903"/>
      <c r="AF62" s="851"/>
      <c r="AG62" s="852"/>
      <c r="AH62" s="852"/>
      <c r="AI62" s="852"/>
      <c r="AJ62" s="853"/>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410</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392</v>
      </c>
      <c r="B63" s="854" t="s">
        <v>411</v>
      </c>
      <c r="C63" s="855"/>
      <c r="D63" s="855"/>
      <c r="E63" s="855"/>
      <c r="F63" s="855"/>
      <c r="G63" s="855"/>
      <c r="H63" s="855"/>
      <c r="I63" s="855"/>
      <c r="J63" s="855"/>
      <c r="K63" s="855"/>
      <c r="L63" s="855"/>
      <c r="M63" s="855"/>
      <c r="N63" s="855"/>
      <c r="O63" s="855"/>
      <c r="P63" s="856"/>
      <c r="Q63" s="906"/>
      <c r="R63" s="907"/>
      <c r="S63" s="907"/>
      <c r="T63" s="907"/>
      <c r="U63" s="907"/>
      <c r="V63" s="907"/>
      <c r="W63" s="907"/>
      <c r="X63" s="907"/>
      <c r="Y63" s="907"/>
      <c r="Z63" s="907"/>
      <c r="AA63" s="907"/>
      <c r="AB63" s="907"/>
      <c r="AC63" s="907"/>
      <c r="AD63" s="907"/>
      <c r="AE63" s="908"/>
      <c r="AF63" s="909">
        <v>1108</v>
      </c>
      <c r="AG63" s="910"/>
      <c r="AH63" s="910"/>
      <c r="AI63" s="910"/>
      <c r="AJ63" s="911"/>
      <c r="AK63" s="912"/>
      <c r="AL63" s="907"/>
      <c r="AM63" s="907"/>
      <c r="AN63" s="907"/>
      <c r="AO63" s="907"/>
      <c r="AP63" s="910">
        <v>9807</v>
      </c>
      <c r="AQ63" s="910"/>
      <c r="AR63" s="910"/>
      <c r="AS63" s="910"/>
      <c r="AT63" s="910"/>
      <c r="AU63" s="910">
        <v>6626</v>
      </c>
      <c r="AV63" s="910"/>
      <c r="AW63" s="910"/>
      <c r="AX63" s="910"/>
      <c r="AY63" s="910"/>
      <c r="AZ63" s="914"/>
      <c r="BA63" s="914"/>
      <c r="BB63" s="914"/>
      <c r="BC63" s="914"/>
      <c r="BD63" s="914"/>
      <c r="BE63" s="915"/>
      <c r="BF63" s="915"/>
      <c r="BG63" s="915"/>
      <c r="BH63" s="915"/>
      <c r="BI63" s="916"/>
      <c r="BJ63" s="917" t="s">
        <v>127</v>
      </c>
      <c r="BK63" s="918"/>
      <c r="BL63" s="918"/>
      <c r="BM63" s="918"/>
      <c r="BN63" s="919"/>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367" t="s">
        <v>412</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413</v>
      </c>
      <c r="B66" s="793"/>
      <c r="C66" s="793"/>
      <c r="D66" s="793"/>
      <c r="E66" s="793"/>
      <c r="F66" s="793"/>
      <c r="G66" s="793"/>
      <c r="H66" s="793"/>
      <c r="I66" s="793"/>
      <c r="J66" s="793"/>
      <c r="K66" s="793"/>
      <c r="L66" s="793"/>
      <c r="M66" s="793"/>
      <c r="N66" s="793"/>
      <c r="O66" s="793"/>
      <c r="P66" s="794"/>
      <c r="Q66" s="798" t="s">
        <v>396</v>
      </c>
      <c r="R66" s="799"/>
      <c r="S66" s="799"/>
      <c r="T66" s="799"/>
      <c r="U66" s="800"/>
      <c r="V66" s="798" t="s">
        <v>397</v>
      </c>
      <c r="W66" s="799"/>
      <c r="X66" s="799"/>
      <c r="Y66" s="799"/>
      <c r="Z66" s="800"/>
      <c r="AA66" s="798" t="s">
        <v>398</v>
      </c>
      <c r="AB66" s="799"/>
      <c r="AC66" s="799"/>
      <c r="AD66" s="799"/>
      <c r="AE66" s="800"/>
      <c r="AF66" s="920" t="s">
        <v>399</v>
      </c>
      <c r="AG66" s="881"/>
      <c r="AH66" s="881"/>
      <c r="AI66" s="881"/>
      <c r="AJ66" s="921"/>
      <c r="AK66" s="798" t="s">
        <v>400</v>
      </c>
      <c r="AL66" s="793"/>
      <c r="AM66" s="793"/>
      <c r="AN66" s="793"/>
      <c r="AO66" s="794"/>
      <c r="AP66" s="798" t="s">
        <v>401</v>
      </c>
      <c r="AQ66" s="799"/>
      <c r="AR66" s="799"/>
      <c r="AS66" s="799"/>
      <c r="AT66" s="800"/>
      <c r="AU66" s="798" t="s">
        <v>414</v>
      </c>
      <c r="AV66" s="799"/>
      <c r="AW66" s="799"/>
      <c r="AX66" s="799"/>
      <c r="AY66" s="800"/>
      <c r="AZ66" s="798" t="s">
        <v>380</v>
      </c>
      <c r="BA66" s="799"/>
      <c r="BB66" s="799"/>
      <c r="BC66" s="799"/>
      <c r="BD66" s="805"/>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4"/>
      <c r="AH67" s="884"/>
      <c r="AI67" s="884"/>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x14ac:dyDescent="0.15">
      <c r="A68" s="239">
        <v>1</v>
      </c>
      <c r="B68" s="935" t="s">
        <v>574</v>
      </c>
      <c r="C68" s="936"/>
      <c r="D68" s="936"/>
      <c r="E68" s="936"/>
      <c r="F68" s="936"/>
      <c r="G68" s="936"/>
      <c r="H68" s="936"/>
      <c r="I68" s="936"/>
      <c r="J68" s="936"/>
      <c r="K68" s="936"/>
      <c r="L68" s="936"/>
      <c r="M68" s="936"/>
      <c r="N68" s="936"/>
      <c r="O68" s="936"/>
      <c r="P68" s="937"/>
      <c r="Q68" s="938">
        <v>3176</v>
      </c>
      <c r="R68" s="932"/>
      <c r="S68" s="932"/>
      <c r="T68" s="932"/>
      <c r="U68" s="932"/>
      <c r="V68" s="932">
        <v>3136</v>
      </c>
      <c r="W68" s="932"/>
      <c r="X68" s="932"/>
      <c r="Y68" s="932"/>
      <c r="Z68" s="932"/>
      <c r="AA68" s="932">
        <v>40</v>
      </c>
      <c r="AB68" s="932"/>
      <c r="AC68" s="932"/>
      <c r="AD68" s="932"/>
      <c r="AE68" s="932"/>
      <c r="AF68" s="932">
        <v>40</v>
      </c>
      <c r="AG68" s="932"/>
      <c r="AH68" s="932"/>
      <c r="AI68" s="932"/>
      <c r="AJ68" s="932"/>
      <c r="AK68" s="932" t="s">
        <v>569</v>
      </c>
      <c r="AL68" s="932"/>
      <c r="AM68" s="932"/>
      <c r="AN68" s="932"/>
      <c r="AO68" s="932"/>
      <c r="AP68" s="932">
        <v>3301</v>
      </c>
      <c r="AQ68" s="932"/>
      <c r="AR68" s="932"/>
      <c r="AS68" s="932"/>
      <c r="AT68" s="932"/>
      <c r="AU68" s="932">
        <v>3061</v>
      </c>
      <c r="AV68" s="932"/>
      <c r="AW68" s="932"/>
      <c r="AX68" s="932"/>
      <c r="AY68" s="932"/>
      <c r="AZ68" s="933"/>
      <c r="BA68" s="933"/>
      <c r="BB68" s="933"/>
      <c r="BC68" s="933"/>
      <c r="BD68" s="934"/>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x14ac:dyDescent="0.15">
      <c r="A69" s="241">
        <v>2</v>
      </c>
      <c r="B69" s="939" t="s">
        <v>575</v>
      </c>
      <c r="C69" s="940"/>
      <c r="D69" s="940"/>
      <c r="E69" s="940"/>
      <c r="F69" s="940"/>
      <c r="G69" s="940"/>
      <c r="H69" s="940"/>
      <c r="I69" s="940"/>
      <c r="J69" s="940"/>
      <c r="K69" s="940"/>
      <c r="L69" s="940"/>
      <c r="M69" s="940"/>
      <c r="N69" s="940"/>
      <c r="O69" s="940"/>
      <c r="P69" s="941"/>
      <c r="Q69" s="942">
        <v>0</v>
      </c>
      <c r="R69" s="896"/>
      <c r="S69" s="896"/>
      <c r="T69" s="896"/>
      <c r="U69" s="896"/>
      <c r="V69" s="896" t="s">
        <v>569</v>
      </c>
      <c r="W69" s="896"/>
      <c r="X69" s="896"/>
      <c r="Y69" s="896"/>
      <c r="Z69" s="896"/>
      <c r="AA69" s="896">
        <v>0</v>
      </c>
      <c r="AB69" s="896"/>
      <c r="AC69" s="896"/>
      <c r="AD69" s="896"/>
      <c r="AE69" s="896"/>
      <c r="AF69" s="896">
        <v>0</v>
      </c>
      <c r="AG69" s="896"/>
      <c r="AH69" s="896"/>
      <c r="AI69" s="896"/>
      <c r="AJ69" s="896"/>
      <c r="AK69" s="896" t="s">
        <v>569</v>
      </c>
      <c r="AL69" s="896"/>
      <c r="AM69" s="896"/>
      <c r="AN69" s="896"/>
      <c r="AO69" s="896"/>
      <c r="AP69" s="896" t="s">
        <v>569</v>
      </c>
      <c r="AQ69" s="896"/>
      <c r="AR69" s="896"/>
      <c r="AS69" s="896"/>
      <c r="AT69" s="896"/>
      <c r="AU69" s="896" t="s">
        <v>569</v>
      </c>
      <c r="AV69" s="896"/>
      <c r="AW69" s="896"/>
      <c r="AX69" s="896"/>
      <c r="AY69" s="896"/>
      <c r="AZ69" s="898"/>
      <c r="BA69" s="898"/>
      <c r="BB69" s="898"/>
      <c r="BC69" s="898"/>
      <c r="BD69" s="899"/>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x14ac:dyDescent="0.15">
      <c r="A70" s="241">
        <v>3</v>
      </c>
      <c r="B70" s="939" t="s">
        <v>576</v>
      </c>
      <c r="C70" s="940"/>
      <c r="D70" s="940"/>
      <c r="E70" s="940"/>
      <c r="F70" s="940"/>
      <c r="G70" s="940"/>
      <c r="H70" s="940"/>
      <c r="I70" s="940"/>
      <c r="J70" s="940"/>
      <c r="K70" s="940"/>
      <c r="L70" s="940"/>
      <c r="M70" s="940"/>
      <c r="N70" s="940"/>
      <c r="O70" s="940"/>
      <c r="P70" s="941"/>
      <c r="Q70" s="942">
        <v>8084</v>
      </c>
      <c r="R70" s="896"/>
      <c r="S70" s="896"/>
      <c r="T70" s="896"/>
      <c r="U70" s="896"/>
      <c r="V70" s="896">
        <v>7771</v>
      </c>
      <c r="W70" s="896"/>
      <c r="X70" s="896"/>
      <c r="Y70" s="896"/>
      <c r="Z70" s="896"/>
      <c r="AA70" s="896">
        <v>313</v>
      </c>
      <c r="AB70" s="896"/>
      <c r="AC70" s="896"/>
      <c r="AD70" s="896"/>
      <c r="AE70" s="896"/>
      <c r="AF70" s="896">
        <v>313</v>
      </c>
      <c r="AG70" s="896"/>
      <c r="AH70" s="896"/>
      <c r="AI70" s="896"/>
      <c r="AJ70" s="896"/>
      <c r="AK70" s="896">
        <v>7</v>
      </c>
      <c r="AL70" s="896"/>
      <c r="AM70" s="896"/>
      <c r="AN70" s="896"/>
      <c r="AO70" s="896"/>
      <c r="AP70" s="896" t="s">
        <v>569</v>
      </c>
      <c r="AQ70" s="896"/>
      <c r="AR70" s="896"/>
      <c r="AS70" s="896"/>
      <c r="AT70" s="896"/>
      <c r="AU70" s="896" t="s">
        <v>569</v>
      </c>
      <c r="AV70" s="896"/>
      <c r="AW70" s="896"/>
      <c r="AX70" s="896"/>
      <c r="AY70" s="896"/>
      <c r="AZ70" s="898"/>
      <c r="BA70" s="898"/>
      <c r="BB70" s="898"/>
      <c r="BC70" s="898"/>
      <c r="BD70" s="899"/>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26.25" customHeight="1" x14ac:dyDescent="0.15">
      <c r="A71" s="241">
        <v>4</v>
      </c>
      <c r="B71" s="939" t="s">
        <v>577</v>
      </c>
      <c r="C71" s="940"/>
      <c r="D71" s="940"/>
      <c r="E71" s="940"/>
      <c r="F71" s="940"/>
      <c r="G71" s="940"/>
      <c r="H71" s="940"/>
      <c r="I71" s="940"/>
      <c r="J71" s="940"/>
      <c r="K71" s="940"/>
      <c r="L71" s="940"/>
      <c r="M71" s="940"/>
      <c r="N71" s="940"/>
      <c r="O71" s="940"/>
      <c r="P71" s="941"/>
      <c r="Q71" s="942">
        <v>92</v>
      </c>
      <c r="R71" s="896"/>
      <c r="S71" s="896"/>
      <c r="T71" s="896"/>
      <c r="U71" s="896"/>
      <c r="V71" s="896">
        <v>80</v>
      </c>
      <c r="W71" s="896"/>
      <c r="X71" s="896"/>
      <c r="Y71" s="896"/>
      <c r="Z71" s="896"/>
      <c r="AA71" s="896">
        <v>12</v>
      </c>
      <c r="AB71" s="896"/>
      <c r="AC71" s="896"/>
      <c r="AD71" s="896"/>
      <c r="AE71" s="896"/>
      <c r="AF71" s="896">
        <v>12</v>
      </c>
      <c r="AG71" s="896"/>
      <c r="AH71" s="896"/>
      <c r="AI71" s="896"/>
      <c r="AJ71" s="896"/>
      <c r="AK71" s="896" t="s">
        <v>569</v>
      </c>
      <c r="AL71" s="896"/>
      <c r="AM71" s="896"/>
      <c r="AN71" s="896"/>
      <c r="AO71" s="896"/>
      <c r="AP71" s="896" t="s">
        <v>569</v>
      </c>
      <c r="AQ71" s="896"/>
      <c r="AR71" s="896"/>
      <c r="AS71" s="896"/>
      <c r="AT71" s="896"/>
      <c r="AU71" s="896" t="s">
        <v>569</v>
      </c>
      <c r="AV71" s="896"/>
      <c r="AW71" s="896"/>
      <c r="AX71" s="896"/>
      <c r="AY71" s="896"/>
      <c r="AZ71" s="898"/>
      <c r="BA71" s="898"/>
      <c r="BB71" s="898"/>
      <c r="BC71" s="898"/>
      <c r="BD71" s="899"/>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26.25" customHeight="1" x14ac:dyDescent="0.15">
      <c r="A72" s="241">
        <v>5</v>
      </c>
      <c r="B72" s="939" t="s">
        <v>578</v>
      </c>
      <c r="C72" s="940"/>
      <c r="D72" s="940"/>
      <c r="E72" s="940"/>
      <c r="F72" s="940"/>
      <c r="G72" s="940"/>
      <c r="H72" s="940"/>
      <c r="I72" s="940"/>
      <c r="J72" s="940"/>
      <c r="K72" s="940"/>
      <c r="L72" s="940"/>
      <c r="M72" s="940"/>
      <c r="N72" s="940"/>
      <c r="O72" s="940"/>
      <c r="P72" s="941"/>
      <c r="Q72" s="942">
        <v>120</v>
      </c>
      <c r="R72" s="896"/>
      <c r="S72" s="896"/>
      <c r="T72" s="896"/>
      <c r="U72" s="896"/>
      <c r="V72" s="896">
        <v>109</v>
      </c>
      <c r="W72" s="896"/>
      <c r="X72" s="896"/>
      <c r="Y72" s="896"/>
      <c r="Z72" s="896"/>
      <c r="AA72" s="896">
        <v>11</v>
      </c>
      <c r="AB72" s="896"/>
      <c r="AC72" s="896"/>
      <c r="AD72" s="896"/>
      <c r="AE72" s="896"/>
      <c r="AF72" s="896">
        <v>11</v>
      </c>
      <c r="AG72" s="896"/>
      <c r="AH72" s="896"/>
      <c r="AI72" s="896"/>
      <c r="AJ72" s="896"/>
      <c r="AK72" s="896" t="s">
        <v>569</v>
      </c>
      <c r="AL72" s="896"/>
      <c r="AM72" s="896"/>
      <c r="AN72" s="896"/>
      <c r="AO72" s="896"/>
      <c r="AP72" s="896" t="s">
        <v>569</v>
      </c>
      <c r="AQ72" s="896"/>
      <c r="AR72" s="896"/>
      <c r="AS72" s="896"/>
      <c r="AT72" s="896"/>
      <c r="AU72" s="896" t="s">
        <v>569</v>
      </c>
      <c r="AV72" s="896"/>
      <c r="AW72" s="896"/>
      <c r="AX72" s="896"/>
      <c r="AY72" s="896"/>
      <c r="AZ72" s="898"/>
      <c r="BA72" s="898"/>
      <c r="BB72" s="898"/>
      <c r="BC72" s="898"/>
      <c r="BD72" s="899"/>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26.25" customHeight="1" x14ac:dyDescent="0.15">
      <c r="A73" s="241">
        <v>6</v>
      </c>
      <c r="B73" s="939" t="s">
        <v>579</v>
      </c>
      <c r="C73" s="940"/>
      <c r="D73" s="940"/>
      <c r="E73" s="940"/>
      <c r="F73" s="940"/>
      <c r="G73" s="940"/>
      <c r="H73" s="940"/>
      <c r="I73" s="940"/>
      <c r="J73" s="940"/>
      <c r="K73" s="940"/>
      <c r="L73" s="940"/>
      <c r="M73" s="940"/>
      <c r="N73" s="940"/>
      <c r="O73" s="940"/>
      <c r="P73" s="941"/>
      <c r="Q73" s="942">
        <v>544</v>
      </c>
      <c r="R73" s="896"/>
      <c r="S73" s="896"/>
      <c r="T73" s="896"/>
      <c r="U73" s="896"/>
      <c r="V73" s="896">
        <v>492</v>
      </c>
      <c r="W73" s="896"/>
      <c r="X73" s="896"/>
      <c r="Y73" s="896"/>
      <c r="Z73" s="896"/>
      <c r="AA73" s="896">
        <v>52</v>
      </c>
      <c r="AB73" s="896"/>
      <c r="AC73" s="896"/>
      <c r="AD73" s="896"/>
      <c r="AE73" s="896"/>
      <c r="AF73" s="896">
        <v>52</v>
      </c>
      <c r="AG73" s="896"/>
      <c r="AH73" s="896"/>
      <c r="AI73" s="896"/>
      <c r="AJ73" s="896"/>
      <c r="AK73" s="896" t="s">
        <v>569</v>
      </c>
      <c r="AL73" s="896"/>
      <c r="AM73" s="896"/>
      <c r="AN73" s="896"/>
      <c r="AO73" s="896"/>
      <c r="AP73" s="896" t="s">
        <v>569</v>
      </c>
      <c r="AQ73" s="896"/>
      <c r="AR73" s="896"/>
      <c r="AS73" s="896"/>
      <c r="AT73" s="896"/>
      <c r="AU73" s="896" t="s">
        <v>569</v>
      </c>
      <c r="AV73" s="896"/>
      <c r="AW73" s="896"/>
      <c r="AX73" s="896"/>
      <c r="AY73" s="896"/>
      <c r="AZ73" s="898"/>
      <c r="BA73" s="898"/>
      <c r="BB73" s="898"/>
      <c r="BC73" s="898"/>
      <c r="BD73" s="899"/>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26.25" customHeight="1" x14ac:dyDescent="0.15">
      <c r="A74" s="241">
        <v>7</v>
      </c>
      <c r="B74" s="939" t="s">
        <v>580</v>
      </c>
      <c r="C74" s="940"/>
      <c r="D74" s="940"/>
      <c r="E74" s="940"/>
      <c r="F74" s="940"/>
      <c r="G74" s="940"/>
      <c r="H74" s="940"/>
      <c r="I74" s="940"/>
      <c r="J74" s="940"/>
      <c r="K74" s="940"/>
      <c r="L74" s="940"/>
      <c r="M74" s="940"/>
      <c r="N74" s="940"/>
      <c r="O74" s="940"/>
      <c r="P74" s="941"/>
      <c r="Q74" s="942">
        <v>156510</v>
      </c>
      <c r="R74" s="896"/>
      <c r="S74" s="896"/>
      <c r="T74" s="896"/>
      <c r="U74" s="896"/>
      <c r="V74" s="896">
        <v>149924</v>
      </c>
      <c r="W74" s="896"/>
      <c r="X74" s="896"/>
      <c r="Y74" s="896"/>
      <c r="Z74" s="896"/>
      <c r="AA74" s="896">
        <v>6586</v>
      </c>
      <c r="AB74" s="896"/>
      <c r="AC74" s="896"/>
      <c r="AD74" s="896"/>
      <c r="AE74" s="896"/>
      <c r="AF74" s="896">
        <v>6586</v>
      </c>
      <c r="AG74" s="896"/>
      <c r="AH74" s="896"/>
      <c r="AI74" s="896"/>
      <c r="AJ74" s="896"/>
      <c r="AK74" s="896">
        <v>1312</v>
      </c>
      <c r="AL74" s="896"/>
      <c r="AM74" s="896"/>
      <c r="AN74" s="896"/>
      <c r="AO74" s="896"/>
      <c r="AP74" s="896" t="s">
        <v>569</v>
      </c>
      <c r="AQ74" s="896"/>
      <c r="AR74" s="896"/>
      <c r="AS74" s="896"/>
      <c r="AT74" s="896"/>
      <c r="AU74" s="896" t="s">
        <v>569</v>
      </c>
      <c r="AV74" s="896"/>
      <c r="AW74" s="896"/>
      <c r="AX74" s="896"/>
      <c r="AY74" s="896"/>
      <c r="AZ74" s="898"/>
      <c r="BA74" s="898"/>
      <c r="BB74" s="898"/>
      <c r="BC74" s="898"/>
      <c r="BD74" s="899"/>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26.25" customHeight="1" x14ac:dyDescent="0.15">
      <c r="A75" s="241">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x14ac:dyDescent="0.15">
      <c r="A76" s="241">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x14ac:dyDescent="0.15">
      <c r="A77" s="241">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x14ac:dyDescent="0.15">
      <c r="A78" s="241">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x14ac:dyDescent="0.15">
      <c r="A79" s="241">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x14ac:dyDescent="0.15">
      <c r="A80" s="241">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x14ac:dyDescent="0.15">
      <c r="A81" s="241">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x14ac:dyDescent="0.15">
      <c r="A82" s="241">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x14ac:dyDescent="0.15">
      <c r="A83" s="241">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x14ac:dyDescent="0.15">
      <c r="A84" s="241">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x14ac:dyDescent="0.15">
      <c r="A85" s="241">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x14ac:dyDescent="0.15">
      <c r="A86" s="241">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x14ac:dyDescent="0.15">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x14ac:dyDescent="0.2">
      <c r="A88" s="243" t="s">
        <v>392</v>
      </c>
      <c r="B88" s="854" t="s">
        <v>415</v>
      </c>
      <c r="C88" s="855"/>
      <c r="D88" s="855"/>
      <c r="E88" s="855"/>
      <c r="F88" s="855"/>
      <c r="G88" s="855"/>
      <c r="H88" s="855"/>
      <c r="I88" s="855"/>
      <c r="J88" s="855"/>
      <c r="K88" s="855"/>
      <c r="L88" s="855"/>
      <c r="M88" s="855"/>
      <c r="N88" s="855"/>
      <c r="O88" s="855"/>
      <c r="P88" s="856"/>
      <c r="Q88" s="906"/>
      <c r="R88" s="907"/>
      <c r="S88" s="907"/>
      <c r="T88" s="907"/>
      <c r="U88" s="907"/>
      <c r="V88" s="907"/>
      <c r="W88" s="907"/>
      <c r="X88" s="907"/>
      <c r="Y88" s="907"/>
      <c r="Z88" s="907"/>
      <c r="AA88" s="907"/>
      <c r="AB88" s="907"/>
      <c r="AC88" s="907"/>
      <c r="AD88" s="907"/>
      <c r="AE88" s="907"/>
      <c r="AF88" s="910">
        <v>7014</v>
      </c>
      <c r="AG88" s="910"/>
      <c r="AH88" s="910"/>
      <c r="AI88" s="910"/>
      <c r="AJ88" s="910"/>
      <c r="AK88" s="907"/>
      <c r="AL88" s="907"/>
      <c r="AM88" s="907"/>
      <c r="AN88" s="907"/>
      <c r="AO88" s="907"/>
      <c r="AP88" s="910">
        <v>3301</v>
      </c>
      <c r="AQ88" s="910"/>
      <c r="AR88" s="910"/>
      <c r="AS88" s="910"/>
      <c r="AT88" s="910"/>
      <c r="AU88" s="910">
        <v>3061</v>
      </c>
      <c r="AV88" s="910"/>
      <c r="AW88" s="910"/>
      <c r="AX88" s="910"/>
      <c r="AY88" s="910"/>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4" t="s">
        <v>416</v>
      </c>
      <c r="BS102" s="855"/>
      <c r="BT102" s="855"/>
      <c r="BU102" s="855"/>
      <c r="BV102" s="855"/>
      <c r="BW102" s="855"/>
      <c r="BX102" s="855"/>
      <c r="BY102" s="855"/>
      <c r="BZ102" s="855"/>
      <c r="CA102" s="855"/>
      <c r="CB102" s="855"/>
      <c r="CC102" s="855"/>
      <c r="CD102" s="855"/>
      <c r="CE102" s="855"/>
      <c r="CF102" s="855"/>
      <c r="CG102" s="856"/>
      <c r="CH102" s="953"/>
      <c r="CI102" s="954"/>
      <c r="CJ102" s="954"/>
      <c r="CK102" s="954"/>
      <c r="CL102" s="955"/>
      <c r="CM102" s="953"/>
      <c r="CN102" s="954"/>
      <c r="CO102" s="954"/>
      <c r="CP102" s="954"/>
      <c r="CQ102" s="955"/>
      <c r="CR102" s="956">
        <v>69</v>
      </c>
      <c r="CS102" s="918"/>
      <c r="CT102" s="918"/>
      <c r="CU102" s="918"/>
      <c r="CV102" s="957"/>
      <c r="CW102" s="956" t="s">
        <v>569</v>
      </c>
      <c r="CX102" s="918"/>
      <c r="CY102" s="918"/>
      <c r="CZ102" s="918"/>
      <c r="DA102" s="957"/>
      <c r="DB102" s="956" t="s">
        <v>569</v>
      </c>
      <c r="DC102" s="918"/>
      <c r="DD102" s="918"/>
      <c r="DE102" s="918"/>
      <c r="DF102" s="957"/>
      <c r="DG102" s="956" t="s">
        <v>569</v>
      </c>
      <c r="DH102" s="918"/>
      <c r="DI102" s="918"/>
      <c r="DJ102" s="918"/>
      <c r="DK102" s="957"/>
      <c r="DL102" s="956" t="s">
        <v>569</v>
      </c>
      <c r="DM102" s="918"/>
      <c r="DN102" s="918"/>
      <c r="DO102" s="918"/>
      <c r="DP102" s="957"/>
      <c r="DQ102" s="956" t="s">
        <v>569</v>
      </c>
      <c r="DR102" s="918"/>
      <c r="DS102" s="918"/>
      <c r="DT102" s="918"/>
      <c r="DU102" s="957"/>
      <c r="DV102" s="854"/>
      <c r="DW102" s="855"/>
      <c r="DX102" s="855"/>
      <c r="DY102" s="855"/>
      <c r="DZ102" s="980"/>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417</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418</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3" t="s">
        <v>421</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422</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15">
      <c r="A109" s="978" t="s">
        <v>423</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424</v>
      </c>
      <c r="AB109" s="959"/>
      <c r="AC109" s="959"/>
      <c r="AD109" s="959"/>
      <c r="AE109" s="960"/>
      <c r="AF109" s="958" t="s">
        <v>425</v>
      </c>
      <c r="AG109" s="959"/>
      <c r="AH109" s="959"/>
      <c r="AI109" s="959"/>
      <c r="AJ109" s="960"/>
      <c r="AK109" s="958" t="s">
        <v>307</v>
      </c>
      <c r="AL109" s="959"/>
      <c r="AM109" s="959"/>
      <c r="AN109" s="959"/>
      <c r="AO109" s="960"/>
      <c r="AP109" s="958" t="s">
        <v>426</v>
      </c>
      <c r="AQ109" s="959"/>
      <c r="AR109" s="959"/>
      <c r="AS109" s="959"/>
      <c r="AT109" s="961"/>
      <c r="AU109" s="978" t="s">
        <v>423</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424</v>
      </c>
      <c r="BR109" s="959"/>
      <c r="BS109" s="959"/>
      <c r="BT109" s="959"/>
      <c r="BU109" s="960"/>
      <c r="BV109" s="958" t="s">
        <v>425</v>
      </c>
      <c r="BW109" s="959"/>
      <c r="BX109" s="959"/>
      <c r="BY109" s="959"/>
      <c r="BZ109" s="960"/>
      <c r="CA109" s="958" t="s">
        <v>307</v>
      </c>
      <c r="CB109" s="959"/>
      <c r="CC109" s="959"/>
      <c r="CD109" s="959"/>
      <c r="CE109" s="960"/>
      <c r="CF109" s="979" t="s">
        <v>426</v>
      </c>
      <c r="CG109" s="979"/>
      <c r="CH109" s="979"/>
      <c r="CI109" s="979"/>
      <c r="CJ109" s="979"/>
      <c r="CK109" s="958" t="s">
        <v>427</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424</v>
      </c>
      <c r="DH109" s="959"/>
      <c r="DI109" s="959"/>
      <c r="DJ109" s="959"/>
      <c r="DK109" s="960"/>
      <c r="DL109" s="958" t="s">
        <v>425</v>
      </c>
      <c r="DM109" s="959"/>
      <c r="DN109" s="959"/>
      <c r="DO109" s="959"/>
      <c r="DP109" s="960"/>
      <c r="DQ109" s="958" t="s">
        <v>307</v>
      </c>
      <c r="DR109" s="959"/>
      <c r="DS109" s="959"/>
      <c r="DT109" s="959"/>
      <c r="DU109" s="960"/>
      <c r="DV109" s="958" t="s">
        <v>426</v>
      </c>
      <c r="DW109" s="959"/>
      <c r="DX109" s="959"/>
      <c r="DY109" s="959"/>
      <c r="DZ109" s="961"/>
    </row>
    <row r="110" spans="1:131" s="233" customFormat="1" ht="26.25" customHeight="1" x14ac:dyDescent="0.15">
      <c r="A110" s="962" t="s">
        <v>428</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1944649</v>
      </c>
      <c r="AB110" s="966"/>
      <c r="AC110" s="966"/>
      <c r="AD110" s="966"/>
      <c r="AE110" s="967"/>
      <c r="AF110" s="968">
        <v>1978733</v>
      </c>
      <c r="AG110" s="966"/>
      <c r="AH110" s="966"/>
      <c r="AI110" s="966"/>
      <c r="AJ110" s="967"/>
      <c r="AK110" s="968">
        <v>1970291</v>
      </c>
      <c r="AL110" s="966"/>
      <c r="AM110" s="966"/>
      <c r="AN110" s="966"/>
      <c r="AO110" s="967"/>
      <c r="AP110" s="969">
        <v>20.100000000000001</v>
      </c>
      <c r="AQ110" s="970"/>
      <c r="AR110" s="970"/>
      <c r="AS110" s="970"/>
      <c r="AT110" s="971"/>
      <c r="AU110" s="972" t="s">
        <v>72</v>
      </c>
      <c r="AV110" s="973"/>
      <c r="AW110" s="973"/>
      <c r="AX110" s="973"/>
      <c r="AY110" s="973"/>
      <c r="AZ110" s="995" t="s">
        <v>429</v>
      </c>
      <c r="BA110" s="963"/>
      <c r="BB110" s="963"/>
      <c r="BC110" s="963"/>
      <c r="BD110" s="963"/>
      <c r="BE110" s="963"/>
      <c r="BF110" s="963"/>
      <c r="BG110" s="963"/>
      <c r="BH110" s="963"/>
      <c r="BI110" s="963"/>
      <c r="BJ110" s="963"/>
      <c r="BK110" s="963"/>
      <c r="BL110" s="963"/>
      <c r="BM110" s="963"/>
      <c r="BN110" s="963"/>
      <c r="BO110" s="963"/>
      <c r="BP110" s="964"/>
      <c r="BQ110" s="996">
        <v>18934424</v>
      </c>
      <c r="BR110" s="997"/>
      <c r="BS110" s="997"/>
      <c r="BT110" s="997"/>
      <c r="BU110" s="997"/>
      <c r="BV110" s="997">
        <v>19013189</v>
      </c>
      <c r="BW110" s="997"/>
      <c r="BX110" s="997"/>
      <c r="BY110" s="997"/>
      <c r="BZ110" s="997"/>
      <c r="CA110" s="997">
        <v>18032307</v>
      </c>
      <c r="CB110" s="997"/>
      <c r="CC110" s="997"/>
      <c r="CD110" s="997"/>
      <c r="CE110" s="997"/>
      <c r="CF110" s="1010">
        <v>184.1</v>
      </c>
      <c r="CG110" s="1011"/>
      <c r="CH110" s="1011"/>
      <c r="CI110" s="1011"/>
      <c r="CJ110" s="1011"/>
      <c r="CK110" s="1012" t="s">
        <v>430</v>
      </c>
      <c r="CL110" s="1013"/>
      <c r="CM110" s="995" t="s">
        <v>431</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432</v>
      </c>
      <c r="DH110" s="997"/>
      <c r="DI110" s="997"/>
      <c r="DJ110" s="997"/>
      <c r="DK110" s="997"/>
      <c r="DL110" s="997" t="s">
        <v>433</v>
      </c>
      <c r="DM110" s="997"/>
      <c r="DN110" s="997"/>
      <c r="DO110" s="997"/>
      <c r="DP110" s="997"/>
      <c r="DQ110" s="997" t="s">
        <v>432</v>
      </c>
      <c r="DR110" s="997"/>
      <c r="DS110" s="997"/>
      <c r="DT110" s="997"/>
      <c r="DU110" s="997"/>
      <c r="DV110" s="998" t="s">
        <v>432</v>
      </c>
      <c r="DW110" s="998"/>
      <c r="DX110" s="998"/>
      <c r="DY110" s="998"/>
      <c r="DZ110" s="999"/>
    </row>
    <row r="111" spans="1:131" s="233"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433</v>
      </c>
      <c r="AL111" s="1004"/>
      <c r="AM111" s="1004"/>
      <c r="AN111" s="1004"/>
      <c r="AO111" s="1005"/>
      <c r="AP111" s="1007" t="s">
        <v>432</v>
      </c>
      <c r="AQ111" s="1008"/>
      <c r="AR111" s="1008"/>
      <c r="AS111" s="1008"/>
      <c r="AT111" s="1009"/>
      <c r="AU111" s="974"/>
      <c r="AV111" s="975"/>
      <c r="AW111" s="975"/>
      <c r="AX111" s="975"/>
      <c r="AY111" s="975"/>
      <c r="AZ111" s="988" t="s">
        <v>435</v>
      </c>
      <c r="BA111" s="989"/>
      <c r="BB111" s="989"/>
      <c r="BC111" s="989"/>
      <c r="BD111" s="989"/>
      <c r="BE111" s="989"/>
      <c r="BF111" s="989"/>
      <c r="BG111" s="989"/>
      <c r="BH111" s="989"/>
      <c r="BI111" s="989"/>
      <c r="BJ111" s="989"/>
      <c r="BK111" s="989"/>
      <c r="BL111" s="989"/>
      <c r="BM111" s="989"/>
      <c r="BN111" s="989"/>
      <c r="BO111" s="989"/>
      <c r="BP111" s="990"/>
      <c r="BQ111" s="991" t="s">
        <v>432</v>
      </c>
      <c r="BR111" s="992"/>
      <c r="BS111" s="992"/>
      <c r="BT111" s="992"/>
      <c r="BU111" s="992"/>
      <c r="BV111" s="992" t="s">
        <v>433</v>
      </c>
      <c r="BW111" s="992"/>
      <c r="BX111" s="992"/>
      <c r="BY111" s="992"/>
      <c r="BZ111" s="992"/>
      <c r="CA111" s="992" t="s">
        <v>432</v>
      </c>
      <c r="CB111" s="992"/>
      <c r="CC111" s="992"/>
      <c r="CD111" s="992"/>
      <c r="CE111" s="992"/>
      <c r="CF111" s="986" t="s">
        <v>432</v>
      </c>
      <c r="CG111" s="987"/>
      <c r="CH111" s="987"/>
      <c r="CI111" s="987"/>
      <c r="CJ111" s="987"/>
      <c r="CK111" s="1014"/>
      <c r="CL111" s="1015"/>
      <c r="CM111" s="988" t="s">
        <v>436</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432</v>
      </c>
      <c r="DH111" s="992"/>
      <c r="DI111" s="992"/>
      <c r="DJ111" s="992"/>
      <c r="DK111" s="992"/>
      <c r="DL111" s="992" t="s">
        <v>433</v>
      </c>
      <c r="DM111" s="992"/>
      <c r="DN111" s="992"/>
      <c r="DO111" s="992"/>
      <c r="DP111" s="992"/>
      <c r="DQ111" s="992" t="s">
        <v>432</v>
      </c>
      <c r="DR111" s="992"/>
      <c r="DS111" s="992"/>
      <c r="DT111" s="992"/>
      <c r="DU111" s="992"/>
      <c r="DV111" s="993" t="s">
        <v>433</v>
      </c>
      <c r="DW111" s="993"/>
      <c r="DX111" s="993"/>
      <c r="DY111" s="993"/>
      <c r="DZ111" s="994"/>
    </row>
    <row r="112" spans="1:131" s="233" customFormat="1" ht="26.25" customHeight="1" x14ac:dyDescent="0.15">
      <c r="A112" s="1018" t="s">
        <v>437</v>
      </c>
      <c r="B112" s="1019"/>
      <c r="C112" s="989" t="s">
        <v>438</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432</v>
      </c>
      <c r="AB112" s="1025"/>
      <c r="AC112" s="1025"/>
      <c r="AD112" s="1025"/>
      <c r="AE112" s="1026"/>
      <c r="AF112" s="1027" t="s">
        <v>127</v>
      </c>
      <c r="AG112" s="1025"/>
      <c r="AH112" s="1025"/>
      <c r="AI112" s="1025"/>
      <c r="AJ112" s="1026"/>
      <c r="AK112" s="1027" t="s">
        <v>439</v>
      </c>
      <c r="AL112" s="1025"/>
      <c r="AM112" s="1025"/>
      <c r="AN112" s="1025"/>
      <c r="AO112" s="1026"/>
      <c r="AP112" s="1028" t="s">
        <v>432</v>
      </c>
      <c r="AQ112" s="1029"/>
      <c r="AR112" s="1029"/>
      <c r="AS112" s="1029"/>
      <c r="AT112" s="1030"/>
      <c r="AU112" s="974"/>
      <c r="AV112" s="975"/>
      <c r="AW112" s="975"/>
      <c r="AX112" s="975"/>
      <c r="AY112" s="975"/>
      <c r="AZ112" s="988" t="s">
        <v>440</v>
      </c>
      <c r="BA112" s="989"/>
      <c r="BB112" s="989"/>
      <c r="BC112" s="989"/>
      <c r="BD112" s="989"/>
      <c r="BE112" s="989"/>
      <c r="BF112" s="989"/>
      <c r="BG112" s="989"/>
      <c r="BH112" s="989"/>
      <c r="BI112" s="989"/>
      <c r="BJ112" s="989"/>
      <c r="BK112" s="989"/>
      <c r="BL112" s="989"/>
      <c r="BM112" s="989"/>
      <c r="BN112" s="989"/>
      <c r="BO112" s="989"/>
      <c r="BP112" s="990"/>
      <c r="BQ112" s="991">
        <v>7163555</v>
      </c>
      <c r="BR112" s="992"/>
      <c r="BS112" s="992"/>
      <c r="BT112" s="992"/>
      <c r="BU112" s="992"/>
      <c r="BV112" s="992">
        <v>7169149</v>
      </c>
      <c r="BW112" s="992"/>
      <c r="BX112" s="992"/>
      <c r="BY112" s="992"/>
      <c r="BZ112" s="992"/>
      <c r="CA112" s="992">
        <v>6625627</v>
      </c>
      <c r="CB112" s="992"/>
      <c r="CC112" s="992"/>
      <c r="CD112" s="992"/>
      <c r="CE112" s="992"/>
      <c r="CF112" s="986">
        <v>67.7</v>
      </c>
      <c r="CG112" s="987"/>
      <c r="CH112" s="987"/>
      <c r="CI112" s="987"/>
      <c r="CJ112" s="987"/>
      <c r="CK112" s="1014"/>
      <c r="CL112" s="1015"/>
      <c r="CM112" s="988" t="s">
        <v>441</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433</v>
      </c>
      <c r="DH112" s="992"/>
      <c r="DI112" s="992"/>
      <c r="DJ112" s="992"/>
      <c r="DK112" s="992"/>
      <c r="DL112" s="992" t="s">
        <v>127</v>
      </c>
      <c r="DM112" s="992"/>
      <c r="DN112" s="992"/>
      <c r="DO112" s="992"/>
      <c r="DP112" s="992"/>
      <c r="DQ112" s="992" t="s">
        <v>432</v>
      </c>
      <c r="DR112" s="992"/>
      <c r="DS112" s="992"/>
      <c r="DT112" s="992"/>
      <c r="DU112" s="992"/>
      <c r="DV112" s="993" t="s">
        <v>433</v>
      </c>
      <c r="DW112" s="993"/>
      <c r="DX112" s="993"/>
      <c r="DY112" s="993"/>
      <c r="DZ112" s="994"/>
    </row>
    <row r="113" spans="1:130" s="233" customFormat="1" ht="26.25" customHeight="1" x14ac:dyDescent="0.15">
      <c r="A113" s="1020"/>
      <c r="B113" s="1021"/>
      <c r="C113" s="989" t="s">
        <v>442</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460944</v>
      </c>
      <c r="AB113" s="1004"/>
      <c r="AC113" s="1004"/>
      <c r="AD113" s="1004"/>
      <c r="AE113" s="1005"/>
      <c r="AF113" s="1006">
        <v>446657</v>
      </c>
      <c r="AG113" s="1004"/>
      <c r="AH113" s="1004"/>
      <c r="AI113" s="1004"/>
      <c r="AJ113" s="1005"/>
      <c r="AK113" s="1006">
        <v>451988</v>
      </c>
      <c r="AL113" s="1004"/>
      <c r="AM113" s="1004"/>
      <c r="AN113" s="1004"/>
      <c r="AO113" s="1005"/>
      <c r="AP113" s="1007">
        <v>4.5999999999999996</v>
      </c>
      <c r="AQ113" s="1008"/>
      <c r="AR113" s="1008"/>
      <c r="AS113" s="1008"/>
      <c r="AT113" s="1009"/>
      <c r="AU113" s="974"/>
      <c r="AV113" s="975"/>
      <c r="AW113" s="975"/>
      <c r="AX113" s="975"/>
      <c r="AY113" s="975"/>
      <c r="AZ113" s="988" t="s">
        <v>443</v>
      </c>
      <c r="BA113" s="989"/>
      <c r="BB113" s="989"/>
      <c r="BC113" s="989"/>
      <c r="BD113" s="989"/>
      <c r="BE113" s="989"/>
      <c r="BF113" s="989"/>
      <c r="BG113" s="989"/>
      <c r="BH113" s="989"/>
      <c r="BI113" s="989"/>
      <c r="BJ113" s="989"/>
      <c r="BK113" s="989"/>
      <c r="BL113" s="989"/>
      <c r="BM113" s="989"/>
      <c r="BN113" s="989"/>
      <c r="BO113" s="989"/>
      <c r="BP113" s="990"/>
      <c r="BQ113" s="991">
        <v>2008035</v>
      </c>
      <c r="BR113" s="992"/>
      <c r="BS113" s="992"/>
      <c r="BT113" s="992"/>
      <c r="BU113" s="992"/>
      <c r="BV113" s="992">
        <v>2345056</v>
      </c>
      <c r="BW113" s="992"/>
      <c r="BX113" s="992"/>
      <c r="BY113" s="992"/>
      <c r="BZ113" s="992"/>
      <c r="CA113" s="992">
        <v>3060927</v>
      </c>
      <c r="CB113" s="992"/>
      <c r="CC113" s="992"/>
      <c r="CD113" s="992"/>
      <c r="CE113" s="992"/>
      <c r="CF113" s="986">
        <v>31.3</v>
      </c>
      <c r="CG113" s="987"/>
      <c r="CH113" s="987"/>
      <c r="CI113" s="987"/>
      <c r="CJ113" s="987"/>
      <c r="CK113" s="1014"/>
      <c r="CL113" s="1015"/>
      <c r="CM113" s="988" t="s">
        <v>444</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439</v>
      </c>
      <c r="DH113" s="1025"/>
      <c r="DI113" s="1025"/>
      <c r="DJ113" s="1025"/>
      <c r="DK113" s="1026"/>
      <c r="DL113" s="1027" t="s">
        <v>439</v>
      </c>
      <c r="DM113" s="1025"/>
      <c r="DN113" s="1025"/>
      <c r="DO113" s="1025"/>
      <c r="DP113" s="1026"/>
      <c r="DQ113" s="1027" t="s">
        <v>433</v>
      </c>
      <c r="DR113" s="1025"/>
      <c r="DS113" s="1025"/>
      <c r="DT113" s="1025"/>
      <c r="DU113" s="1026"/>
      <c r="DV113" s="1028" t="s">
        <v>439</v>
      </c>
      <c r="DW113" s="1029"/>
      <c r="DX113" s="1029"/>
      <c r="DY113" s="1029"/>
      <c r="DZ113" s="1030"/>
    </row>
    <row r="114" spans="1:130" s="233" customFormat="1" ht="26.25" customHeight="1" x14ac:dyDescent="0.15">
      <c r="A114" s="1020"/>
      <c r="B114" s="1021"/>
      <c r="C114" s="989" t="s">
        <v>445</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86049</v>
      </c>
      <c r="AB114" s="1025"/>
      <c r="AC114" s="1025"/>
      <c r="AD114" s="1025"/>
      <c r="AE114" s="1026"/>
      <c r="AF114" s="1027">
        <v>103851</v>
      </c>
      <c r="AG114" s="1025"/>
      <c r="AH114" s="1025"/>
      <c r="AI114" s="1025"/>
      <c r="AJ114" s="1026"/>
      <c r="AK114" s="1027">
        <v>104156</v>
      </c>
      <c r="AL114" s="1025"/>
      <c r="AM114" s="1025"/>
      <c r="AN114" s="1025"/>
      <c r="AO114" s="1026"/>
      <c r="AP114" s="1028">
        <v>1.1000000000000001</v>
      </c>
      <c r="AQ114" s="1029"/>
      <c r="AR114" s="1029"/>
      <c r="AS114" s="1029"/>
      <c r="AT114" s="1030"/>
      <c r="AU114" s="974"/>
      <c r="AV114" s="975"/>
      <c r="AW114" s="975"/>
      <c r="AX114" s="975"/>
      <c r="AY114" s="975"/>
      <c r="AZ114" s="988" t="s">
        <v>446</v>
      </c>
      <c r="BA114" s="989"/>
      <c r="BB114" s="989"/>
      <c r="BC114" s="989"/>
      <c r="BD114" s="989"/>
      <c r="BE114" s="989"/>
      <c r="BF114" s="989"/>
      <c r="BG114" s="989"/>
      <c r="BH114" s="989"/>
      <c r="BI114" s="989"/>
      <c r="BJ114" s="989"/>
      <c r="BK114" s="989"/>
      <c r="BL114" s="989"/>
      <c r="BM114" s="989"/>
      <c r="BN114" s="989"/>
      <c r="BO114" s="989"/>
      <c r="BP114" s="990"/>
      <c r="BQ114" s="991">
        <v>1548519</v>
      </c>
      <c r="BR114" s="992"/>
      <c r="BS114" s="992"/>
      <c r="BT114" s="992"/>
      <c r="BU114" s="992"/>
      <c r="BV114" s="992">
        <v>1473044</v>
      </c>
      <c r="BW114" s="992"/>
      <c r="BX114" s="992"/>
      <c r="BY114" s="992"/>
      <c r="BZ114" s="992"/>
      <c r="CA114" s="992">
        <v>1408476</v>
      </c>
      <c r="CB114" s="992"/>
      <c r="CC114" s="992"/>
      <c r="CD114" s="992"/>
      <c r="CE114" s="992"/>
      <c r="CF114" s="986">
        <v>14.4</v>
      </c>
      <c r="CG114" s="987"/>
      <c r="CH114" s="987"/>
      <c r="CI114" s="987"/>
      <c r="CJ114" s="987"/>
      <c r="CK114" s="1014"/>
      <c r="CL114" s="1015"/>
      <c r="CM114" s="988" t="s">
        <v>447</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433</v>
      </c>
      <c r="DH114" s="1025"/>
      <c r="DI114" s="1025"/>
      <c r="DJ114" s="1025"/>
      <c r="DK114" s="1026"/>
      <c r="DL114" s="1027" t="s">
        <v>127</v>
      </c>
      <c r="DM114" s="1025"/>
      <c r="DN114" s="1025"/>
      <c r="DO114" s="1025"/>
      <c r="DP114" s="1026"/>
      <c r="DQ114" s="1027" t="s">
        <v>127</v>
      </c>
      <c r="DR114" s="1025"/>
      <c r="DS114" s="1025"/>
      <c r="DT114" s="1025"/>
      <c r="DU114" s="1026"/>
      <c r="DV114" s="1028" t="s">
        <v>127</v>
      </c>
      <c r="DW114" s="1029"/>
      <c r="DX114" s="1029"/>
      <c r="DY114" s="1029"/>
      <c r="DZ114" s="1030"/>
    </row>
    <row r="115" spans="1:130" s="233" customFormat="1" ht="26.25" customHeight="1" x14ac:dyDescent="0.15">
      <c r="A115" s="1020"/>
      <c r="B115" s="1021"/>
      <c r="C115" s="989" t="s">
        <v>448</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27</v>
      </c>
      <c r="AB115" s="1004"/>
      <c r="AC115" s="1004"/>
      <c r="AD115" s="1004"/>
      <c r="AE115" s="1005"/>
      <c r="AF115" s="1006">
        <v>17</v>
      </c>
      <c r="AG115" s="1004"/>
      <c r="AH115" s="1004"/>
      <c r="AI115" s="1004"/>
      <c r="AJ115" s="1005"/>
      <c r="AK115" s="1006">
        <v>8</v>
      </c>
      <c r="AL115" s="1004"/>
      <c r="AM115" s="1004"/>
      <c r="AN115" s="1004"/>
      <c r="AO115" s="1005"/>
      <c r="AP115" s="1007">
        <v>0</v>
      </c>
      <c r="AQ115" s="1008"/>
      <c r="AR115" s="1008"/>
      <c r="AS115" s="1008"/>
      <c r="AT115" s="1009"/>
      <c r="AU115" s="974"/>
      <c r="AV115" s="975"/>
      <c r="AW115" s="975"/>
      <c r="AX115" s="975"/>
      <c r="AY115" s="975"/>
      <c r="AZ115" s="988" t="s">
        <v>449</v>
      </c>
      <c r="BA115" s="989"/>
      <c r="BB115" s="989"/>
      <c r="BC115" s="989"/>
      <c r="BD115" s="989"/>
      <c r="BE115" s="989"/>
      <c r="BF115" s="989"/>
      <c r="BG115" s="989"/>
      <c r="BH115" s="989"/>
      <c r="BI115" s="989"/>
      <c r="BJ115" s="989"/>
      <c r="BK115" s="989"/>
      <c r="BL115" s="989"/>
      <c r="BM115" s="989"/>
      <c r="BN115" s="989"/>
      <c r="BO115" s="989"/>
      <c r="BP115" s="990"/>
      <c r="BQ115" s="991" t="s">
        <v>127</v>
      </c>
      <c r="BR115" s="992"/>
      <c r="BS115" s="992"/>
      <c r="BT115" s="992"/>
      <c r="BU115" s="992"/>
      <c r="BV115" s="992" t="s">
        <v>432</v>
      </c>
      <c r="BW115" s="992"/>
      <c r="BX115" s="992"/>
      <c r="BY115" s="992"/>
      <c r="BZ115" s="992"/>
      <c r="CA115" s="992" t="s">
        <v>127</v>
      </c>
      <c r="CB115" s="992"/>
      <c r="CC115" s="992"/>
      <c r="CD115" s="992"/>
      <c r="CE115" s="992"/>
      <c r="CF115" s="986" t="s">
        <v>439</v>
      </c>
      <c r="CG115" s="987"/>
      <c r="CH115" s="987"/>
      <c r="CI115" s="987"/>
      <c r="CJ115" s="987"/>
      <c r="CK115" s="1014"/>
      <c r="CL115" s="1015"/>
      <c r="CM115" s="988" t="s">
        <v>450</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439</v>
      </c>
      <c r="DH115" s="1025"/>
      <c r="DI115" s="1025"/>
      <c r="DJ115" s="1025"/>
      <c r="DK115" s="1026"/>
      <c r="DL115" s="1027" t="s">
        <v>433</v>
      </c>
      <c r="DM115" s="1025"/>
      <c r="DN115" s="1025"/>
      <c r="DO115" s="1025"/>
      <c r="DP115" s="1026"/>
      <c r="DQ115" s="1027" t="s">
        <v>432</v>
      </c>
      <c r="DR115" s="1025"/>
      <c r="DS115" s="1025"/>
      <c r="DT115" s="1025"/>
      <c r="DU115" s="1026"/>
      <c r="DV115" s="1028" t="s">
        <v>432</v>
      </c>
      <c r="DW115" s="1029"/>
      <c r="DX115" s="1029"/>
      <c r="DY115" s="1029"/>
      <c r="DZ115" s="1030"/>
    </row>
    <row r="116" spans="1:130" s="233" customFormat="1" ht="26.25" customHeight="1" x14ac:dyDescent="0.15">
      <c r="A116" s="1022"/>
      <c r="B116" s="1023"/>
      <c r="C116" s="1031" t="s">
        <v>451</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432</v>
      </c>
      <c r="AB116" s="1025"/>
      <c r="AC116" s="1025"/>
      <c r="AD116" s="1025"/>
      <c r="AE116" s="1026"/>
      <c r="AF116" s="1027" t="s">
        <v>432</v>
      </c>
      <c r="AG116" s="1025"/>
      <c r="AH116" s="1025"/>
      <c r="AI116" s="1025"/>
      <c r="AJ116" s="1026"/>
      <c r="AK116" s="1027" t="s">
        <v>127</v>
      </c>
      <c r="AL116" s="1025"/>
      <c r="AM116" s="1025"/>
      <c r="AN116" s="1025"/>
      <c r="AO116" s="1026"/>
      <c r="AP116" s="1028" t="s">
        <v>432</v>
      </c>
      <c r="AQ116" s="1029"/>
      <c r="AR116" s="1029"/>
      <c r="AS116" s="1029"/>
      <c r="AT116" s="1030"/>
      <c r="AU116" s="974"/>
      <c r="AV116" s="975"/>
      <c r="AW116" s="975"/>
      <c r="AX116" s="975"/>
      <c r="AY116" s="975"/>
      <c r="AZ116" s="1033" t="s">
        <v>452</v>
      </c>
      <c r="BA116" s="1034"/>
      <c r="BB116" s="1034"/>
      <c r="BC116" s="1034"/>
      <c r="BD116" s="1034"/>
      <c r="BE116" s="1034"/>
      <c r="BF116" s="1034"/>
      <c r="BG116" s="1034"/>
      <c r="BH116" s="1034"/>
      <c r="BI116" s="1034"/>
      <c r="BJ116" s="1034"/>
      <c r="BK116" s="1034"/>
      <c r="BL116" s="1034"/>
      <c r="BM116" s="1034"/>
      <c r="BN116" s="1034"/>
      <c r="BO116" s="1034"/>
      <c r="BP116" s="1035"/>
      <c r="BQ116" s="991" t="s">
        <v>439</v>
      </c>
      <c r="BR116" s="992"/>
      <c r="BS116" s="992"/>
      <c r="BT116" s="992"/>
      <c r="BU116" s="992"/>
      <c r="BV116" s="992" t="s">
        <v>432</v>
      </c>
      <c r="BW116" s="992"/>
      <c r="BX116" s="992"/>
      <c r="BY116" s="992"/>
      <c r="BZ116" s="992"/>
      <c r="CA116" s="992" t="s">
        <v>439</v>
      </c>
      <c r="CB116" s="992"/>
      <c r="CC116" s="992"/>
      <c r="CD116" s="992"/>
      <c r="CE116" s="992"/>
      <c r="CF116" s="986" t="s">
        <v>439</v>
      </c>
      <c r="CG116" s="987"/>
      <c r="CH116" s="987"/>
      <c r="CI116" s="987"/>
      <c r="CJ116" s="987"/>
      <c r="CK116" s="1014"/>
      <c r="CL116" s="1015"/>
      <c r="CM116" s="988" t="s">
        <v>453</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432</v>
      </c>
      <c r="DH116" s="1025"/>
      <c r="DI116" s="1025"/>
      <c r="DJ116" s="1025"/>
      <c r="DK116" s="1026"/>
      <c r="DL116" s="1027" t="s">
        <v>127</v>
      </c>
      <c r="DM116" s="1025"/>
      <c r="DN116" s="1025"/>
      <c r="DO116" s="1025"/>
      <c r="DP116" s="1026"/>
      <c r="DQ116" s="1027" t="s">
        <v>439</v>
      </c>
      <c r="DR116" s="1025"/>
      <c r="DS116" s="1025"/>
      <c r="DT116" s="1025"/>
      <c r="DU116" s="1026"/>
      <c r="DV116" s="1028" t="s">
        <v>432</v>
      </c>
      <c r="DW116" s="1029"/>
      <c r="DX116" s="1029"/>
      <c r="DY116" s="1029"/>
      <c r="DZ116" s="1030"/>
    </row>
    <row r="117" spans="1:130" s="233" customFormat="1" ht="26.25" customHeight="1" x14ac:dyDescent="0.15">
      <c r="A117" s="978" t="s">
        <v>186</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454</v>
      </c>
      <c r="Z117" s="960"/>
      <c r="AA117" s="1044">
        <v>2491669</v>
      </c>
      <c r="AB117" s="1045"/>
      <c r="AC117" s="1045"/>
      <c r="AD117" s="1045"/>
      <c r="AE117" s="1046"/>
      <c r="AF117" s="1047">
        <v>2529258</v>
      </c>
      <c r="AG117" s="1045"/>
      <c r="AH117" s="1045"/>
      <c r="AI117" s="1045"/>
      <c r="AJ117" s="1046"/>
      <c r="AK117" s="1047">
        <v>2526443</v>
      </c>
      <c r="AL117" s="1045"/>
      <c r="AM117" s="1045"/>
      <c r="AN117" s="1045"/>
      <c r="AO117" s="1046"/>
      <c r="AP117" s="1048"/>
      <c r="AQ117" s="1049"/>
      <c r="AR117" s="1049"/>
      <c r="AS117" s="1049"/>
      <c r="AT117" s="1050"/>
      <c r="AU117" s="974"/>
      <c r="AV117" s="975"/>
      <c r="AW117" s="975"/>
      <c r="AX117" s="975"/>
      <c r="AY117" s="975"/>
      <c r="AZ117" s="1040" t="s">
        <v>455</v>
      </c>
      <c r="BA117" s="1041"/>
      <c r="BB117" s="1041"/>
      <c r="BC117" s="1041"/>
      <c r="BD117" s="1041"/>
      <c r="BE117" s="1041"/>
      <c r="BF117" s="1041"/>
      <c r="BG117" s="1041"/>
      <c r="BH117" s="1041"/>
      <c r="BI117" s="1041"/>
      <c r="BJ117" s="1041"/>
      <c r="BK117" s="1041"/>
      <c r="BL117" s="1041"/>
      <c r="BM117" s="1041"/>
      <c r="BN117" s="1041"/>
      <c r="BO117" s="1041"/>
      <c r="BP117" s="1042"/>
      <c r="BQ117" s="991" t="s">
        <v>432</v>
      </c>
      <c r="BR117" s="992"/>
      <c r="BS117" s="992"/>
      <c r="BT117" s="992"/>
      <c r="BU117" s="992"/>
      <c r="BV117" s="992" t="s">
        <v>432</v>
      </c>
      <c r="BW117" s="992"/>
      <c r="BX117" s="992"/>
      <c r="BY117" s="992"/>
      <c r="BZ117" s="992"/>
      <c r="CA117" s="992" t="s">
        <v>433</v>
      </c>
      <c r="CB117" s="992"/>
      <c r="CC117" s="992"/>
      <c r="CD117" s="992"/>
      <c r="CE117" s="992"/>
      <c r="CF117" s="986" t="s">
        <v>432</v>
      </c>
      <c r="CG117" s="987"/>
      <c r="CH117" s="987"/>
      <c r="CI117" s="987"/>
      <c r="CJ117" s="987"/>
      <c r="CK117" s="1014"/>
      <c r="CL117" s="1015"/>
      <c r="CM117" s="988" t="s">
        <v>456</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432</v>
      </c>
      <c r="DH117" s="1025"/>
      <c r="DI117" s="1025"/>
      <c r="DJ117" s="1025"/>
      <c r="DK117" s="1026"/>
      <c r="DL117" s="1027" t="s">
        <v>432</v>
      </c>
      <c r="DM117" s="1025"/>
      <c r="DN117" s="1025"/>
      <c r="DO117" s="1025"/>
      <c r="DP117" s="1026"/>
      <c r="DQ117" s="1027" t="s">
        <v>433</v>
      </c>
      <c r="DR117" s="1025"/>
      <c r="DS117" s="1025"/>
      <c r="DT117" s="1025"/>
      <c r="DU117" s="1026"/>
      <c r="DV117" s="1028" t="s">
        <v>432</v>
      </c>
      <c r="DW117" s="1029"/>
      <c r="DX117" s="1029"/>
      <c r="DY117" s="1029"/>
      <c r="DZ117" s="1030"/>
    </row>
    <row r="118" spans="1:130" s="233" customFormat="1" ht="26.25" customHeight="1" x14ac:dyDescent="0.15">
      <c r="A118" s="978" t="s">
        <v>427</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424</v>
      </c>
      <c r="AB118" s="959"/>
      <c r="AC118" s="959"/>
      <c r="AD118" s="959"/>
      <c r="AE118" s="960"/>
      <c r="AF118" s="958" t="s">
        <v>425</v>
      </c>
      <c r="AG118" s="959"/>
      <c r="AH118" s="959"/>
      <c r="AI118" s="959"/>
      <c r="AJ118" s="960"/>
      <c r="AK118" s="958" t="s">
        <v>307</v>
      </c>
      <c r="AL118" s="959"/>
      <c r="AM118" s="959"/>
      <c r="AN118" s="959"/>
      <c r="AO118" s="960"/>
      <c r="AP118" s="1036" t="s">
        <v>426</v>
      </c>
      <c r="AQ118" s="1037"/>
      <c r="AR118" s="1037"/>
      <c r="AS118" s="1037"/>
      <c r="AT118" s="1038"/>
      <c r="AU118" s="974"/>
      <c r="AV118" s="975"/>
      <c r="AW118" s="975"/>
      <c r="AX118" s="975"/>
      <c r="AY118" s="975"/>
      <c r="AZ118" s="1039" t="s">
        <v>457</v>
      </c>
      <c r="BA118" s="1031"/>
      <c r="BB118" s="1031"/>
      <c r="BC118" s="1031"/>
      <c r="BD118" s="1031"/>
      <c r="BE118" s="1031"/>
      <c r="BF118" s="1031"/>
      <c r="BG118" s="1031"/>
      <c r="BH118" s="1031"/>
      <c r="BI118" s="1031"/>
      <c r="BJ118" s="1031"/>
      <c r="BK118" s="1031"/>
      <c r="BL118" s="1031"/>
      <c r="BM118" s="1031"/>
      <c r="BN118" s="1031"/>
      <c r="BO118" s="1031"/>
      <c r="BP118" s="1032"/>
      <c r="BQ118" s="1065" t="s">
        <v>127</v>
      </c>
      <c r="BR118" s="1066"/>
      <c r="BS118" s="1066"/>
      <c r="BT118" s="1066"/>
      <c r="BU118" s="1066"/>
      <c r="BV118" s="1066" t="s">
        <v>127</v>
      </c>
      <c r="BW118" s="1066"/>
      <c r="BX118" s="1066"/>
      <c r="BY118" s="1066"/>
      <c r="BZ118" s="1066"/>
      <c r="CA118" s="1066" t="s">
        <v>127</v>
      </c>
      <c r="CB118" s="1066"/>
      <c r="CC118" s="1066"/>
      <c r="CD118" s="1066"/>
      <c r="CE118" s="1066"/>
      <c r="CF118" s="986" t="s">
        <v>127</v>
      </c>
      <c r="CG118" s="987"/>
      <c r="CH118" s="987"/>
      <c r="CI118" s="987"/>
      <c r="CJ118" s="987"/>
      <c r="CK118" s="1014"/>
      <c r="CL118" s="1015"/>
      <c r="CM118" s="988" t="s">
        <v>458</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127</v>
      </c>
      <c r="DH118" s="1025"/>
      <c r="DI118" s="1025"/>
      <c r="DJ118" s="1025"/>
      <c r="DK118" s="1026"/>
      <c r="DL118" s="1027" t="s">
        <v>127</v>
      </c>
      <c r="DM118" s="1025"/>
      <c r="DN118" s="1025"/>
      <c r="DO118" s="1025"/>
      <c r="DP118" s="1026"/>
      <c r="DQ118" s="1027" t="s">
        <v>127</v>
      </c>
      <c r="DR118" s="1025"/>
      <c r="DS118" s="1025"/>
      <c r="DT118" s="1025"/>
      <c r="DU118" s="1026"/>
      <c r="DV118" s="1028" t="s">
        <v>127</v>
      </c>
      <c r="DW118" s="1029"/>
      <c r="DX118" s="1029"/>
      <c r="DY118" s="1029"/>
      <c r="DZ118" s="1030"/>
    </row>
    <row r="119" spans="1:130" s="233" customFormat="1" ht="26.25" customHeight="1" x14ac:dyDescent="0.15">
      <c r="A119" s="1122" t="s">
        <v>430</v>
      </c>
      <c r="B119" s="1013"/>
      <c r="C119" s="995" t="s">
        <v>431</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127</v>
      </c>
      <c r="AB119" s="966"/>
      <c r="AC119" s="966"/>
      <c r="AD119" s="966"/>
      <c r="AE119" s="967"/>
      <c r="AF119" s="968" t="s">
        <v>433</v>
      </c>
      <c r="AG119" s="966"/>
      <c r="AH119" s="966"/>
      <c r="AI119" s="966"/>
      <c r="AJ119" s="967"/>
      <c r="AK119" s="968" t="s">
        <v>127</v>
      </c>
      <c r="AL119" s="966"/>
      <c r="AM119" s="966"/>
      <c r="AN119" s="966"/>
      <c r="AO119" s="967"/>
      <c r="AP119" s="969" t="s">
        <v>127</v>
      </c>
      <c r="AQ119" s="970"/>
      <c r="AR119" s="970"/>
      <c r="AS119" s="970"/>
      <c r="AT119" s="971"/>
      <c r="AU119" s="976"/>
      <c r="AV119" s="977"/>
      <c r="AW119" s="977"/>
      <c r="AX119" s="977"/>
      <c r="AY119" s="977"/>
      <c r="AZ119" s="254" t="s">
        <v>186</v>
      </c>
      <c r="BA119" s="254"/>
      <c r="BB119" s="254"/>
      <c r="BC119" s="254"/>
      <c r="BD119" s="254"/>
      <c r="BE119" s="254"/>
      <c r="BF119" s="254"/>
      <c r="BG119" s="254"/>
      <c r="BH119" s="254"/>
      <c r="BI119" s="254"/>
      <c r="BJ119" s="254"/>
      <c r="BK119" s="254"/>
      <c r="BL119" s="254"/>
      <c r="BM119" s="254"/>
      <c r="BN119" s="254"/>
      <c r="BO119" s="1043" t="s">
        <v>459</v>
      </c>
      <c r="BP119" s="1071"/>
      <c r="BQ119" s="1065">
        <v>29654533</v>
      </c>
      <c r="BR119" s="1066"/>
      <c r="BS119" s="1066"/>
      <c r="BT119" s="1066"/>
      <c r="BU119" s="1066"/>
      <c r="BV119" s="1066">
        <v>30000438</v>
      </c>
      <c r="BW119" s="1066"/>
      <c r="BX119" s="1066"/>
      <c r="BY119" s="1066"/>
      <c r="BZ119" s="1066"/>
      <c r="CA119" s="1066">
        <v>29127337</v>
      </c>
      <c r="CB119" s="1066"/>
      <c r="CC119" s="1066"/>
      <c r="CD119" s="1066"/>
      <c r="CE119" s="1066"/>
      <c r="CF119" s="1067"/>
      <c r="CG119" s="1068"/>
      <c r="CH119" s="1068"/>
      <c r="CI119" s="1068"/>
      <c r="CJ119" s="1069"/>
      <c r="CK119" s="1016"/>
      <c r="CL119" s="1017"/>
      <c r="CM119" s="1039" t="s">
        <v>460</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127</v>
      </c>
      <c r="DH119" s="1052"/>
      <c r="DI119" s="1052"/>
      <c r="DJ119" s="1052"/>
      <c r="DK119" s="1053"/>
      <c r="DL119" s="1051" t="s">
        <v>433</v>
      </c>
      <c r="DM119" s="1052"/>
      <c r="DN119" s="1052"/>
      <c r="DO119" s="1052"/>
      <c r="DP119" s="1053"/>
      <c r="DQ119" s="1051" t="s">
        <v>127</v>
      </c>
      <c r="DR119" s="1052"/>
      <c r="DS119" s="1052"/>
      <c r="DT119" s="1052"/>
      <c r="DU119" s="1053"/>
      <c r="DV119" s="1054" t="s">
        <v>127</v>
      </c>
      <c r="DW119" s="1055"/>
      <c r="DX119" s="1055"/>
      <c r="DY119" s="1055"/>
      <c r="DZ119" s="1056"/>
    </row>
    <row r="120" spans="1:130" s="233" customFormat="1" ht="26.25" customHeight="1" x14ac:dyDescent="0.15">
      <c r="A120" s="1123"/>
      <c r="B120" s="1015"/>
      <c r="C120" s="988" t="s">
        <v>436</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127</v>
      </c>
      <c r="AB120" s="1025"/>
      <c r="AC120" s="1025"/>
      <c r="AD120" s="1025"/>
      <c r="AE120" s="1026"/>
      <c r="AF120" s="1027" t="s">
        <v>127</v>
      </c>
      <c r="AG120" s="1025"/>
      <c r="AH120" s="1025"/>
      <c r="AI120" s="1025"/>
      <c r="AJ120" s="1026"/>
      <c r="AK120" s="1027" t="s">
        <v>433</v>
      </c>
      <c r="AL120" s="1025"/>
      <c r="AM120" s="1025"/>
      <c r="AN120" s="1025"/>
      <c r="AO120" s="1026"/>
      <c r="AP120" s="1028" t="s">
        <v>127</v>
      </c>
      <c r="AQ120" s="1029"/>
      <c r="AR120" s="1029"/>
      <c r="AS120" s="1029"/>
      <c r="AT120" s="1030"/>
      <c r="AU120" s="1057" t="s">
        <v>461</v>
      </c>
      <c r="AV120" s="1058"/>
      <c r="AW120" s="1058"/>
      <c r="AX120" s="1058"/>
      <c r="AY120" s="1059"/>
      <c r="AZ120" s="995" t="s">
        <v>462</v>
      </c>
      <c r="BA120" s="963"/>
      <c r="BB120" s="963"/>
      <c r="BC120" s="963"/>
      <c r="BD120" s="963"/>
      <c r="BE120" s="963"/>
      <c r="BF120" s="963"/>
      <c r="BG120" s="963"/>
      <c r="BH120" s="963"/>
      <c r="BI120" s="963"/>
      <c r="BJ120" s="963"/>
      <c r="BK120" s="963"/>
      <c r="BL120" s="963"/>
      <c r="BM120" s="963"/>
      <c r="BN120" s="963"/>
      <c r="BO120" s="963"/>
      <c r="BP120" s="964"/>
      <c r="BQ120" s="996">
        <v>6126071</v>
      </c>
      <c r="BR120" s="997"/>
      <c r="BS120" s="997"/>
      <c r="BT120" s="997"/>
      <c r="BU120" s="997"/>
      <c r="BV120" s="997">
        <v>5698405</v>
      </c>
      <c r="BW120" s="997"/>
      <c r="BX120" s="997"/>
      <c r="BY120" s="997"/>
      <c r="BZ120" s="997"/>
      <c r="CA120" s="997">
        <v>6434807</v>
      </c>
      <c r="CB120" s="997"/>
      <c r="CC120" s="997"/>
      <c r="CD120" s="997"/>
      <c r="CE120" s="997"/>
      <c r="CF120" s="1010">
        <v>65.7</v>
      </c>
      <c r="CG120" s="1011"/>
      <c r="CH120" s="1011"/>
      <c r="CI120" s="1011"/>
      <c r="CJ120" s="1011"/>
      <c r="CK120" s="1072" t="s">
        <v>463</v>
      </c>
      <c r="CL120" s="1073"/>
      <c r="CM120" s="1073"/>
      <c r="CN120" s="1073"/>
      <c r="CO120" s="1074"/>
      <c r="CP120" s="1080" t="s">
        <v>409</v>
      </c>
      <c r="CQ120" s="1081"/>
      <c r="CR120" s="1081"/>
      <c r="CS120" s="1081"/>
      <c r="CT120" s="1081"/>
      <c r="CU120" s="1081"/>
      <c r="CV120" s="1081"/>
      <c r="CW120" s="1081"/>
      <c r="CX120" s="1081"/>
      <c r="CY120" s="1081"/>
      <c r="CZ120" s="1081"/>
      <c r="DA120" s="1081"/>
      <c r="DB120" s="1081"/>
      <c r="DC120" s="1081"/>
      <c r="DD120" s="1081"/>
      <c r="DE120" s="1081"/>
      <c r="DF120" s="1082"/>
      <c r="DG120" s="996" t="s">
        <v>127</v>
      </c>
      <c r="DH120" s="997"/>
      <c r="DI120" s="997"/>
      <c r="DJ120" s="997"/>
      <c r="DK120" s="997"/>
      <c r="DL120" s="997">
        <v>6820587</v>
      </c>
      <c r="DM120" s="997"/>
      <c r="DN120" s="997"/>
      <c r="DO120" s="997"/>
      <c r="DP120" s="997"/>
      <c r="DQ120" s="997">
        <v>6484594</v>
      </c>
      <c r="DR120" s="997"/>
      <c r="DS120" s="997"/>
      <c r="DT120" s="997"/>
      <c r="DU120" s="997"/>
      <c r="DV120" s="998">
        <v>66.2</v>
      </c>
      <c r="DW120" s="998"/>
      <c r="DX120" s="998"/>
      <c r="DY120" s="998"/>
      <c r="DZ120" s="999"/>
    </row>
    <row r="121" spans="1:130" s="233" customFormat="1" ht="26.25" customHeight="1" x14ac:dyDescent="0.15">
      <c r="A121" s="1123"/>
      <c r="B121" s="1015"/>
      <c r="C121" s="1040" t="s">
        <v>464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433</v>
      </c>
      <c r="AB121" s="1025"/>
      <c r="AC121" s="1025"/>
      <c r="AD121" s="1025"/>
      <c r="AE121" s="1026"/>
      <c r="AF121" s="1027" t="s">
        <v>433</v>
      </c>
      <c r="AG121" s="1025"/>
      <c r="AH121" s="1025"/>
      <c r="AI121" s="1025"/>
      <c r="AJ121" s="1026"/>
      <c r="AK121" s="1027" t="s">
        <v>127</v>
      </c>
      <c r="AL121" s="1025"/>
      <c r="AM121" s="1025"/>
      <c r="AN121" s="1025"/>
      <c r="AO121" s="1026"/>
      <c r="AP121" s="1028" t="s">
        <v>127</v>
      </c>
      <c r="AQ121" s="1029"/>
      <c r="AR121" s="1029"/>
      <c r="AS121" s="1029"/>
      <c r="AT121" s="1030"/>
      <c r="AU121" s="1060"/>
      <c r="AV121" s="1061"/>
      <c r="AW121" s="1061"/>
      <c r="AX121" s="1061"/>
      <c r="AY121" s="1062"/>
      <c r="AZ121" s="988" t="s">
        <v>465</v>
      </c>
      <c r="BA121" s="989"/>
      <c r="BB121" s="989"/>
      <c r="BC121" s="989"/>
      <c r="BD121" s="989"/>
      <c r="BE121" s="989"/>
      <c r="BF121" s="989"/>
      <c r="BG121" s="989"/>
      <c r="BH121" s="989"/>
      <c r="BI121" s="989"/>
      <c r="BJ121" s="989"/>
      <c r="BK121" s="989"/>
      <c r="BL121" s="989"/>
      <c r="BM121" s="989"/>
      <c r="BN121" s="989"/>
      <c r="BO121" s="989"/>
      <c r="BP121" s="990"/>
      <c r="BQ121" s="991">
        <v>594135</v>
      </c>
      <c r="BR121" s="992"/>
      <c r="BS121" s="992"/>
      <c r="BT121" s="992"/>
      <c r="BU121" s="992"/>
      <c r="BV121" s="992">
        <v>625487</v>
      </c>
      <c r="BW121" s="992"/>
      <c r="BX121" s="992"/>
      <c r="BY121" s="992"/>
      <c r="BZ121" s="992"/>
      <c r="CA121" s="992">
        <v>683336</v>
      </c>
      <c r="CB121" s="992"/>
      <c r="CC121" s="992"/>
      <c r="CD121" s="992"/>
      <c r="CE121" s="992"/>
      <c r="CF121" s="986">
        <v>7</v>
      </c>
      <c r="CG121" s="987"/>
      <c r="CH121" s="987"/>
      <c r="CI121" s="987"/>
      <c r="CJ121" s="987"/>
      <c r="CK121" s="1075"/>
      <c r="CL121" s="1076"/>
      <c r="CM121" s="1076"/>
      <c r="CN121" s="1076"/>
      <c r="CO121" s="1077"/>
      <c r="CP121" s="1085" t="s">
        <v>407</v>
      </c>
      <c r="CQ121" s="1086"/>
      <c r="CR121" s="1086"/>
      <c r="CS121" s="1086"/>
      <c r="CT121" s="1086"/>
      <c r="CU121" s="1086"/>
      <c r="CV121" s="1086"/>
      <c r="CW121" s="1086"/>
      <c r="CX121" s="1086"/>
      <c r="CY121" s="1086"/>
      <c r="CZ121" s="1086"/>
      <c r="DA121" s="1086"/>
      <c r="DB121" s="1086"/>
      <c r="DC121" s="1086"/>
      <c r="DD121" s="1086"/>
      <c r="DE121" s="1086"/>
      <c r="DF121" s="1087"/>
      <c r="DG121" s="991">
        <v>145495</v>
      </c>
      <c r="DH121" s="992"/>
      <c r="DI121" s="992"/>
      <c r="DJ121" s="992"/>
      <c r="DK121" s="992"/>
      <c r="DL121" s="992">
        <v>348562</v>
      </c>
      <c r="DM121" s="992"/>
      <c r="DN121" s="992"/>
      <c r="DO121" s="992"/>
      <c r="DP121" s="992"/>
      <c r="DQ121" s="992">
        <v>141033</v>
      </c>
      <c r="DR121" s="992"/>
      <c r="DS121" s="992"/>
      <c r="DT121" s="992"/>
      <c r="DU121" s="992"/>
      <c r="DV121" s="993">
        <v>1.4</v>
      </c>
      <c r="DW121" s="993"/>
      <c r="DX121" s="993"/>
      <c r="DY121" s="993"/>
      <c r="DZ121" s="994"/>
    </row>
    <row r="122" spans="1:130" s="233" customFormat="1" ht="26.25" customHeight="1" x14ac:dyDescent="0.15">
      <c r="A122" s="1123"/>
      <c r="B122" s="1015"/>
      <c r="C122" s="988" t="s">
        <v>447</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433</v>
      </c>
      <c r="AB122" s="1025"/>
      <c r="AC122" s="1025"/>
      <c r="AD122" s="1025"/>
      <c r="AE122" s="1026"/>
      <c r="AF122" s="1027" t="s">
        <v>127</v>
      </c>
      <c r="AG122" s="1025"/>
      <c r="AH122" s="1025"/>
      <c r="AI122" s="1025"/>
      <c r="AJ122" s="1026"/>
      <c r="AK122" s="1027" t="s">
        <v>127</v>
      </c>
      <c r="AL122" s="1025"/>
      <c r="AM122" s="1025"/>
      <c r="AN122" s="1025"/>
      <c r="AO122" s="1026"/>
      <c r="AP122" s="1028" t="s">
        <v>127</v>
      </c>
      <c r="AQ122" s="1029"/>
      <c r="AR122" s="1029"/>
      <c r="AS122" s="1029"/>
      <c r="AT122" s="1030"/>
      <c r="AU122" s="1060"/>
      <c r="AV122" s="1061"/>
      <c r="AW122" s="1061"/>
      <c r="AX122" s="1061"/>
      <c r="AY122" s="1062"/>
      <c r="AZ122" s="1039" t="s">
        <v>466</v>
      </c>
      <c r="BA122" s="1031"/>
      <c r="BB122" s="1031"/>
      <c r="BC122" s="1031"/>
      <c r="BD122" s="1031"/>
      <c r="BE122" s="1031"/>
      <c r="BF122" s="1031"/>
      <c r="BG122" s="1031"/>
      <c r="BH122" s="1031"/>
      <c r="BI122" s="1031"/>
      <c r="BJ122" s="1031"/>
      <c r="BK122" s="1031"/>
      <c r="BL122" s="1031"/>
      <c r="BM122" s="1031"/>
      <c r="BN122" s="1031"/>
      <c r="BO122" s="1031"/>
      <c r="BP122" s="1032"/>
      <c r="BQ122" s="1065">
        <v>18608724</v>
      </c>
      <c r="BR122" s="1066"/>
      <c r="BS122" s="1066"/>
      <c r="BT122" s="1066"/>
      <c r="BU122" s="1066"/>
      <c r="BV122" s="1066">
        <v>18809547</v>
      </c>
      <c r="BW122" s="1066"/>
      <c r="BX122" s="1066"/>
      <c r="BY122" s="1066"/>
      <c r="BZ122" s="1066"/>
      <c r="CA122" s="1066">
        <v>18212232</v>
      </c>
      <c r="CB122" s="1066"/>
      <c r="CC122" s="1066"/>
      <c r="CD122" s="1066"/>
      <c r="CE122" s="1066"/>
      <c r="CF122" s="1083">
        <v>186</v>
      </c>
      <c r="CG122" s="1084"/>
      <c r="CH122" s="1084"/>
      <c r="CI122" s="1084"/>
      <c r="CJ122" s="1084"/>
      <c r="CK122" s="1075"/>
      <c r="CL122" s="1076"/>
      <c r="CM122" s="1076"/>
      <c r="CN122" s="1076"/>
      <c r="CO122" s="1077"/>
      <c r="CP122" s="1085" t="s">
        <v>405</v>
      </c>
      <c r="CQ122" s="1086"/>
      <c r="CR122" s="1086"/>
      <c r="CS122" s="1086"/>
      <c r="CT122" s="1086"/>
      <c r="CU122" s="1086"/>
      <c r="CV122" s="1086"/>
      <c r="CW122" s="1086"/>
      <c r="CX122" s="1086"/>
      <c r="CY122" s="1086"/>
      <c r="CZ122" s="1086"/>
      <c r="DA122" s="1086"/>
      <c r="DB122" s="1086"/>
      <c r="DC122" s="1086"/>
      <c r="DD122" s="1086"/>
      <c r="DE122" s="1086"/>
      <c r="DF122" s="1087"/>
      <c r="DG122" s="991" t="s">
        <v>127</v>
      </c>
      <c r="DH122" s="992"/>
      <c r="DI122" s="992"/>
      <c r="DJ122" s="992"/>
      <c r="DK122" s="992"/>
      <c r="DL122" s="992" t="s">
        <v>127</v>
      </c>
      <c r="DM122" s="992"/>
      <c r="DN122" s="992"/>
      <c r="DO122" s="992"/>
      <c r="DP122" s="992"/>
      <c r="DQ122" s="992" t="s">
        <v>127</v>
      </c>
      <c r="DR122" s="992"/>
      <c r="DS122" s="992"/>
      <c r="DT122" s="992"/>
      <c r="DU122" s="992"/>
      <c r="DV122" s="993" t="s">
        <v>127</v>
      </c>
      <c r="DW122" s="993"/>
      <c r="DX122" s="993"/>
      <c r="DY122" s="993"/>
      <c r="DZ122" s="994"/>
    </row>
    <row r="123" spans="1:130" s="233" customFormat="1" ht="26.25" customHeight="1" x14ac:dyDescent="0.15">
      <c r="A123" s="1123"/>
      <c r="B123" s="1015"/>
      <c r="C123" s="988" t="s">
        <v>453</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127</v>
      </c>
      <c r="AB123" s="1025"/>
      <c r="AC123" s="1025"/>
      <c r="AD123" s="1025"/>
      <c r="AE123" s="1026"/>
      <c r="AF123" s="1027" t="s">
        <v>127</v>
      </c>
      <c r="AG123" s="1025"/>
      <c r="AH123" s="1025"/>
      <c r="AI123" s="1025"/>
      <c r="AJ123" s="1026"/>
      <c r="AK123" s="1027" t="s">
        <v>127</v>
      </c>
      <c r="AL123" s="1025"/>
      <c r="AM123" s="1025"/>
      <c r="AN123" s="1025"/>
      <c r="AO123" s="1026"/>
      <c r="AP123" s="1028" t="s">
        <v>127</v>
      </c>
      <c r="AQ123" s="1029"/>
      <c r="AR123" s="1029"/>
      <c r="AS123" s="1029"/>
      <c r="AT123" s="1030"/>
      <c r="AU123" s="1063"/>
      <c r="AV123" s="1064"/>
      <c r="AW123" s="1064"/>
      <c r="AX123" s="1064"/>
      <c r="AY123" s="1064"/>
      <c r="AZ123" s="254" t="s">
        <v>186</v>
      </c>
      <c r="BA123" s="254"/>
      <c r="BB123" s="254"/>
      <c r="BC123" s="254"/>
      <c r="BD123" s="254"/>
      <c r="BE123" s="254"/>
      <c r="BF123" s="254"/>
      <c r="BG123" s="254"/>
      <c r="BH123" s="254"/>
      <c r="BI123" s="254"/>
      <c r="BJ123" s="254"/>
      <c r="BK123" s="254"/>
      <c r="BL123" s="254"/>
      <c r="BM123" s="254"/>
      <c r="BN123" s="254"/>
      <c r="BO123" s="1043" t="s">
        <v>467</v>
      </c>
      <c r="BP123" s="1071"/>
      <c r="BQ123" s="1129">
        <v>25328930</v>
      </c>
      <c r="BR123" s="1130"/>
      <c r="BS123" s="1130"/>
      <c r="BT123" s="1130"/>
      <c r="BU123" s="1130"/>
      <c r="BV123" s="1130">
        <v>25133439</v>
      </c>
      <c r="BW123" s="1130"/>
      <c r="BX123" s="1130"/>
      <c r="BY123" s="1130"/>
      <c r="BZ123" s="1130"/>
      <c r="CA123" s="1130">
        <v>25330375</v>
      </c>
      <c r="CB123" s="1130"/>
      <c r="CC123" s="1130"/>
      <c r="CD123" s="1130"/>
      <c r="CE123" s="1130"/>
      <c r="CF123" s="1067"/>
      <c r="CG123" s="1068"/>
      <c r="CH123" s="1068"/>
      <c r="CI123" s="1068"/>
      <c r="CJ123" s="1069"/>
      <c r="CK123" s="1075"/>
      <c r="CL123" s="1076"/>
      <c r="CM123" s="1076"/>
      <c r="CN123" s="1076"/>
      <c r="CO123" s="1077"/>
      <c r="CP123" s="1085" t="s">
        <v>406</v>
      </c>
      <c r="CQ123" s="1086"/>
      <c r="CR123" s="1086"/>
      <c r="CS123" s="1086"/>
      <c r="CT123" s="1086"/>
      <c r="CU123" s="1086"/>
      <c r="CV123" s="1086"/>
      <c r="CW123" s="1086"/>
      <c r="CX123" s="1086"/>
      <c r="CY123" s="1086"/>
      <c r="CZ123" s="1086"/>
      <c r="DA123" s="1086"/>
      <c r="DB123" s="1086"/>
      <c r="DC123" s="1086"/>
      <c r="DD123" s="1086"/>
      <c r="DE123" s="1086"/>
      <c r="DF123" s="1087"/>
      <c r="DG123" s="1024" t="s">
        <v>127</v>
      </c>
      <c r="DH123" s="1025"/>
      <c r="DI123" s="1025"/>
      <c r="DJ123" s="1025"/>
      <c r="DK123" s="1026"/>
      <c r="DL123" s="1027" t="s">
        <v>127</v>
      </c>
      <c r="DM123" s="1025"/>
      <c r="DN123" s="1025"/>
      <c r="DO123" s="1025"/>
      <c r="DP123" s="1026"/>
      <c r="DQ123" s="1027" t="s">
        <v>127</v>
      </c>
      <c r="DR123" s="1025"/>
      <c r="DS123" s="1025"/>
      <c r="DT123" s="1025"/>
      <c r="DU123" s="1026"/>
      <c r="DV123" s="1028" t="s">
        <v>127</v>
      </c>
      <c r="DW123" s="1029"/>
      <c r="DX123" s="1029"/>
      <c r="DY123" s="1029"/>
      <c r="DZ123" s="1030"/>
    </row>
    <row r="124" spans="1:130" s="233" customFormat="1" ht="26.25" customHeight="1" thickBot="1" x14ac:dyDescent="0.2">
      <c r="A124" s="1123"/>
      <c r="B124" s="1015"/>
      <c r="C124" s="988" t="s">
        <v>456</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127</v>
      </c>
      <c r="AB124" s="1025"/>
      <c r="AC124" s="1025"/>
      <c r="AD124" s="1025"/>
      <c r="AE124" s="1026"/>
      <c r="AF124" s="1027" t="s">
        <v>127</v>
      </c>
      <c r="AG124" s="1025"/>
      <c r="AH124" s="1025"/>
      <c r="AI124" s="1025"/>
      <c r="AJ124" s="1026"/>
      <c r="AK124" s="1027" t="s">
        <v>127</v>
      </c>
      <c r="AL124" s="1025"/>
      <c r="AM124" s="1025"/>
      <c r="AN124" s="1025"/>
      <c r="AO124" s="1026"/>
      <c r="AP124" s="1028" t="s">
        <v>127</v>
      </c>
      <c r="AQ124" s="1029"/>
      <c r="AR124" s="1029"/>
      <c r="AS124" s="1029"/>
      <c r="AT124" s="1030"/>
      <c r="AU124" s="1125" t="s">
        <v>468</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48</v>
      </c>
      <c r="BR124" s="1093"/>
      <c r="BS124" s="1093"/>
      <c r="BT124" s="1093"/>
      <c r="BU124" s="1093"/>
      <c r="BV124" s="1093">
        <v>52.2</v>
      </c>
      <c r="BW124" s="1093"/>
      <c r="BX124" s="1093"/>
      <c r="BY124" s="1093"/>
      <c r="BZ124" s="1093"/>
      <c r="CA124" s="1093">
        <v>38.700000000000003</v>
      </c>
      <c r="CB124" s="1093"/>
      <c r="CC124" s="1093"/>
      <c r="CD124" s="1093"/>
      <c r="CE124" s="1093"/>
      <c r="CF124" s="1094"/>
      <c r="CG124" s="1095"/>
      <c r="CH124" s="1095"/>
      <c r="CI124" s="1095"/>
      <c r="CJ124" s="1096"/>
      <c r="CK124" s="1078"/>
      <c r="CL124" s="1078"/>
      <c r="CM124" s="1078"/>
      <c r="CN124" s="1078"/>
      <c r="CO124" s="1079"/>
      <c r="CP124" s="1085" t="s">
        <v>469</v>
      </c>
      <c r="CQ124" s="1086"/>
      <c r="CR124" s="1086"/>
      <c r="CS124" s="1086"/>
      <c r="CT124" s="1086"/>
      <c r="CU124" s="1086"/>
      <c r="CV124" s="1086"/>
      <c r="CW124" s="1086"/>
      <c r="CX124" s="1086"/>
      <c r="CY124" s="1086"/>
      <c r="CZ124" s="1086"/>
      <c r="DA124" s="1086"/>
      <c r="DB124" s="1086"/>
      <c r="DC124" s="1086"/>
      <c r="DD124" s="1086"/>
      <c r="DE124" s="1086"/>
      <c r="DF124" s="1087"/>
      <c r="DG124" s="1070">
        <v>7018060</v>
      </c>
      <c r="DH124" s="1052"/>
      <c r="DI124" s="1052"/>
      <c r="DJ124" s="1052"/>
      <c r="DK124" s="1053"/>
      <c r="DL124" s="1051" t="s">
        <v>127</v>
      </c>
      <c r="DM124" s="1052"/>
      <c r="DN124" s="1052"/>
      <c r="DO124" s="1052"/>
      <c r="DP124" s="1053"/>
      <c r="DQ124" s="1051" t="s">
        <v>433</v>
      </c>
      <c r="DR124" s="1052"/>
      <c r="DS124" s="1052"/>
      <c r="DT124" s="1052"/>
      <c r="DU124" s="1053"/>
      <c r="DV124" s="1054" t="s">
        <v>127</v>
      </c>
      <c r="DW124" s="1055"/>
      <c r="DX124" s="1055"/>
      <c r="DY124" s="1055"/>
      <c r="DZ124" s="1056"/>
    </row>
    <row r="125" spans="1:130" s="233" customFormat="1" ht="26.25" customHeight="1" x14ac:dyDescent="0.15">
      <c r="A125" s="1123"/>
      <c r="B125" s="1015"/>
      <c r="C125" s="988" t="s">
        <v>458</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127</v>
      </c>
      <c r="AB125" s="1025"/>
      <c r="AC125" s="1025"/>
      <c r="AD125" s="1025"/>
      <c r="AE125" s="1026"/>
      <c r="AF125" s="1027" t="s">
        <v>127</v>
      </c>
      <c r="AG125" s="1025"/>
      <c r="AH125" s="1025"/>
      <c r="AI125" s="1025"/>
      <c r="AJ125" s="1026"/>
      <c r="AK125" s="1027" t="s">
        <v>127</v>
      </c>
      <c r="AL125" s="1025"/>
      <c r="AM125" s="1025"/>
      <c r="AN125" s="1025"/>
      <c r="AO125" s="1026"/>
      <c r="AP125" s="1028" t="s">
        <v>127</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470</v>
      </c>
      <c r="CL125" s="1073"/>
      <c r="CM125" s="1073"/>
      <c r="CN125" s="1073"/>
      <c r="CO125" s="1074"/>
      <c r="CP125" s="995" t="s">
        <v>471</v>
      </c>
      <c r="CQ125" s="963"/>
      <c r="CR125" s="963"/>
      <c r="CS125" s="963"/>
      <c r="CT125" s="963"/>
      <c r="CU125" s="963"/>
      <c r="CV125" s="963"/>
      <c r="CW125" s="963"/>
      <c r="CX125" s="963"/>
      <c r="CY125" s="963"/>
      <c r="CZ125" s="963"/>
      <c r="DA125" s="963"/>
      <c r="DB125" s="963"/>
      <c r="DC125" s="963"/>
      <c r="DD125" s="963"/>
      <c r="DE125" s="963"/>
      <c r="DF125" s="964"/>
      <c r="DG125" s="996" t="s">
        <v>127</v>
      </c>
      <c r="DH125" s="997"/>
      <c r="DI125" s="997"/>
      <c r="DJ125" s="997"/>
      <c r="DK125" s="997"/>
      <c r="DL125" s="997" t="s">
        <v>127</v>
      </c>
      <c r="DM125" s="997"/>
      <c r="DN125" s="997"/>
      <c r="DO125" s="997"/>
      <c r="DP125" s="997"/>
      <c r="DQ125" s="997" t="s">
        <v>127</v>
      </c>
      <c r="DR125" s="997"/>
      <c r="DS125" s="997"/>
      <c r="DT125" s="997"/>
      <c r="DU125" s="997"/>
      <c r="DV125" s="998" t="s">
        <v>433</v>
      </c>
      <c r="DW125" s="998"/>
      <c r="DX125" s="998"/>
      <c r="DY125" s="998"/>
      <c r="DZ125" s="999"/>
    </row>
    <row r="126" spans="1:130" s="233" customFormat="1" ht="26.25" customHeight="1" thickBot="1" x14ac:dyDescent="0.2">
      <c r="A126" s="1123"/>
      <c r="B126" s="1015"/>
      <c r="C126" s="988" t="s">
        <v>460</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127</v>
      </c>
      <c r="AB126" s="1025"/>
      <c r="AC126" s="1025"/>
      <c r="AD126" s="1025"/>
      <c r="AE126" s="1026"/>
      <c r="AF126" s="1027" t="s">
        <v>127</v>
      </c>
      <c r="AG126" s="1025"/>
      <c r="AH126" s="1025"/>
      <c r="AI126" s="1025"/>
      <c r="AJ126" s="1026"/>
      <c r="AK126" s="1027" t="s">
        <v>127</v>
      </c>
      <c r="AL126" s="1025"/>
      <c r="AM126" s="1025"/>
      <c r="AN126" s="1025"/>
      <c r="AO126" s="1026"/>
      <c r="AP126" s="1028" t="s">
        <v>127</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472</v>
      </c>
      <c r="CQ126" s="989"/>
      <c r="CR126" s="989"/>
      <c r="CS126" s="989"/>
      <c r="CT126" s="989"/>
      <c r="CU126" s="989"/>
      <c r="CV126" s="989"/>
      <c r="CW126" s="989"/>
      <c r="CX126" s="989"/>
      <c r="CY126" s="989"/>
      <c r="CZ126" s="989"/>
      <c r="DA126" s="989"/>
      <c r="DB126" s="989"/>
      <c r="DC126" s="989"/>
      <c r="DD126" s="989"/>
      <c r="DE126" s="989"/>
      <c r="DF126" s="990"/>
      <c r="DG126" s="991" t="s">
        <v>127</v>
      </c>
      <c r="DH126" s="992"/>
      <c r="DI126" s="992"/>
      <c r="DJ126" s="992"/>
      <c r="DK126" s="992"/>
      <c r="DL126" s="992" t="s">
        <v>127</v>
      </c>
      <c r="DM126" s="992"/>
      <c r="DN126" s="992"/>
      <c r="DO126" s="992"/>
      <c r="DP126" s="992"/>
      <c r="DQ126" s="992" t="s">
        <v>433</v>
      </c>
      <c r="DR126" s="992"/>
      <c r="DS126" s="992"/>
      <c r="DT126" s="992"/>
      <c r="DU126" s="992"/>
      <c r="DV126" s="993" t="s">
        <v>433</v>
      </c>
      <c r="DW126" s="993"/>
      <c r="DX126" s="993"/>
      <c r="DY126" s="993"/>
      <c r="DZ126" s="994"/>
    </row>
    <row r="127" spans="1:130" s="233" customFormat="1" ht="26.25" customHeight="1" x14ac:dyDescent="0.15">
      <c r="A127" s="1124"/>
      <c r="B127" s="1017"/>
      <c r="C127" s="1039" t="s">
        <v>473</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27</v>
      </c>
      <c r="AB127" s="1025"/>
      <c r="AC127" s="1025"/>
      <c r="AD127" s="1025"/>
      <c r="AE127" s="1026"/>
      <c r="AF127" s="1027">
        <v>17</v>
      </c>
      <c r="AG127" s="1025"/>
      <c r="AH127" s="1025"/>
      <c r="AI127" s="1025"/>
      <c r="AJ127" s="1026"/>
      <c r="AK127" s="1027">
        <v>8</v>
      </c>
      <c r="AL127" s="1025"/>
      <c r="AM127" s="1025"/>
      <c r="AN127" s="1025"/>
      <c r="AO127" s="1026"/>
      <c r="AP127" s="1028">
        <v>0</v>
      </c>
      <c r="AQ127" s="1029"/>
      <c r="AR127" s="1029"/>
      <c r="AS127" s="1029"/>
      <c r="AT127" s="1030"/>
      <c r="AU127" s="235"/>
      <c r="AV127" s="235"/>
      <c r="AW127" s="235"/>
      <c r="AX127" s="1097" t="s">
        <v>474</v>
      </c>
      <c r="AY127" s="1098"/>
      <c r="AZ127" s="1098"/>
      <c r="BA127" s="1098"/>
      <c r="BB127" s="1098"/>
      <c r="BC127" s="1098"/>
      <c r="BD127" s="1098"/>
      <c r="BE127" s="1099"/>
      <c r="BF127" s="1100" t="s">
        <v>475</v>
      </c>
      <c r="BG127" s="1098"/>
      <c r="BH127" s="1098"/>
      <c r="BI127" s="1098"/>
      <c r="BJ127" s="1098"/>
      <c r="BK127" s="1098"/>
      <c r="BL127" s="1099"/>
      <c r="BM127" s="1100" t="s">
        <v>476</v>
      </c>
      <c r="BN127" s="1098"/>
      <c r="BO127" s="1098"/>
      <c r="BP127" s="1098"/>
      <c r="BQ127" s="1098"/>
      <c r="BR127" s="1098"/>
      <c r="BS127" s="1099"/>
      <c r="BT127" s="1100" t="s">
        <v>477</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478</v>
      </c>
      <c r="CQ127" s="989"/>
      <c r="CR127" s="989"/>
      <c r="CS127" s="989"/>
      <c r="CT127" s="989"/>
      <c r="CU127" s="989"/>
      <c r="CV127" s="989"/>
      <c r="CW127" s="989"/>
      <c r="CX127" s="989"/>
      <c r="CY127" s="989"/>
      <c r="CZ127" s="989"/>
      <c r="DA127" s="989"/>
      <c r="DB127" s="989"/>
      <c r="DC127" s="989"/>
      <c r="DD127" s="989"/>
      <c r="DE127" s="989"/>
      <c r="DF127" s="990"/>
      <c r="DG127" s="991" t="s">
        <v>127</v>
      </c>
      <c r="DH127" s="992"/>
      <c r="DI127" s="992"/>
      <c r="DJ127" s="992"/>
      <c r="DK127" s="992"/>
      <c r="DL127" s="992" t="s">
        <v>127</v>
      </c>
      <c r="DM127" s="992"/>
      <c r="DN127" s="992"/>
      <c r="DO127" s="992"/>
      <c r="DP127" s="992"/>
      <c r="DQ127" s="992" t="s">
        <v>433</v>
      </c>
      <c r="DR127" s="992"/>
      <c r="DS127" s="992"/>
      <c r="DT127" s="992"/>
      <c r="DU127" s="992"/>
      <c r="DV127" s="993" t="s">
        <v>127</v>
      </c>
      <c r="DW127" s="993"/>
      <c r="DX127" s="993"/>
      <c r="DY127" s="993"/>
      <c r="DZ127" s="994"/>
    </row>
    <row r="128" spans="1:130" s="233" customFormat="1" ht="26.25" customHeight="1" thickBot="1" x14ac:dyDescent="0.2">
      <c r="A128" s="1107" t="s">
        <v>479</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480</v>
      </c>
      <c r="X128" s="1109"/>
      <c r="Y128" s="1109"/>
      <c r="Z128" s="1110"/>
      <c r="AA128" s="1111">
        <v>60696</v>
      </c>
      <c r="AB128" s="1112"/>
      <c r="AC128" s="1112"/>
      <c r="AD128" s="1112"/>
      <c r="AE128" s="1113"/>
      <c r="AF128" s="1114">
        <v>57379</v>
      </c>
      <c r="AG128" s="1112"/>
      <c r="AH128" s="1112"/>
      <c r="AI128" s="1112"/>
      <c r="AJ128" s="1113"/>
      <c r="AK128" s="1114">
        <v>57517</v>
      </c>
      <c r="AL128" s="1112"/>
      <c r="AM128" s="1112"/>
      <c r="AN128" s="1112"/>
      <c r="AO128" s="1113"/>
      <c r="AP128" s="1115"/>
      <c r="AQ128" s="1116"/>
      <c r="AR128" s="1116"/>
      <c r="AS128" s="1116"/>
      <c r="AT128" s="1117"/>
      <c r="AU128" s="235"/>
      <c r="AV128" s="235"/>
      <c r="AW128" s="235"/>
      <c r="AX128" s="962" t="s">
        <v>481</v>
      </c>
      <c r="AY128" s="963"/>
      <c r="AZ128" s="963"/>
      <c r="BA128" s="963"/>
      <c r="BB128" s="963"/>
      <c r="BC128" s="963"/>
      <c r="BD128" s="963"/>
      <c r="BE128" s="964"/>
      <c r="BF128" s="1118" t="s">
        <v>127</v>
      </c>
      <c r="BG128" s="1119"/>
      <c r="BH128" s="1119"/>
      <c r="BI128" s="1119"/>
      <c r="BJ128" s="1119"/>
      <c r="BK128" s="1119"/>
      <c r="BL128" s="1120"/>
      <c r="BM128" s="1118">
        <v>13.12</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482</v>
      </c>
      <c r="CQ128" s="791"/>
      <c r="CR128" s="791"/>
      <c r="CS128" s="791"/>
      <c r="CT128" s="791"/>
      <c r="CU128" s="791"/>
      <c r="CV128" s="791"/>
      <c r="CW128" s="791"/>
      <c r="CX128" s="791"/>
      <c r="CY128" s="791"/>
      <c r="CZ128" s="791"/>
      <c r="DA128" s="791"/>
      <c r="DB128" s="791"/>
      <c r="DC128" s="791"/>
      <c r="DD128" s="791"/>
      <c r="DE128" s="791"/>
      <c r="DF128" s="1102"/>
      <c r="DG128" s="1103" t="s">
        <v>127</v>
      </c>
      <c r="DH128" s="1104"/>
      <c r="DI128" s="1104"/>
      <c r="DJ128" s="1104"/>
      <c r="DK128" s="1104"/>
      <c r="DL128" s="1104" t="s">
        <v>127</v>
      </c>
      <c r="DM128" s="1104"/>
      <c r="DN128" s="1104"/>
      <c r="DO128" s="1104"/>
      <c r="DP128" s="1104"/>
      <c r="DQ128" s="1104" t="s">
        <v>433</v>
      </c>
      <c r="DR128" s="1104"/>
      <c r="DS128" s="1104"/>
      <c r="DT128" s="1104"/>
      <c r="DU128" s="1104"/>
      <c r="DV128" s="1105" t="s">
        <v>127</v>
      </c>
      <c r="DW128" s="1105"/>
      <c r="DX128" s="1105"/>
      <c r="DY128" s="1105"/>
      <c r="DZ128" s="1106"/>
    </row>
    <row r="129" spans="1:131" s="233" customFormat="1" ht="26.25" customHeight="1" x14ac:dyDescent="0.15">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483</v>
      </c>
      <c r="X129" s="1137"/>
      <c r="Y129" s="1137"/>
      <c r="Z129" s="1138"/>
      <c r="AA129" s="1024">
        <v>10631220</v>
      </c>
      <c r="AB129" s="1025"/>
      <c r="AC129" s="1025"/>
      <c r="AD129" s="1025"/>
      <c r="AE129" s="1026"/>
      <c r="AF129" s="1027">
        <v>10979673</v>
      </c>
      <c r="AG129" s="1025"/>
      <c r="AH129" s="1025"/>
      <c r="AI129" s="1025"/>
      <c r="AJ129" s="1026"/>
      <c r="AK129" s="1027">
        <v>11476192</v>
      </c>
      <c r="AL129" s="1025"/>
      <c r="AM129" s="1025"/>
      <c r="AN129" s="1025"/>
      <c r="AO129" s="1026"/>
      <c r="AP129" s="1139"/>
      <c r="AQ129" s="1140"/>
      <c r="AR129" s="1140"/>
      <c r="AS129" s="1140"/>
      <c r="AT129" s="1141"/>
      <c r="AU129" s="236"/>
      <c r="AV129" s="236"/>
      <c r="AW129" s="236"/>
      <c r="AX129" s="1131" t="s">
        <v>484</v>
      </c>
      <c r="AY129" s="989"/>
      <c r="AZ129" s="989"/>
      <c r="BA129" s="989"/>
      <c r="BB129" s="989"/>
      <c r="BC129" s="989"/>
      <c r="BD129" s="989"/>
      <c r="BE129" s="990"/>
      <c r="BF129" s="1132" t="s">
        <v>127</v>
      </c>
      <c r="BG129" s="1133"/>
      <c r="BH129" s="1133"/>
      <c r="BI129" s="1133"/>
      <c r="BJ129" s="1133"/>
      <c r="BK129" s="1133"/>
      <c r="BL129" s="1134"/>
      <c r="BM129" s="1132">
        <v>18.12</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486</v>
      </c>
      <c r="X130" s="1137"/>
      <c r="Y130" s="1137"/>
      <c r="Z130" s="1138"/>
      <c r="AA130" s="1024">
        <v>1633281</v>
      </c>
      <c r="AB130" s="1025"/>
      <c r="AC130" s="1025"/>
      <c r="AD130" s="1025"/>
      <c r="AE130" s="1026"/>
      <c r="AF130" s="1027">
        <v>1673711</v>
      </c>
      <c r="AG130" s="1025"/>
      <c r="AH130" s="1025"/>
      <c r="AI130" s="1025"/>
      <c r="AJ130" s="1026"/>
      <c r="AK130" s="1027">
        <v>1683244</v>
      </c>
      <c r="AL130" s="1025"/>
      <c r="AM130" s="1025"/>
      <c r="AN130" s="1025"/>
      <c r="AO130" s="1026"/>
      <c r="AP130" s="1139"/>
      <c r="AQ130" s="1140"/>
      <c r="AR130" s="1140"/>
      <c r="AS130" s="1140"/>
      <c r="AT130" s="1141"/>
      <c r="AU130" s="236"/>
      <c r="AV130" s="236"/>
      <c r="AW130" s="236"/>
      <c r="AX130" s="1131" t="s">
        <v>487</v>
      </c>
      <c r="AY130" s="989"/>
      <c r="AZ130" s="989"/>
      <c r="BA130" s="989"/>
      <c r="BB130" s="989"/>
      <c r="BC130" s="989"/>
      <c r="BD130" s="989"/>
      <c r="BE130" s="990"/>
      <c r="BF130" s="1167">
        <v>8.4</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488</v>
      </c>
      <c r="X131" s="1174"/>
      <c r="Y131" s="1174"/>
      <c r="Z131" s="1175"/>
      <c r="AA131" s="1070">
        <v>8997939</v>
      </c>
      <c r="AB131" s="1052"/>
      <c r="AC131" s="1052"/>
      <c r="AD131" s="1052"/>
      <c r="AE131" s="1053"/>
      <c r="AF131" s="1051">
        <v>9305962</v>
      </c>
      <c r="AG131" s="1052"/>
      <c r="AH131" s="1052"/>
      <c r="AI131" s="1052"/>
      <c r="AJ131" s="1053"/>
      <c r="AK131" s="1051">
        <v>9792948</v>
      </c>
      <c r="AL131" s="1052"/>
      <c r="AM131" s="1052"/>
      <c r="AN131" s="1052"/>
      <c r="AO131" s="1053"/>
      <c r="AP131" s="1176"/>
      <c r="AQ131" s="1177"/>
      <c r="AR131" s="1177"/>
      <c r="AS131" s="1177"/>
      <c r="AT131" s="1178"/>
      <c r="AU131" s="236"/>
      <c r="AV131" s="236"/>
      <c r="AW131" s="236"/>
      <c r="AX131" s="1149" t="s">
        <v>489</v>
      </c>
      <c r="AY131" s="791"/>
      <c r="AZ131" s="791"/>
      <c r="BA131" s="791"/>
      <c r="BB131" s="791"/>
      <c r="BC131" s="791"/>
      <c r="BD131" s="791"/>
      <c r="BE131" s="1102"/>
      <c r="BF131" s="1150">
        <v>38.700000000000003</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6" t="s">
        <v>490</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491</v>
      </c>
      <c r="W132" s="1160"/>
      <c r="X132" s="1160"/>
      <c r="Y132" s="1160"/>
      <c r="Z132" s="1161"/>
      <c r="AA132" s="1162">
        <v>8.8652745920000005</v>
      </c>
      <c r="AB132" s="1163"/>
      <c r="AC132" s="1163"/>
      <c r="AD132" s="1163"/>
      <c r="AE132" s="1164"/>
      <c r="AF132" s="1165">
        <v>8.5769531400000005</v>
      </c>
      <c r="AG132" s="1163"/>
      <c r="AH132" s="1163"/>
      <c r="AI132" s="1163"/>
      <c r="AJ132" s="1164"/>
      <c r="AK132" s="1165">
        <v>8.0229365050000006</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492</v>
      </c>
      <c r="W133" s="1143"/>
      <c r="X133" s="1143"/>
      <c r="Y133" s="1143"/>
      <c r="Z133" s="1144"/>
      <c r="AA133" s="1145">
        <v>8.3000000000000007</v>
      </c>
      <c r="AB133" s="1146"/>
      <c r="AC133" s="1146"/>
      <c r="AD133" s="1146"/>
      <c r="AE133" s="1147"/>
      <c r="AF133" s="1145">
        <v>8.4</v>
      </c>
      <c r="AG133" s="1146"/>
      <c r="AH133" s="1146"/>
      <c r="AI133" s="1146"/>
      <c r="AJ133" s="1147"/>
      <c r="AK133" s="1145">
        <v>8.4</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fDa+GVehh/wdaBcYgtaW1VbAKZ5q1KoL76V4C72EXtJAm3r+7D3axrX7Dq/0xaUg4Cnq+/124ThWLWtM/SqCYQ==" saltValue="Kp40xgPATSj6Hsr6HIIwa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MHEbWglXg5cQ96QCI2EkA0L670R2RQc2CY0u2Dz9yLpJQEzv5bNOh0Codhlvs6J/Xa1neEWlEDsS87lC6keg==" saltValue="klYbyJFaTILIpNjNGV6Pig==" spinCount="100000" sheet="1" objects="1" scenarios="1"/>
  <dataConsolidate/>
  <phoneticPr fontId="2"/>
  <printOptions horizontalCentered="1" verticalCentered="1"/>
  <pageMargins left="0" right="0" top="0" bottom="0" header="0" footer="0"/>
  <pageSetup paperSize="8" scale="69"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496</v>
      </c>
      <c r="AP7" s="275"/>
      <c r="AQ7" s="276" t="s">
        <v>497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498</v>
      </c>
      <c r="AQ8" s="282" t="s">
        <v>499</v>
      </c>
      <c r="AR8" s="283" t="s">
        <v>500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501</v>
      </c>
      <c r="AL9" s="1183"/>
      <c r="AM9" s="1183"/>
      <c r="AN9" s="1184"/>
      <c r="AO9" s="284">
        <v>2225279</v>
      </c>
      <c r="AP9" s="284">
        <v>76289</v>
      </c>
      <c r="AQ9" s="285">
        <v>104625</v>
      </c>
      <c r="AR9" s="286">
        <v>-27.1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502</v>
      </c>
      <c r="AL10" s="1183"/>
      <c r="AM10" s="1183"/>
      <c r="AN10" s="1184"/>
      <c r="AO10" s="287">
        <v>568601</v>
      </c>
      <c r="AP10" s="287">
        <v>19493</v>
      </c>
      <c r="AQ10" s="288">
        <v>9752</v>
      </c>
      <c r="AR10" s="289">
        <v>99.9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503</v>
      </c>
      <c r="AL11" s="1183"/>
      <c r="AM11" s="1183"/>
      <c r="AN11" s="1184"/>
      <c r="AO11" s="287">
        <v>5856</v>
      </c>
      <c r="AP11" s="287">
        <v>201</v>
      </c>
      <c r="AQ11" s="288">
        <v>1608</v>
      </c>
      <c r="AR11" s="289">
        <v>-87.5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504</v>
      </c>
      <c r="AL12" s="1183"/>
      <c r="AM12" s="1183"/>
      <c r="AN12" s="1184"/>
      <c r="AO12" s="287" t="s">
        <v>505</v>
      </c>
      <c r="AP12" s="287" t="s">
        <v>505</v>
      </c>
      <c r="AQ12" s="288">
        <v>4</v>
      </c>
      <c r="AR12" s="289" t="s">
        <v>505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506</v>
      </c>
      <c r="AL13" s="1183"/>
      <c r="AM13" s="1183"/>
      <c r="AN13" s="1184"/>
      <c r="AO13" s="287">
        <v>151804</v>
      </c>
      <c r="AP13" s="287">
        <v>5204</v>
      </c>
      <c r="AQ13" s="288">
        <v>4175</v>
      </c>
      <c r="AR13" s="289">
        <v>24.6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507</v>
      </c>
      <c r="AL14" s="1183"/>
      <c r="AM14" s="1183"/>
      <c r="AN14" s="1184"/>
      <c r="AO14" s="287">
        <v>63121</v>
      </c>
      <c r="AP14" s="287">
        <v>2164</v>
      </c>
      <c r="AQ14" s="288">
        <v>2340</v>
      </c>
      <c r="AR14" s="289">
        <v>-7.5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508</v>
      </c>
      <c r="AL15" s="1186"/>
      <c r="AM15" s="1186"/>
      <c r="AN15" s="1187"/>
      <c r="AO15" s="287">
        <v>-235150</v>
      </c>
      <c r="AP15" s="287">
        <v>-8062</v>
      </c>
      <c r="AQ15" s="288">
        <v>-8060</v>
      </c>
      <c r="AR15" s="289">
        <v>0</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186</v>
      </c>
      <c r="AL16" s="1186"/>
      <c r="AM16" s="1186"/>
      <c r="AN16" s="1187"/>
      <c r="AO16" s="287">
        <v>2779511</v>
      </c>
      <c r="AP16" s="287">
        <v>95290</v>
      </c>
      <c r="AQ16" s="288">
        <v>114444</v>
      </c>
      <c r="AR16" s="289">
        <v>-16.7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513</v>
      </c>
      <c r="AL21" s="1189"/>
      <c r="AM21" s="1189"/>
      <c r="AN21" s="1190"/>
      <c r="AO21" s="300">
        <v>7.99</v>
      </c>
      <c r="AP21" s="301">
        <v>10.6</v>
      </c>
      <c r="AQ21" s="302">
        <v>-2.61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514</v>
      </c>
      <c r="AL22" s="1189"/>
      <c r="AM22" s="1189"/>
      <c r="AN22" s="1190"/>
      <c r="AO22" s="305">
        <v>97.7</v>
      </c>
      <c r="AP22" s="306">
        <v>97.5</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9" t="s">
        <v>515</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x14ac:dyDescent="0.15">
      <c r="A27" s="312"/>
      <c r="AO27" s="265"/>
      <c r="AP27" s="265"/>
      <c r="AQ27" s="265"/>
      <c r="AR27" s="265"/>
      <c r="AS27" s="265"/>
      <c r="AT27" s="265"/>
    </row>
    <row r="28" spans="1:46" ht="17.25" x14ac:dyDescent="0.15">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496</v>
      </c>
      <c r="AP30" s="275"/>
      <c r="AQ30" s="276" t="s">
        <v>497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498</v>
      </c>
      <c r="AQ31" s="282" t="s">
        <v>499</v>
      </c>
      <c r="AR31" s="283" t="s">
        <v>500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518</v>
      </c>
      <c r="AL32" s="1197"/>
      <c r="AM32" s="1197"/>
      <c r="AN32" s="1198"/>
      <c r="AO32" s="315">
        <v>1970291</v>
      </c>
      <c r="AP32" s="315">
        <v>67547</v>
      </c>
      <c r="AQ32" s="316">
        <v>72468</v>
      </c>
      <c r="AR32" s="317">
        <v>-6.8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519</v>
      </c>
      <c r="AL33" s="1197"/>
      <c r="AM33" s="1197"/>
      <c r="AN33" s="1198"/>
      <c r="AO33" s="315" t="s">
        <v>505</v>
      </c>
      <c r="AP33" s="315" t="s">
        <v>505</v>
      </c>
      <c r="AQ33" s="316" t="s">
        <v>505</v>
      </c>
      <c r="AR33" s="317" t="s">
        <v>505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520</v>
      </c>
      <c r="AL34" s="1197"/>
      <c r="AM34" s="1197"/>
      <c r="AN34" s="1198"/>
      <c r="AO34" s="315" t="s">
        <v>505</v>
      </c>
      <c r="AP34" s="315" t="s">
        <v>505</v>
      </c>
      <c r="AQ34" s="316">
        <v>1</v>
      </c>
      <c r="AR34" s="317" t="s">
        <v>505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521</v>
      </c>
      <c r="AL35" s="1197"/>
      <c r="AM35" s="1197"/>
      <c r="AN35" s="1198"/>
      <c r="AO35" s="315">
        <v>451988</v>
      </c>
      <c r="AP35" s="315">
        <v>15495</v>
      </c>
      <c r="AQ35" s="316">
        <v>17710</v>
      </c>
      <c r="AR35" s="317">
        <v>-12.5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522</v>
      </c>
      <c r="AL36" s="1197"/>
      <c r="AM36" s="1197"/>
      <c r="AN36" s="1198"/>
      <c r="AO36" s="315">
        <v>104156</v>
      </c>
      <c r="AP36" s="315">
        <v>3571</v>
      </c>
      <c r="AQ36" s="316">
        <v>2475</v>
      </c>
      <c r="AR36" s="317">
        <v>44.3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523</v>
      </c>
      <c r="AL37" s="1197"/>
      <c r="AM37" s="1197"/>
      <c r="AN37" s="1198"/>
      <c r="AO37" s="315">
        <v>8</v>
      </c>
      <c r="AP37" s="315">
        <v>0</v>
      </c>
      <c r="AQ37" s="316">
        <v>637</v>
      </c>
      <c r="AR37" s="317">
        <v>-100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524</v>
      </c>
      <c r="AL38" s="1200"/>
      <c r="AM38" s="1200"/>
      <c r="AN38" s="1201"/>
      <c r="AO38" s="318" t="s">
        <v>505</v>
      </c>
      <c r="AP38" s="318" t="s">
        <v>505</v>
      </c>
      <c r="AQ38" s="319">
        <v>2</v>
      </c>
      <c r="AR38" s="307" t="s">
        <v>505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525</v>
      </c>
      <c r="AL39" s="1200"/>
      <c r="AM39" s="1200"/>
      <c r="AN39" s="1201"/>
      <c r="AO39" s="315">
        <v>-57517</v>
      </c>
      <c r="AP39" s="315">
        <v>-1972</v>
      </c>
      <c r="AQ39" s="316">
        <v>-3769</v>
      </c>
      <c r="AR39" s="317">
        <v>-47.7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526</v>
      </c>
      <c r="AL40" s="1197"/>
      <c r="AM40" s="1197"/>
      <c r="AN40" s="1198"/>
      <c r="AO40" s="315">
        <v>-1683244</v>
      </c>
      <c r="AP40" s="315">
        <v>-57707</v>
      </c>
      <c r="AQ40" s="316">
        <v>-62733</v>
      </c>
      <c r="AR40" s="317">
        <v>-8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299</v>
      </c>
      <c r="AL41" s="1203"/>
      <c r="AM41" s="1203"/>
      <c r="AN41" s="1204"/>
      <c r="AO41" s="315">
        <v>785682</v>
      </c>
      <c r="AP41" s="315">
        <v>26936</v>
      </c>
      <c r="AQ41" s="316">
        <v>26792</v>
      </c>
      <c r="AR41" s="317">
        <v>0.5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496</v>
      </c>
      <c r="AN49" s="1193" t="s">
        <v>530</v>
      </c>
      <c r="AO49" s="1194"/>
      <c r="AP49" s="1194"/>
      <c r="AQ49" s="1194"/>
      <c r="AR49" s="119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531</v>
      </c>
      <c r="AO50" s="332" t="s">
        <v>532</v>
      </c>
      <c r="AP50" s="333" t="s">
        <v>533</v>
      </c>
      <c r="AQ50" s="334" t="s">
        <v>534</v>
      </c>
      <c r="AR50" s="335" t="s">
        <v>535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2468475</v>
      </c>
      <c r="AN51" s="337">
        <v>78106</v>
      </c>
      <c r="AO51" s="338">
        <v>35.799999999999997</v>
      </c>
      <c r="AP51" s="339">
        <v>88968</v>
      </c>
      <c r="AQ51" s="340">
        <v>6.8</v>
      </c>
      <c r="AR51" s="341">
        <v>29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1635339</v>
      </c>
      <c r="AN52" s="345">
        <v>51745</v>
      </c>
      <c r="AO52" s="346">
        <v>24.8</v>
      </c>
      <c r="AP52" s="347">
        <v>45482</v>
      </c>
      <c r="AQ52" s="348">
        <v>5.5</v>
      </c>
      <c r="AR52" s="349">
        <v>19.3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2462629</v>
      </c>
      <c r="AN53" s="337">
        <v>79373</v>
      </c>
      <c r="AO53" s="338">
        <v>1.6</v>
      </c>
      <c r="AP53" s="339">
        <v>85173</v>
      </c>
      <c r="AQ53" s="340">
        <v>-4.3</v>
      </c>
      <c r="AR53" s="341">
        <v>5.9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781572</v>
      </c>
      <c r="AN54" s="345">
        <v>25191</v>
      </c>
      <c r="AO54" s="346">
        <v>-51.3</v>
      </c>
      <c r="AP54" s="347">
        <v>43913</v>
      </c>
      <c r="AQ54" s="348">
        <v>-3.4</v>
      </c>
      <c r="AR54" s="349">
        <v>-47.9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2443060</v>
      </c>
      <c r="AN55" s="337">
        <v>80221</v>
      </c>
      <c r="AO55" s="338">
        <v>1.1000000000000001</v>
      </c>
      <c r="AP55" s="339">
        <v>94081</v>
      </c>
      <c r="AQ55" s="340">
        <v>10.5</v>
      </c>
      <c r="AR55" s="341">
        <v>-9.4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1112529</v>
      </c>
      <c r="AN56" s="345">
        <v>36531</v>
      </c>
      <c r="AO56" s="346">
        <v>45</v>
      </c>
      <c r="AP56" s="347">
        <v>48949</v>
      </c>
      <c r="AQ56" s="348">
        <v>11.5</v>
      </c>
      <c r="AR56" s="349">
        <v>33.5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3000441</v>
      </c>
      <c r="AN57" s="337">
        <v>100490</v>
      </c>
      <c r="AO57" s="338">
        <v>25.3</v>
      </c>
      <c r="AP57" s="339">
        <v>92632</v>
      </c>
      <c r="AQ57" s="340">
        <v>-1.5</v>
      </c>
      <c r="AR57" s="341">
        <v>26.8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1795307</v>
      </c>
      <c r="AN58" s="345">
        <v>60128</v>
      </c>
      <c r="AO58" s="346">
        <v>64.599999999999994</v>
      </c>
      <c r="AP58" s="347">
        <v>47978</v>
      </c>
      <c r="AQ58" s="348">
        <v>-2</v>
      </c>
      <c r="AR58" s="349">
        <v>66.599999999999994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1476260</v>
      </c>
      <c r="AN59" s="337">
        <v>50611</v>
      </c>
      <c r="AO59" s="338">
        <v>-49.6</v>
      </c>
      <c r="AP59" s="339">
        <v>96469</v>
      </c>
      <c r="AQ59" s="340">
        <v>4.0999999999999996</v>
      </c>
      <c r="AR59" s="341">
        <v>-53.7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610760</v>
      </c>
      <c r="AN60" s="345">
        <v>20939</v>
      </c>
      <c r="AO60" s="346">
        <v>-65.2</v>
      </c>
      <c r="AP60" s="347">
        <v>49775</v>
      </c>
      <c r="AQ60" s="348">
        <v>3.7</v>
      </c>
      <c r="AR60" s="349">
        <v>-68.900000000000006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2370173</v>
      </c>
      <c r="AN61" s="352">
        <v>77760</v>
      </c>
      <c r="AO61" s="353">
        <v>2.8</v>
      </c>
      <c r="AP61" s="354">
        <v>91465</v>
      </c>
      <c r="AQ61" s="355">
        <v>3.1</v>
      </c>
      <c r="AR61" s="341">
        <v>-0.3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1187101</v>
      </c>
      <c r="AN62" s="345">
        <v>38907</v>
      </c>
      <c r="AO62" s="346">
        <v>3.6</v>
      </c>
      <c r="AP62" s="347">
        <v>47219</v>
      </c>
      <c r="AQ62" s="348">
        <v>3.1</v>
      </c>
      <c r="AR62" s="349">
        <v>0.5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930dHKNUnQiMAg3A4aDG8X8Qp2AeoEuQp6TMmUW/bJu2ACqBjRYck+2tXdP4rFBzDlU9233yltLXzAz306TUA==" saltValue="TazM0Taj0u/GMQ3N7dSE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9" zoomScaleNormal="69"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544</v>
      </c>
    </row>
    <row r="121" spans="125:125" ht="13.5" hidden="1" customHeight="1" x14ac:dyDescent="0.15">
      <c r="DU121" s="262"/>
    </row>
  </sheetData>
  <sheetProtection algorithmName="SHA-512" hashValue="1XWeULVIMy9W6ZEwNLZf5O6Oxj01FKRESBJnz3zTtYXKJlPaHAsGLM0JIua6fBOsQcXyrbBqKpMZylbDQojA2Q==" saltValue="l5x4kU334xa6Kvy9y4nKcA==" spinCount="100000" sheet="1" objects="1" scenarios="1"/>
  <dataConsolidate/>
  <phoneticPr fontId="2"/>
  <printOptions horizontalCentered="1" verticalCentered="1"/>
  <pageMargins left="0" right="0" top="0.19685039370078741" bottom="0" header="0.39370078740157483" footer="0"/>
  <pageSetup paperSize="8" scale="57"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545</v>
      </c>
    </row>
  </sheetData>
  <sheetProtection algorithmName="SHA-512" hashValue="VlEMRZg8qDTFgtaFlVZDWW52PvxatXtq1XdQbzfGOM01wejMiMRYmmc3sTE//T6Z+wKVxI2xqxEbDCJcVSWASQ==" saltValue="3BRBBZA5/M67Hd309Kmh5g==" spinCount="100000" sheet="1" objects="1" scenarios="1"/>
  <dataConsolidate/>
  <phoneticPr fontId="2"/>
  <printOptions horizontalCentered="1" verticalCentered="1"/>
  <pageMargins left="0" right="0" top="0.19685039370078741" bottom="0" header="0.39370078740157483" footer="0"/>
  <pageSetup paperSize="8" scale="57"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5" t="s">
        <v>3</v>
      </c>
      <c r="D47" s="1205"/>
      <c r="E47" s="1206"/>
      <c r="F47" s="11">
        <v>25.26</v>
      </c>
      <c r="G47" s="12">
        <v>21.54</v>
      </c>
      <c r="H47" s="12">
        <v>22.92</v>
      </c>
      <c r="I47" s="12">
        <v>21.94</v>
      </c>
      <c r="J47" s="13">
        <v>22.85</v>
      </c>
    </row>
    <row r="48" spans="2:10" ht="57.75" customHeight="1" x14ac:dyDescent="0.15">
      <c r="B48" s="14"/>
      <c r="C48" s="1207" t="s">
        <v>4</v>
      </c>
      <c r="D48" s="1207"/>
      <c r="E48" s="1208"/>
      <c r="F48" s="15">
        <v>3.28</v>
      </c>
      <c r="G48" s="16">
        <v>2.35</v>
      </c>
      <c r="H48" s="16">
        <v>2.2000000000000002</v>
      </c>
      <c r="I48" s="16">
        <v>2.8</v>
      </c>
      <c r="J48" s="17">
        <v>3.45</v>
      </c>
    </row>
    <row r="49" spans="2:10" ht="57.75" customHeight="1" thickBot="1" x14ac:dyDescent="0.2">
      <c r="B49" s="18"/>
      <c r="C49" s="1209" t="s">
        <v>5</v>
      </c>
      <c r="D49" s="1209"/>
      <c r="E49" s="1210"/>
      <c r="F49" s="19" t="s">
        <v>551</v>
      </c>
      <c r="G49" s="20" t="s">
        <v>552</v>
      </c>
      <c r="H49" s="20">
        <v>1.85</v>
      </c>
      <c r="I49" s="20">
        <v>0.42</v>
      </c>
      <c r="J49" s="21">
        <v>2.63</v>
      </c>
    </row>
    <row r="50" spans="2:10" x14ac:dyDescent="0.15"/>
  </sheetData>
  <sheetProtection algorithmName="SHA-512" hashValue="aDmXs0KSK2JhHhKd/usQ0x5IIpoBDqYg25H9ki9/+58r0YvIoDUeqzTcZDPDW0mmyzdl5Fn8ceJviPUypKV1bw==" saltValue="m7ePGZvXGK/icl4K+mMM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誓子</dc:creator>
  <cp:lastModifiedBy>鈴木　隼汰</cp:lastModifiedBy>
  <dcterms:created xsi:type="dcterms:W3CDTF">2023-03-30T07:35:56Z</dcterms:created>
  <dcterms:modified xsi:type="dcterms:W3CDTF">2023-10-04T02:18:30Z</dcterms:modified>
</cp:coreProperties>
</file>