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10.18.11.9\homes\admin\02koueikigyo\02 業務\01 共通業務\06 経営健全化\04 経営比較分析表\08 R04年度\02 作成依頼\04市町村→県\04下水道事業\25 東成瀬村〇\"/>
    </mc:Choice>
  </mc:AlternateContent>
  <xr:revisionPtr revIDLastSave="0" documentId="8_{DC1FF53D-5EAC-42F4-92BA-CF9C82EBDA9F}" xr6:coauthVersionLast="47" xr6:coauthVersionMax="47" xr10:uidLastSave="{00000000-0000-0000-0000-000000000000}"/>
  <workbookProtection workbookAlgorithmName="SHA-512" workbookHashValue="AMcmjsblYEo18KEPM6ImyGekYS0lul0iWCWTbJZkhbhJQM3t0sCYG28E0zhWeLTu8/3LSldn0EDXHqoAumvIuA==" workbookSaltValue="9RLtzhUcaVGEYP5p5AEaKA==" workbookSpinCount="100000" lockStructure="1"/>
  <bookViews>
    <workbookView xWindow="-120" yWindow="-120" windowWidth="29040" windowHeight="158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AT10" i="4" s="1"/>
  <c r="V6" i="5"/>
  <c r="AL10" i="4" s="1"/>
  <c r="U6" i="5"/>
  <c r="BB8" i="4" s="1"/>
  <c r="T6" i="5"/>
  <c r="AT8" i="4" s="1"/>
  <c r="S6" i="5"/>
  <c r="AL8" i="4" s="1"/>
  <c r="R6" i="5"/>
  <c r="Q6" i="5"/>
  <c r="P6" i="5"/>
  <c r="P10" i="4" s="1"/>
  <c r="O6" i="5"/>
  <c r="I10" i="4" s="1"/>
  <c r="N6" i="5"/>
  <c r="B10" i="4" s="1"/>
  <c r="M6" i="5"/>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K86" i="4"/>
  <c r="J86" i="4"/>
  <c r="AD10" i="4"/>
  <c r="W10" i="4"/>
  <c r="AD8" i="4"/>
  <c r="P8" i="4"/>
  <c r="I8" i="4"/>
</calcChain>
</file>

<file path=xl/sharedStrings.xml><?xml version="1.0" encoding="utf-8"?>
<sst xmlns="http://schemas.openxmlformats.org/spreadsheetml/2006/main" count="247" uniqueCount="119">
  <si>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</si>
  <si>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</si>
  <si>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</si>
  <si>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</si>
  <si>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</si>
  <si>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</si>
  <si>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</si>
  <si>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</si>
  <si>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</si>
  <si>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</si>
  <si>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</si>
  <si>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</si>
  <si>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</si>
  <si>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</si>
  <si>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</si>
  <si>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</si>
  <si>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</si>
  <si>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</si>
  <si>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</si>
  <si>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</si>
  <si>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</si>
  <si>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</si>
  <si>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</si>
  <si>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</si>
  <si>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</si>
  <si>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</si>
  <si>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</si>
  <si>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</si>
  <si>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</si>
  <si>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</si>
  <si>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</si>
  <si>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</si>
  <si>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</si>
  <si>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</si>
  <si>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</si>
  <si>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</si>
  <si>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</si>
  <si>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</si>
  <si>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</si>
  <si>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</si>
  <si>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</si>
  <si>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</si>
  <si>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</si>
  <si>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</si>
  <si>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</si>
  <si>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</si>
  <si>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</si>
  <si>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</si>
  <si>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</si>
  <si>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</si>
  <si>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</si>
  <si>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</si>
  <si>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</si>
  <si>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</si>
  <si>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</si>
  <si>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</si>
  <si>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</si>
  <si>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</si>
  <si>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</si>
  <si>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</si>
  <si>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</si>
  <si>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</si>
  <si>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</si>
  <si>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</si>
  <si>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</si>
  <si>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</si>
  <si>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</si>
  <si>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</si>
  <si>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</si>
  <si>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</si>
  <si>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</si>
  <si>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</si>
  <si>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</si>
  <si>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</si>
  <si>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</si>
  <si>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</si>
  <si>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</si>
  <si>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</si>
  <si>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</si>
  <si>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</si>
  <si>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</si>
  <si>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</si>
  <si>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</si>
  <si>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</si>
  <si>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</si>
  <si>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</si>
  <si>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</si>
  <si>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</si>
  <si>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</si>
  <si>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</si>
  <si>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</si>
  <si>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</si>
  <si>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</si>
  <si>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</si>
  <si>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</si>
  <si>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</si>
  <si>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</si>
  <si>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</si>
  <si>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東成瀬村</t>
  </si>
  <si>
    <t>法非適用</t>
  </si>
  <si>
    <t>下水道事業</t>
  </si>
  <si>
    <t>特定地域生活排水処理</t>
  </si>
  <si>
    <t>K2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</si>
  <si>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</si>
  <si>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</si>
  <si>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</si>
  <si>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</si>
  <si>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</si>
  <si>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</si>
  <si>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</si>
  <si>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</si>
  <si>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</si>
  <si>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</si>
  <si>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</si>
  <si>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</si>
  <si>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</si>
  <si>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収益的収支比率であるが、単年度収支が毎年赤字となっている。これは平成13年度から着手している「合併処理浄化槽設置事業」にかかる借入金の償還金の増嵩と浄化槽の普及率を向上させるため使用料を低水準に設定し、据え置いてきたことが要因のひとつにある。
　なお、今後の建設投資であるが、重点的整備期間は完了しており、今後の予定は新築住宅の世帯が想定される程度である。したがって、投資経費は抑制される見込みである反面、機械・装置の老朽化に伴う修繕や更新と、これまでの建設投資に対する償還金の返済もあり、維持管理費は今後も増嵩することが予想されている。
　これらの財源に対し、これまでの使用料は普及率の向上を図るため低水準としてきたが、適正な財政運営を目指すためにはその引き上げが不可欠となっている。今後は料金改定額の変動幅を考慮しながら、使用者に急激な負担を強いないなどの配慮も踏まえ、適正料金を設定し、快適な生活環境の確保に向けた健全経営を推進する。</t>
    <rPh sb="216" eb="218">
      <t>シュウゼン</t>
    </rPh>
    <phoneticPr fontId="4"/>
  </si>
  <si>
    <t>　下水道事業については、当村の立地条件を踏まえ平成13年度より村全域を整備エリアとして合併処理浄化槽設置事業に着手しており、老朽化に伴う課題は今後更に検討の必要性が増してくると考えられる。したがって、老朽化した施設の更新には多額の経費が必要となるため、中長期的な予測の基に効率的な課題の改善に努めていきたい。</t>
    <phoneticPr fontId="4"/>
  </si>
  <si>
    <t>　今後は投資経費が抑制される反面、維持管理費に関しては増嵩することが予想され、経費の抑制と必要財源の確保は最重要課題となっている。
　財源確保においては、使用料の適正化を最優先に段階的な見直しを図り、また必要経費に関しても効率的かつ効果的な施策の検討によりその抑制を図っていきたい。
※「該当数値なし」など当村のデータが表示されていない分析表については、対象となる欠損金や負債、あるいは当該管渠の対象等となっていないため。</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</si>
</sst>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8C3C-4C6C-A7ED-565D27A65036}"/>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8C3C-4C6C-A7ED-565D27A65036}"/>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3153-4520-88AB-3A8A70E187CE}"/>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61.79</c:v>
                </c:pt>
                <c:pt idx="1">
                  <c:v>59.94</c:v>
                </c:pt>
                <c:pt idx="2">
                  <c:v>59.64</c:v>
                </c:pt>
                <c:pt idx="3">
                  <c:v>58.19</c:v>
                </c:pt>
                <c:pt idx="4">
                  <c:v>56.52</c:v>
                </c:pt>
              </c:numCache>
            </c:numRef>
          </c:val>
          <c:smooth val="0"/>
          <c:extLst>
            <c:ext xmlns:c16="http://schemas.microsoft.com/office/drawing/2014/chart" uri="{C3380CC4-5D6E-409C-BE32-E72D297353CC}">
              <c16:uniqueId val="{00000001-3153-4520-88AB-3A8A70E187CE}"/>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6A57-4D97-BC47-EB568852B8D8}"/>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92.44</c:v>
                </c:pt>
                <c:pt idx="1">
                  <c:v>89.66</c:v>
                </c:pt>
                <c:pt idx="2">
                  <c:v>90.63</c:v>
                </c:pt>
                <c:pt idx="3">
                  <c:v>87.8</c:v>
                </c:pt>
                <c:pt idx="4">
                  <c:v>88.43</c:v>
                </c:pt>
              </c:numCache>
            </c:numRef>
          </c:val>
          <c:smooth val="0"/>
          <c:extLst>
            <c:ext xmlns:c16="http://schemas.microsoft.com/office/drawing/2014/chart" uri="{C3380CC4-5D6E-409C-BE32-E72D297353CC}">
              <c16:uniqueId val="{00000001-6A57-4D97-BC47-EB568852B8D8}"/>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85.9</c:v>
                </c:pt>
                <c:pt idx="1">
                  <c:v>88.53</c:v>
                </c:pt>
                <c:pt idx="2">
                  <c:v>91.22</c:v>
                </c:pt>
                <c:pt idx="3">
                  <c:v>92.41</c:v>
                </c:pt>
                <c:pt idx="4">
                  <c:v>91.23</c:v>
                </c:pt>
              </c:numCache>
            </c:numRef>
          </c:val>
          <c:extLst>
            <c:ext xmlns:c16="http://schemas.microsoft.com/office/drawing/2014/chart" uri="{C3380CC4-5D6E-409C-BE32-E72D297353CC}">
              <c16:uniqueId val="{00000000-BC1F-4F51-A3E4-0682E99D180E}"/>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C1F-4F51-A3E4-0682E99D180E}"/>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8BA-4218-A269-ED29BF486A0C}"/>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8BA-4218-A269-ED29BF486A0C}"/>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02F-4063-ACE4-59C55A11ED8C}"/>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02F-4063-ACE4-59C55A11ED8C}"/>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BED-4418-BCB0-88966CFF9168}"/>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BED-4418-BCB0-88966CFF9168}"/>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631-42CD-A179-F84C0059AFDA}"/>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631-42CD-A179-F84C0059AFDA}"/>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465.47</c:v>
                </c:pt>
                <c:pt idx="1">
                  <c:v>458.29</c:v>
                </c:pt>
                <c:pt idx="2">
                  <c:v>438.37</c:v>
                </c:pt>
                <c:pt idx="3">
                  <c:v>409.47</c:v>
                </c:pt>
                <c:pt idx="4">
                  <c:v>388.25</c:v>
                </c:pt>
              </c:numCache>
            </c:numRef>
          </c:val>
          <c:extLst>
            <c:ext xmlns:c16="http://schemas.microsoft.com/office/drawing/2014/chart" uri="{C3380CC4-5D6E-409C-BE32-E72D297353CC}">
              <c16:uniqueId val="{00000000-7D8F-433C-9571-176CF7B9B5C9}"/>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244.85</c:v>
                </c:pt>
                <c:pt idx="1">
                  <c:v>296.89</c:v>
                </c:pt>
                <c:pt idx="2">
                  <c:v>270.57</c:v>
                </c:pt>
                <c:pt idx="3">
                  <c:v>294.27</c:v>
                </c:pt>
                <c:pt idx="4">
                  <c:v>294.08999999999997</c:v>
                </c:pt>
              </c:numCache>
            </c:numRef>
          </c:val>
          <c:smooth val="0"/>
          <c:extLst>
            <c:ext xmlns:c16="http://schemas.microsoft.com/office/drawing/2014/chart" uri="{C3380CC4-5D6E-409C-BE32-E72D297353CC}">
              <c16:uniqueId val="{00000001-7D8F-433C-9571-176CF7B9B5C9}"/>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67.91</c:v>
                </c:pt>
                <c:pt idx="1">
                  <c:v>66.53</c:v>
                </c:pt>
                <c:pt idx="2">
                  <c:v>67.05</c:v>
                </c:pt>
                <c:pt idx="3">
                  <c:v>67.540000000000006</c:v>
                </c:pt>
                <c:pt idx="4">
                  <c:v>60.19</c:v>
                </c:pt>
              </c:numCache>
            </c:numRef>
          </c:val>
          <c:extLst>
            <c:ext xmlns:c16="http://schemas.microsoft.com/office/drawing/2014/chart" uri="{C3380CC4-5D6E-409C-BE32-E72D297353CC}">
              <c16:uniqueId val="{00000000-86AA-4C96-8587-1FF57E00D3A2}"/>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64.78</c:v>
                </c:pt>
                <c:pt idx="1">
                  <c:v>63.06</c:v>
                </c:pt>
                <c:pt idx="2">
                  <c:v>62.5</c:v>
                </c:pt>
                <c:pt idx="3">
                  <c:v>60.59</c:v>
                </c:pt>
                <c:pt idx="4">
                  <c:v>60</c:v>
                </c:pt>
              </c:numCache>
            </c:numRef>
          </c:val>
          <c:smooth val="0"/>
          <c:extLst>
            <c:ext xmlns:c16="http://schemas.microsoft.com/office/drawing/2014/chart" uri="{C3380CC4-5D6E-409C-BE32-E72D297353CC}">
              <c16:uniqueId val="{00000001-86AA-4C96-8587-1FF57E00D3A2}"/>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152.85</c:v>
                </c:pt>
                <c:pt idx="1">
                  <c:v>154.72</c:v>
                </c:pt>
                <c:pt idx="2">
                  <c:v>155.79</c:v>
                </c:pt>
                <c:pt idx="3">
                  <c:v>156.78</c:v>
                </c:pt>
                <c:pt idx="4">
                  <c:v>176.9</c:v>
                </c:pt>
              </c:numCache>
            </c:numRef>
          </c:val>
          <c:extLst>
            <c:ext xmlns:c16="http://schemas.microsoft.com/office/drawing/2014/chart" uri="{C3380CC4-5D6E-409C-BE32-E72D297353CC}">
              <c16:uniqueId val="{00000000-ED03-4786-A081-61F7ED14E2E1}"/>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250.21</c:v>
                </c:pt>
                <c:pt idx="1">
                  <c:v>264.77</c:v>
                </c:pt>
                <c:pt idx="2">
                  <c:v>269.33</c:v>
                </c:pt>
                <c:pt idx="3">
                  <c:v>280.23</c:v>
                </c:pt>
                <c:pt idx="4">
                  <c:v>282.70999999999998</c:v>
                </c:pt>
              </c:numCache>
            </c:numRef>
          </c:val>
          <c:smooth val="0"/>
          <c:extLst>
            <c:ext xmlns:c16="http://schemas.microsoft.com/office/drawing/2014/chart" uri="{C3380CC4-5D6E-409C-BE32-E72D297353CC}">
              <c16:uniqueId val="{00000001-ED03-4786-A081-61F7ED14E2E1}"/>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【310.14】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【83.38】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【56.80】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【286.17】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【57.71】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zoomScaleNormal="100"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秋田県　東成瀬村</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35" t="str">
        <f>データ!I6</f>
        <v>法非適用</v>
      </c>
      <c r="C8" s="35"/>
      <c r="D8" s="35"/>
      <c r="E8" s="35"/>
      <c r="F8" s="35"/>
      <c r="G8" s="35"/>
      <c r="H8" s="35"/>
      <c r="I8" s="35" t="str">
        <f>データ!J6</f>
        <v>下水道事業</v>
      </c>
      <c r="J8" s="35"/>
      <c r="K8" s="35"/>
      <c r="L8" s="35"/>
      <c r="M8" s="35"/>
      <c r="N8" s="35"/>
      <c r="O8" s="35"/>
      <c r="P8" s="35" t="str">
        <f>データ!K6</f>
        <v>特定地域生活排水処理</v>
      </c>
      <c r="Q8" s="35"/>
      <c r="R8" s="35"/>
      <c r="S8" s="35"/>
      <c r="T8" s="35"/>
      <c r="U8" s="35"/>
      <c r="V8" s="35"/>
      <c r="W8" s="35" t="str">
        <f>データ!L6</f>
        <v>K2</v>
      </c>
      <c r="X8" s="35"/>
      <c r="Y8" s="35"/>
      <c r="Z8" s="35"/>
      <c r="AA8" s="35"/>
      <c r="AB8" s="35"/>
      <c r="AC8" s="35"/>
      <c r="AD8" s="36" t="str">
        <f>データ!$M$6</f>
        <v>非設置</v>
      </c>
      <c r="AE8" s="36"/>
      <c r="AF8" s="36"/>
      <c r="AG8" s="36"/>
      <c r="AH8" s="36"/>
      <c r="AI8" s="36"/>
      <c r="AJ8" s="36"/>
      <c r="AK8" s="3"/>
      <c r="AL8" s="37">
        <f>データ!S6</f>
        <v>2416</v>
      </c>
      <c r="AM8" s="37"/>
      <c r="AN8" s="37"/>
      <c r="AO8" s="37"/>
      <c r="AP8" s="37"/>
      <c r="AQ8" s="37"/>
      <c r="AR8" s="37"/>
      <c r="AS8" s="37"/>
      <c r="AT8" s="38">
        <f>データ!T6</f>
        <v>203.69</v>
      </c>
      <c r="AU8" s="38"/>
      <c r="AV8" s="38"/>
      <c r="AW8" s="38"/>
      <c r="AX8" s="38"/>
      <c r="AY8" s="38"/>
      <c r="AZ8" s="38"/>
      <c r="BA8" s="38"/>
      <c r="BB8" s="38">
        <f>データ!U6</f>
        <v>11.86</v>
      </c>
      <c r="BC8" s="38"/>
      <c r="BD8" s="38"/>
      <c r="BE8" s="38"/>
      <c r="BF8" s="38"/>
      <c r="BG8" s="38"/>
      <c r="BH8" s="38"/>
      <c r="BI8" s="38"/>
      <c r="BJ8" s="3"/>
      <c r="BK8" s="3"/>
      <c r="BL8" s="39" t="s">
        <v>10</v>
      </c>
      <c r="BM8" s="40"/>
      <c r="BN8" s="41" t="s">
        <v>11</v>
      </c>
      <c r="BO8" s="41"/>
      <c r="BP8" s="41"/>
      <c r="BQ8" s="41"/>
      <c r="BR8" s="41"/>
      <c r="BS8" s="41"/>
      <c r="BT8" s="41"/>
      <c r="BU8" s="41"/>
      <c r="BV8" s="41"/>
      <c r="BW8" s="41"/>
      <c r="BX8" s="41"/>
      <c r="BY8" s="42"/>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8" t="str">
        <f>データ!N6</f>
        <v>-</v>
      </c>
      <c r="C10" s="38"/>
      <c r="D10" s="38"/>
      <c r="E10" s="38"/>
      <c r="F10" s="38"/>
      <c r="G10" s="38"/>
      <c r="H10" s="38"/>
      <c r="I10" s="38" t="str">
        <f>データ!O6</f>
        <v>該当数値なし</v>
      </c>
      <c r="J10" s="38"/>
      <c r="K10" s="38"/>
      <c r="L10" s="38"/>
      <c r="M10" s="38"/>
      <c r="N10" s="38"/>
      <c r="O10" s="38"/>
      <c r="P10" s="38">
        <f>データ!P6</f>
        <v>79.239999999999995</v>
      </c>
      <c r="Q10" s="38"/>
      <c r="R10" s="38"/>
      <c r="S10" s="38"/>
      <c r="T10" s="38"/>
      <c r="U10" s="38"/>
      <c r="V10" s="38"/>
      <c r="W10" s="38">
        <f>データ!Q6</f>
        <v>100</v>
      </c>
      <c r="X10" s="38"/>
      <c r="Y10" s="38"/>
      <c r="Z10" s="38"/>
      <c r="AA10" s="38"/>
      <c r="AB10" s="38"/>
      <c r="AC10" s="38"/>
      <c r="AD10" s="37">
        <f>データ!R6</f>
        <v>2420</v>
      </c>
      <c r="AE10" s="37"/>
      <c r="AF10" s="37"/>
      <c r="AG10" s="37"/>
      <c r="AH10" s="37"/>
      <c r="AI10" s="37"/>
      <c r="AJ10" s="37"/>
      <c r="AK10" s="2"/>
      <c r="AL10" s="37">
        <f>データ!V6</f>
        <v>1905</v>
      </c>
      <c r="AM10" s="37"/>
      <c r="AN10" s="37"/>
      <c r="AO10" s="37"/>
      <c r="AP10" s="37"/>
      <c r="AQ10" s="37"/>
      <c r="AR10" s="37"/>
      <c r="AS10" s="37"/>
      <c r="AT10" s="38">
        <f>データ!W6</f>
        <v>0.59</v>
      </c>
      <c r="AU10" s="38"/>
      <c r="AV10" s="38"/>
      <c r="AW10" s="38"/>
      <c r="AX10" s="38"/>
      <c r="AY10" s="38"/>
      <c r="AZ10" s="38"/>
      <c r="BA10" s="38"/>
      <c r="BB10" s="38">
        <f>データ!X6</f>
        <v>3228.81</v>
      </c>
      <c r="BC10" s="38"/>
      <c r="BD10" s="38"/>
      <c r="BE10" s="38"/>
      <c r="BF10" s="38"/>
      <c r="BG10" s="38"/>
      <c r="BH10" s="38"/>
      <c r="BI10" s="38"/>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116</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117</v>
      </c>
      <c r="BM47" s="66"/>
      <c r="BN47" s="66"/>
      <c r="BO47" s="66"/>
      <c r="BP47" s="66"/>
      <c r="BQ47" s="66"/>
      <c r="BR47" s="66"/>
      <c r="BS47" s="66"/>
      <c r="BT47" s="66"/>
      <c r="BU47" s="66"/>
      <c r="BV47" s="66"/>
      <c r="BW47" s="66"/>
      <c r="BX47" s="66"/>
      <c r="BY47" s="66"/>
      <c r="BZ47" s="6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118</v>
      </c>
      <c r="BM66" s="66"/>
      <c r="BN66" s="66"/>
      <c r="BO66" s="66"/>
      <c r="BP66" s="66"/>
      <c r="BQ66" s="66"/>
      <c r="BR66" s="66"/>
      <c r="BS66" s="66"/>
      <c r="BT66" s="66"/>
      <c r="BU66" s="66"/>
      <c r="BV66" s="66"/>
      <c r="BW66" s="66"/>
      <c r="BX66" s="66"/>
      <c r="BY66" s="66"/>
      <c r="BZ66" s="6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66"/>
      <c r="BN67" s="66"/>
      <c r="BO67" s="66"/>
      <c r="BP67" s="66"/>
      <c r="BQ67" s="66"/>
      <c r="BR67" s="66"/>
      <c r="BS67" s="66"/>
      <c r="BT67" s="66"/>
      <c r="BU67" s="66"/>
      <c r="BV67" s="66"/>
      <c r="BW67" s="66"/>
      <c r="BX67" s="66"/>
      <c r="BY67" s="66"/>
      <c r="BZ67" s="6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66"/>
      <c r="BN68" s="66"/>
      <c r="BO68" s="66"/>
      <c r="BP68" s="66"/>
      <c r="BQ68" s="66"/>
      <c r="BR68" s="66"/>
      <c r="BS68" s="66"/>
      <c r="BT68" s="66"/>
      <c r="BU68" s="66"/>
      <c r="BV68" s="66"/>
      <c r="BW68" s="66"/>
      <c r="BX68" s="66"/>
      <c r="BY68" s="66"/>
      <c r="BZ68" s="6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66"/>
      <c r="BN69" s="66"/>
      <c r="BO69" s="66"/>
      <c r="BP69" s="66"/>
      <c r="BQ69" s="66"/>
      <c r="BR69" s="66"/>
      <c r="BS69" s="66"/>
      <c r="BT69" s="66"/>
      <c r="BU69" s="66"/>
      <c r="BV69" s="66"/>
      <c r="BW69" s="66"/>
      <c r="BX69" s="66"/>
      <c r="BY69" s="66"/>
      <c r="BZ69" s="6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66"/>
      <c r="BN70" s="66"/>
      <c r="BO70" s="66"/>
      <c r="BP70" s="66"/>
      <c r="BQ70" s="66"/>
      <c r="BR70" s="66"/>
      <c r="BS70" s="66"/>
      <c r="BT70" s="66"/>
      <c r="BU70" s="66"/>
      <c r="BV70" s="66"/>
      <c r="BW70" s="66"/>
      <c r="BX70" s="66"/>
      <c r="BY70" s="66"/>
      <c r="BZ70" s="6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66"/>
      <c r="BN71" s="66"/>
      <c r="BO71" s="66"/>
      <c r="BP71" s="66"/>
      <c r="BQ71" s="66"/>
      <c r="BR71" s="66"/>
      <c r="BS71" s="66"/>
      <c r="BT71" s="66"/>
      <c r="BU71" s="66"/>
      <c r="BV71" s="66"/>
      <c r="BW71" s="66"/>
      <c r="BX71" s="66"/>
      <c r="BY71" s="66"/>
      <c r="BZ71" s="6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66"/>
      <c r="BN72" s="66"/>
      <c r="BO72" s="66"/>
      <c r="BP72" s="66"/>
      <c r="BQ72" s="66"/>
      <c r="BR72" s="66"/>
      <c r="BS72" s="66"/>
      <c r="BT72" s="66"/>
      <c r="BU72" s="66"/>
      <c r="BV72" s="66"/>
      <c r="BW72" s="66"/>
      <c r="BX72" s="66"/>
      <c r="BY72" s="66"/>
      <c r="BZ72" s="6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66"/>
      <c r="BN73" s="66"/>
      <c r="BO73" s="66"/>
      <c r="BP73" s="66"/>
      <c r="BQ73" s="66"/>
      <c r="BR73" s="66"/>
      <c r="BS73" s="66"/>
      <c r="BT73" s="66"/>
      <c r="BU73" s="66"/>
      <c r="BV73" s="66"/>
      <c r="BW73" s="66"/>
      <c r="BX73" s="66"/>
      <c r="BY73" s="66"/>
      <c r="BZ73" s="6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66"/>
      <c r="BN74" s="66"/>
      <c r="BO74" s="66"/>
      <c r="BP74" s="66"/>
      <c r="BQ74" s="66"/>
      <c r="BR74" s="66"/>
      <c r="BS74" s="66"/>
      <c r="BT74" s="66"/>
      <c r="BU74" s="66"/>
      <c r="BV74" s="66"/>
      <c r="BW74" s="66"/>
      <c r="BX74" s="66"/>
      <c r="BY74" s="66"/>
      <c r="BZ74" s="6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66"/>
      <c r="BN75" s="66"/>
      <c r="BO75" s="66"/>
      <c r="BP75" s="66"/>
      <c r="BQ75" s="66"/>
      <c r="BR75" s="66"/>
      <c r="BS75" s="66"/>
      <c r="BT75" s="66"/>
      <c r="BU75" s="66"/>
      <c r="BV75" s="66"/>
      <c r="BW75" s="66"/>
      <c r="BX75" s="66"/>
      <c r="BY75" s="66"/>
      <c r="BZ75" s="6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66"/>
      <c r="BN76" s="66"/>
      <c r="BO76" s="66"/>
      <c r="BP76" s="66"/>
      <c r="BQ76" s="66"/>
      <c r="BR76" s="66"/>
      <c r="BS76" s="66"/>
      <c r="BT76" s="66"/>
      <c r="BU76" s="66"/>
      <c r="BV76" s="66"/>
      <c r="BW76" s="66"/>
      <c r="BX76" s="66"/>
      <c r="BY76" s="66"/>
      <c r="BZ76" s="6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66"/>
      <c r="BN77" s="66"/>
      <c r="BO77" s="66"/>
      <c r="BP77" s="66"/>
      <c r="BQ77" s="66"/>
      <c r="BR77" s="66"/>
      <c r="BS77" s="66"/>
      <c r="BT77" s="66"/>
      <c r="BU77" s="66"/>
      <c r="BV77" s="66"/>
      <c r="BW77" s="66"/>
      <c r="BX77" s="66"/>
      <c r="BY77" s="66"/>
      <c r="BZ77" s="6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66"/>
      <c r="BN78" s="66"/>
      <c r="BO78" s="66"/>
      <c r="BP78" s="66"/>
      <c r="BQ78" s="66"/>
      <c r="BR78" s="66"/>
      <c r="BS78" s="66"/>
      <c r="BT78" s="66"/>
      <c r="BU78" s="66"/>
      <c r="BV78" s="66"/>
      <c r="BW78" s="66"/>
      <c r="BX78" s="66"/>
      <c r="BY78" s="66"/>
      <c r="BZ78" s="6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66"/>
      <c r="BN79" s="66"/>
      <c r="BO79" s="66"/>
      <c r="BP79" s="66"/>
      <c r="BQ79" s="66"/>
      <c r="BR79" s="66"/>
      <c r="BS79" s="66"/>
      <c r="BT79" s="66"/>
      <c r="BU79" s="66"/>
      <c r="BV79" s="66"/>
      <c r="BW79" s="66"/>
      <c r="BX79" s="66"/>
      <c r="BY79" s="66"/>
      <c r="BZ79" s="6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66"/>
      <c r="BN80" s="66"/>
      <c r="BO80" s="66"/>
      <c r="BP80" s="66"/>
      <c r="BQ80" s="66"/>
      <c r="BR80" s="66"/>
      <c r="BS80" s="66"/>
      <c r="BT80" s="66"/>
      <c r="BU80" s="66"/>
      <c r="BV80" s="66"/>
      <c r="BW80" s="66"/>
      <c r="BX80" s="66"/>
      <c r="BY80" s="66"/>
      <c r="BZ80" s="6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66"/>
      <c r="BN81" s="66"/>
      <c r="BO81" s="66"/>
      <c r="BP81" s="66"/>
      <c r="BQ81" s="66"/>
      <c r="BR81" s="66"/>
      <c r="BS81" s="66"/>
      <c r="BT81" s="66"/>
      <c r="BU81" s="66"/>
      <c r="BV81" s="66"/>
      <c r="BW81" s="66"/>
      <c r="BX81" s="66"/>
      <c r="BY81" s="66"/>
      <c r="BZ81" s="6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【310.14】</v>
      </c>
      <c r="I86" s="12" t="str">
        <f>データ!CA6</f>
        <v>【57.71】</v>
      </c>
      <c r="J86" s="12" t="str">
        <f>データ!CL6</f>
        <v>【286.17】</v>
      </c>
      <c r="K86" s="12" t="str">
        <f>データ!CW6</f>
        <v>【56.80】</v>
      </c>
      <c r="L86" s="12" t="str">
        <f>データ!DH6</f>
        <v>【83.38】</v>
      </c>
      <c r="M86" s="12" t="s">
        <v>44</v>
      </c>
      <c r="N86" s="12" t="s">
        <v>44</v>
      </c>
      <c r="O86" s="12" t="str">
        <f>データ!EO6</f>
        <v>【-】</v>
      </c>
    </row>
  </sheetData>
  <sheetProtection algorithmName="SHA-512" hashValue="fIq7Le9nGxFEgE1kKj3xddGwBF7VsaxliKv6O9/bKU47Czp1aIf8Rd0C3hJoHEm6bXkM1/dsJb01lpEIIuFfYg==" saltValue="CnUQ1w3bdb29CdupgivwLw=="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3" t="s">
        <v>54</v>
      </c>
      <c r="I3" s="74"/>
      <c r="J3" s="74"/>
      <c r="K3" s="74"/>
      <c r="L3" s="74"/>
      <c r="M3" s="74"/>
      <c r="N3" s="74"/>
      <c r="O3" s="74"/>
      <c r="P3" s="74"/>
      <c r="Q3" s="74"/>
      <c r="R3" s="74"/>
      <c r="S3" s="74"/>
      <c r="T3" s="74"/>
      <c r="U3" s="74"/>
      <c r="V3" s="74"/>
      <c r="W3" s="74"/>
      <c r="X3" s="75"/>
      <c r="Y3" s="79" t="s">
        <v>55</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56</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57</v>
      </c>
      <c r="B4" s="16"/>
      <c r="C4" s="16"/>
      <c r="D4" s="16"/>
      <c r="E4" s="16"/>
      <c r="F4" s="16"/>
      <c r="G4" s="16"/>
      <c r="H4" s="76"/>
      <c r="I4" s="77"/>
      <c r="J4" s="77"/>
      <c r="K4" s="77"/>
      <c r="L4" s="77"/>
      <c r="M4" s="77"/>
      <c r="N4" s="77"/>
      <c r="O4" s="77"/>
      <c r="P4" s="77"/>
      <c r="Q4" s="77"/>
      <c r="R4" s="77"/>
      <c r="S4" s="77"/>
      <c r="T4" s="77"/>
      <c r="U4" s="77"/>
      <c r="V4" s="77"/>
      <c r="W4" s="77"/>
      <c r="X4" s="78"/>
      <c r="Y4" s="72" t="s">
        <v>58</v>
      </c>
      <c r="Z4" s="72"/>
      <c r="AA4" s="72"/>
      <c r="AB4" s="72"/>
      <c r="AC4" s="72"/>
      <c r="AD4" s="72"/>
      <c r="AE4" s="72"/>
      <c r="AF4" s="72"/>
      <c r="AG4" s="72"/>
      <c r="AH4" s="72"/>
      <c r="AI4" s="72"/>
      <c r="AJ4" s="72" t="s">
        <v>59</v>
      </c>
      <c r="AK4" s="72"/>
      <c r="AL4" s="72"/>
      <c r="AM4" s="72"/>
      <c r="AN4" s="72"/>
      <c r="AO4" s="72"/>
      <c r="AP4" s="72"/>
      <c r="AQ4" s="72"/>
      <c r="AR4" s="72"/>
      <c r="AS4" s="72"/>
      <c r="AT4" s="72"/>
      <c r="AU4" s="72" t="s">
        <v>60</v>
      </c>
      <c r="AV4" s="72"/>
      <c r="AW4" s="72"/>
      <c r="AX4" s="72"/>
      <c r="AY4" s="72"/>
      <c r="AZ4" s="72"/>
      <c r="BA4" s="72"/>
      <c r="BB4" s="72"/>
      <c r="BC4" s="72"/>
      <c r="BD4" s="72"/>
      <c r="BE4" s="72"/>
      <c r="BF4" s="72" t="s">
        <v>61</v>
      </c>
      <c r="BG4" s="72"/>
      <c r="BH4" s="72"/>
      <c r="BI4" s="72"/>
      <c r="BJ4" s="72"/>
      <c r="BK4" s="72"/>
      <c r="BL4" s="72"/>
      <c r="BM4" s="72"/>
      <c r="BN4" s="72"/>
      <c r="BO4" s="72"/>
      <c r="BP4" s="72"/>
      <c r="BQ4" s="72" t="s">
        <v>62</v>
      </c>
      <c r="BR4" s="72"/>
      <c r="BS4" s="72"/>
      <c r="BT4" s="72"/>
      <c r="BU4" s="72"/>
      <c r="BV4" s="72"/>
      <c r="BW4" s="72"/>
      <c r="BX4" s="72"/>
      <c r="BY4" s="72"/>
      <c r="BZ4" s="72"/>
      <c r="CA4" s="72"/>
      <c r="CB4" s="72" t="s">
        <v>63</v>
      </c>
      <c r="CC4" s="72"/>
      <c r="CD4" s="72"/>
      <c r="CE4" s="72"/>
      <c r="CF4" s="72"/>
      <c r="CG4" s="72"/>
      <c r="CH4" s="72"/>
      <c r="CI4" s="72"/>
      <c r="CJ4" s="72"/>
      <c r="CK4" s="72"/>
      <c r="CL4" s="72"/>
      <c r="CM4" s="72" t="s">
        <v>64</v>
      </c>
      <c r="CN4" s="72"/>
      <c r="CO4" s="72"/>
      <c r="CP4" s="72"/>
      <c r="CQ4" s="72"/>
      <c r="CR4" s="72"/>
      <c r="CS4" s="72"/>
      <c r="CT4" s="72"/>
      <c r="CU4" s="72"/>
      <c r="CV4" s="72"/>
      <c r="CW4" s="72"/>
      <c r="CX4" s="72" t="s">
        <v>65</v>
      </c>
      <c r="CY4" s="72"/>
      <c r="CZ4" s="72"/>
      <c r="DA4" s="72"/>
      <c r="DB4" s="72"/>
      <c r="DC4" s="72"/>
      <c r="DD4" s="72"/>
      <c r="DE4" s="72"/>
      <c r="DF4" s="72"/>
      <c r="DG4" s="72"/>
      <c r="DH4" s="72"/>
      <c r="DI4" s="72" t="s">
        <v>66</v>
      </c>
      <c r="DJ4" s="72"/>
      <c r="DK4" s="72"/>
      <c r="DL4" s="72"/>
      <c r="DM4" s="72"/>
      <c r="DN4" s="72"/>
      <c r="DO4" s="72"/>
      <c r="DP4" s="72"/>
      <c r="DQ4" s="72"/>
      <c r="DR4" s="72"/>
      <c r="DS4" s="72"/>
      <c r="DT4" s="72" t="s">
        <v>67</v>
      </c>
      <c r="DU4" s="72"/>
      <c r="DV4" s="72"/>
      <c r="DW4" s="72"/>
      <c r="DX4" s="72"/>
      <c r="DY4" s="72"/>
      <c r="DZ4" s="72"/>
      <c r="EA4" s="72"/>
      <c r="EB4" s="72"/>
      <c r="EC4" s="72"/>
      <c r="ED4" s="72"/>
      <c r="EE4" s="72" t="s">
        <v>68</v>
      </c>
      <c r="EF4" s="72"/>
      <c r="EG4" s="72"/>
      <c r="EH4" s="72"/>
      <c r="EI4" s="72"/>
      <c r="EJ4" s="72"/>
      <c r="EK4" s="72"/>
      <c r="EL4" s="72"/>
      <c r="EM4" s="72"/>
      <c r="EN4" s="72"/>
      <c r="EO4" s="72"/>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2021</v>
      </c>
      <c r="C6" s="19">
        <f t="shared" ref="C6:X6" si="3">C7</f>
        <v>54640</v>
      </c>
      <c r="D6" s="19">
        <f t="shared" si="3"/>
        <v>47</v>
      </c>
      <c r="E6" s="19">
        <f t="shared" si="3"/>
        <v>18</v>
      </c>
      <c r="F6" s="19">
        <f t="shared" si="3"/>
        <v>0</v>
      </c>
      <c r="G6" s="19">
        <f t="shared" si="3"/>
        <v>0</v>
      </c>
      <c r="H6" s="19" t="str">
        <f t="shared" si="3"/>
        <v>秋田県　東成瀬村</v>
      </c>
      <c r="I6" s="19" t="str">
        <f t="shared" si="3"/>
        <v>法非適用</v>
      </c>
      <c r="J6" s="19" t="str">
        <f t="shared" si="3"/>
        <v>下水道事業</v>
      </c>
      <c r="K6" s="19" t="str">
        <f t="shared" si="3"/>
        <v>特定地域生活排水処理</v>
      </c>
      <c r="L6" s="19" t="str">
        <f t="shared" si="3"/>
        <v>K2</v>
      </c>
      <c r="M6" s="19" t="str">
        <f t="shared" si="3"/>
        <v>非設置</v>
      </c>
      <c r="N6" s="20" t="str">
        <f t="shared" si="3"/>
        <v>-</v>
      </c>
      <c r="O6" s="20" t="str">
        <f t="shared" si="3"/>
        <v>該当数値なし</v>
      </c>
      <c r="P6" s="20">
        <f t="shared" si="3"/>
        <v>79.239999999999995</v>
      </c>
      <c r="Q6" s="20">
        <f t="shared" si="3"/>
        <v>100</v>
      </c>
      <c r="R6" s="20">
        <f t="shared" si="3"/>
        <v>2420</v>
      </c>
      <c r="S6" s="20">
        <f t="shared" si="3"/>
        <v>2416</v>
      </c>
      <c r="T6" s="20">
        <f t="shared" si="3"/>
        <v>203.69</v>
      </c>
      <c r="U6" s="20">
        <f t="shared" si="3"/>
        <v>11.86</v>
      </c>
      <c r="V6" s="20">
        <f t="shared" si="3"/>
        <v>1905</v>
      </c>
      <c r="W6" s="20">
        <f t="shared" si="3"/>
        <v>0.59</v>
      </c>
      <c r="X6" s="20">
        <f t="shared" si="3"/>
        <v>3228.81</v>
      </c>
      <c r="Y6" s="21">
        <f>IF(Y7="",NA(),Y7)</f>
        <v>85.9</v>
      </c>
      <c r="Z6" s="21">
        <f t="shared" ref="Z6:AH6" si="4">IF(Z7="",NA(),Z7)</f>
        <v>88.53</v>
      </c>
      <c r="AA6" s="21">
        <f t="shared" si="4"/>
        <v>91.22</v>
      </c>
      <c r="AB6" s="21">
        <f t="shared" si="4"/>
        <v>92.41</v>
      </c>
      <c r="AC6" s="21">
        <f t="shared" si="4"/>
        <v>91.23</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465.47</v>
      </c>
      <c r="BG6" s="21">
        <f t="shared" ref="BG6:BO6" si="7">IF(BG7="",NA(),BG7)</f>
        <v>458.29</v>
      </c>
      <c r="BH6" s="21">
        <f t="shared" si="7"/>
        <v>438.37</v>
      </c>
      <c r="BI6" s="21">
        <f t="shared" si="7"/>
        <v>409.47</v>
      </c>
      <c r="BJ6" s="21">
        <f t="shared" si="7"/>
        <v>388.25</v>
      </c>
      <c r="BK6" s="21">
        <f t="shared" si="7"/>
        <v>244.85</v>
      </c>
      <c r="BL6" s="21">
        <f t="shared" si="7"/>
        <v>296.89</v>
      </c>
      <c r="BM6" s="21">
        <f t="shared" si="7"/>
        <v>270.57</v>
      </c>
      <c r="BN6" s="21">
        <f t="shared" si="7"/>
        <v>294.27</v>
      </c>
      <c r="BO6" s="21">
        <f t="shared" si="7"/>
        <v>294.08999999999997</v>
      </c>
      <c r="BP6" s="20" t="str">
        <f>IF(BP7="","",IF(BP7="-","【-】","【"&amp;SUBSTITUTE(TEXT(BP7,"#,##0.00"),"-","△")&amp;"】"))</f>
        <v>【310.14】</v>
      </c>
      <c r="BQ6" s="21">
        <f>IF(BQ7="",NA(),BQ7)</f>
        <v>67.91</v>
      </c>
      <c r="BR6" s="21">
        <f t="shared" ref="BR6:BZ6" si="8">IF(BR7="",NA(),BR7)</f>
        <v>66.53</v>
      </c>
      <c r="BS6" s="21">
        <f t="shared" si="8"/>
        <v>67.05</v>
      </c>
      <c r="BT6" s="21">
        <f t="shared" si="8"/>
        <v>67.540000000000006</v>
      </c>
      <c r="BU6" s="21">
        <f t="shared" si="8"/>
        <v>60.19</v>
      </c>
      <c r="BV6" s="21">
        <f t="shared" si="8"/>
        <v>64.78</v>
      </c>
      <c r="BW6" s="21">
        <f t="shared" si="8"/>
        <v>63.06</v>
      </c>
      <c r="BX6" s="21">
        <f t="shared" si="8"/>
        <v>62.5</v>
      </c>
      <c r="BY6" s="21">
        <f t="shared" si="8"/>
        <v>60.59</v>
      </c>
      <c r="BZ6" s="21">
        <f t="shared" si="8"/>
        <v>60</v>
      </c>
      <c r="CA6" s="20" t="str">
        <f>IF(CA7="","",IF(CA7="-","【-】","【"&amp;SUBSTITUTE(TEXT(CA7,"#,##0.00"),"-","△")&amp;"】"))</f>
        <v>【57.71】</v>
      </c>
      <c r="CB6" s="21">
        <f>IF(CB7="",NA(),CB7)</f>
        <v>152.85</v>
      </c>
      <c r="CC6" s="21">
        <f t="shared" ref="CC6:CK6" si="9">IF(CC7="",NA(),CC7)</f>
        <v>154.72</v>
      </c>
      <c r="CD6" s="21">
        <f t="shared" si="9"/>
        <v>155.79</v>
      </c>
      <c r="CE6" s="21">
        <f t="shared" si="9"/>
        <v>156.78</v>
      </c>
      <c r="CF6" s="21">
        <f t="shared" si="9"/>
        <v>176.9</v>
      </c>
      <c r="CG6" s="21">
        <f t="shared" si="9"/>
        <v>250.21</v>
      </c>
      <c r="CH6" s="21">
        <f t="shared" si="9"/>
        <v>264.77</v>
      </c>
      <c r="CI6" s="21">
        <f t="shared" si="9"/>
        <v>269.33</v>
      </c>
      <c r="CJ6" s="21">
        <f t="shared" si="9"/>
        <v>280.23</v>
      </c>
      <c r="CK6" s="21">
        <f t="shared" si="9"/>
        <v>282.70999999999998</v>
      </c>
      <c r="CL6" s="20" t="str">
        <f>IF(CL7="","",IF(CL7="-","【-】","【"&amp;SUBSTITUTE(TEXT(CL7,"#,##0.00"),"-","△")&amp;"】"))</f>
        <v>【286.17】</v>
      </c>
      <c r="CM6" s="21">
        <f>IF(CM7="",NA(),CM7)</f>
        <v>100</v>
      </c>
      <c r="CN6" s="21">
        <f t="shared" ref="CN6:CV6" si="10">IF(CN7="",NA(),CN7)</f>
        <v>100</v>
      </c>
      <c r="CO6" s="21">
        <f t="shared" si="10"/>
        <v>100</v>
      </c>
      <c r="CP6" s="21">
        <f t="shared" si="10"/>
        <v>100</v>
      </c>
      <c r="CQ6" s="21">
        <f t="shared" si="10"/>
        <v>100</v>
      </c>
      <c r="CR6" s="21">
        <f t="shared" si="10"/>
        <v>61.79</v>
      </c>
      <c r="CS6" s="21">
        <f t="shared" si="10"/>
        <v>59.94</v>
      </c>
      <c r="CT6" s="21">
        <f t="shared" si="10"/>
        <v>59.64</v>
      </c>
      <c r="CU6" s="21">
        <f t="shared" si="10"/>
        <v>58.19</v>
      </c>
      <c r="CV6" s="21">
        <f t="shared" si="10"/>
        <v>56.52</v>
      </c>
      <c r="CW6" s="20" t="str">
        <f>IF(CW7="","",IF(CW7="-","【-】","【"&amp;SUBSTITUTE(TEXT(CW7,"#,##0.00"),"-","△")&amp;"】"))</f>
        <v>【56.80】</v>
      </c>
      <c r="CX6" s="21">
        <f>IF(CX7="",NA(),CX7)</f>
        <v>100</v>
      </c>
      <c r="CY6" s="21">
        <f t="shared" ref="CY6:DG6" si="11">IF(CY7="",NA(),CY7)</f>
        <v>100</v>
      </c>
      <c r="CZ6" s="21">
        <f t="shared" si="11"/>
        <v>100</v>
      </c>
      <c r="DA6" s="21">
        <f t="shared" si="11"/>
        <v>100</v>
      </c>
      <c r="DB6" s="21">
        <f t="shared" si="11"/>
        <v>100</v>
      </c>
      <c r="DC6" s="21">
        <f t="shared" si="11"/>
        <v>92.44</v>
      </c>
      <c r="DD6" s="21">
        <f t="shared" si="11"/>
        <v>89.66</v>
      </c>
      <c r="DE6" s="21">
        <f t="shared" si="11"/>
        <v>90.63</v>
      </c>
      <c r="DF6" s="21">
        <f t="shared" si="11"/>
        <v>87.8</v>
      </c>
      <c r="DG6" s="21">
        <f t="shared" si="11"/>
        <v>88.43</v>
      </c>
      <c r="DH6" s="20" t="str">
        <f>IF(DH7="","",IF(DH7="-","【-】","【"&amp;SUBSTITUTE(TEXT(DH7,"#,##0.00"),"-","△")&amp;"】"))</f>
        <v>【83.38】</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1" t="str">
        <f>IF(EE7="",NA(),EE7)</f>
        <v>-</v>
      </c>
      <c r="EF6" s="21" t="str">
        <f t="shared" ref="EF6:EN6" si="14">IF(EF7="",NA(),EF7)</f>
        <v>-</v>
      </c>
      <c r="EG6" s="21" t="str">
        <f t="shared" si="14"/>
        <v>-</v>
      </c>
      <c r="EH6" s="21" t="str">
        <f t="shared" si="14"/>
        <v>-</v>
      </c>
      <c r="EI6" s="21" t="str">
        <f t="shared" si="14"/>
        <v>-</v>
      </c>
      <c r="EJ6" s="21" t="str">
        <f t="shared" si="14"/>
        <v>-</v>
      </c>
      <c r="EK6" s="21" t="str">
        <f t="shared" si="14"/>
        <v>-</v>
      </c>
      <c r="EL6" s="21" t="str">
        <f t="shared" si="14"/>
        <v>-</v>
      </c>
      <c r="EM6" s="21" t="str">
        <f t="shared" si="14"/>
        <v>-</v>
      </c>
      <c r="EN6" s="21" t="str">
        <f t="shared" si="14"/>
        <v>-</v>
      </c>
      <c r="EO6" s="20" t="str">
        <f>IF(EO7="","",IF(EO7="-","【-】","【"&amp;SUBSTITUTE(TEXT(EO7,"#,##0.00"),"-","△")&amp;"】"))</f>
        <v>【-】</v>
      </c>
    </row>
    <row r="7" spans="1:145" s="22" customFormat="1" x14ac:dyDescent="0.15">
      <c r="A7" s="14"/>
      <c r="B7" s="23">
        <v>2021</v>
      </c>
      <c r="C7" s="23">
        <v>54640</v>
      </c>
      <c r="D7" s="23">
        <v>47</v>
      </c>
      <c r="E7" s="23">
        <v>18</v>
      </c>
      <c r="F7" s="23">
        <v>0</v>
      </c>
      <c r="G7" s="23">
        <v>0</v>
      </c>
      <c r="H7" s="23" t="s">
        <v>98</v>
      </c>
      <c r="I7" s="23" t="s">
        <v>99</v>
      </c>
      <c r="J7" s="23" t="s">
        <v>100</v>
      </c>
      <c r="K7" s="23" t="s">
        <v>101</v>
      </c>
      <c r="L7" s="23" t="s">
        <v>102</v>
      </c>
      <c r="M7" s="23" t="s">
        <v>103</v>
      </c>
      <c r="N7" s="24" t="s">
        <v>104</v>
      </c>
      <c r="O7" s="24" t="s">
        <v>105</v>
      </c>
      <c r="P7" s="24">
        <v>79.239999999999995</v>
      </c>
      <c r="Q7" s="24">
        <v>100</v>
      </c>
      <c r="R7" s="24">
        <v>2420</v>
      </c>
      <c r="S7" s="24">
        <v>2416</v>
      </c>
      <c r="T7" s="24">
        <v>203.69</v>
      </c>
      <c r="U7" s="24">
        <v>11.86</v>
      </c>
      <c r="V7" s="24">
        <v>1905</v>
      </c>
      <c r="W7" s="24">
        <v>0.59</v>
      </c>
      <c r="X7" s="24">
        <v>3228.81</v>
      </c>
      <c r="Y7" s="24">
        <v>85.9</v>
      </c>
      <c r="Z7" s="24">
        <v>88.53</v>
      </c>
      <c r="AA7" s="24">
        <v>91.22</v>
      </c>
      <c r="AB7" s="24">
        <v>92.41</v>
      </c>
      <c r="AC7" s="24">
        <v>91.23</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465.47</v>
      </c>
      <c r="BG7" s="24">
        <v>458.29</v>
      </c>
      <c r="BH7" s="24">
        <v>438.37</v>
      </c>
      <c r="BI7" s="24">
        <v>409.47</v>
      </c>
      <c r="BJ7" s="24">
        <v>388.25</v>
      </c>
      <c r="BK7" s="24">
        <v>244.85</v>
      </c>
      <c r="BL7" s="24">
        <v>296.89</v>
      </c>
      <c r="BM7" s="24">
        <v>270.57</v>
      </c>
      <c r="BN7" s="24">
        <v>294.27</v>
      </c>
      <c r="BO7" s="24">
        <v>294.08999999999997</v>
      </c>
      <c r="BP7" s="24">
        <v>310.14</v>
      </c>
      <c r="BQ7" s="24">
        <v>67.91</v>
      </c>
      <c r="BR7" s="24">
        <v>66.53</v>
      </c>
      <c r="BS7" s="24">
        <v>67.05</v>
      </c>
      <c r="BT7" s="24">
        <v>67.540000000000006</v>
      </c>
      <c r="BU7" s="24">
        <v>60.19</v>
      </c>
      <c r="BV7" s="24">
        <v>64.78</v>
      </c>
      <c r="BW7" s="24">
        <v>63.06</v>
      </c>
      <c r="BX7" s="24">
        <v>62.5</v>
      </c>
      <c r="BY7" s="24">
        <v>60.59</v>
      </c>
      <c r="BZ7" s="24">
        <v>60</v>
      </c>
      <c r="CA7" s="24">
        <v>57.71</v>
      </c>
      <c r="CB7" s="24">
        <v>152.85</v>
      </c>
      <c r="CC7" s="24">
        <v>154.72</v>
      </c>
      <c r="CD7" s="24">
        <v>155.79</v>
      </c>
      <c r="CE7" s="24">
        <v>156.78</v>
      </c>
      <c r="CF7" s="24">
        <v>176.9</v>
      </c>
      <c r="CG7" s="24">
        <v>250.21</v>
      </c>
      <c r="CH7" s="24">
        <v>264.77</v>
      </c>
      <c r="CI7" s="24">
        <v>269.33</v>
      </c>
      <c r="CJ7" s="24">
        <v>280.23</v>
      </c>
      <c r="CK7" s="24">
        <v>282.70999999999998</v>
      </c>
      <c r="CL7" s="24">
        <v>286.17</v>
      </c>
      <c r="CM7" s="24">
        <v>100</v>
      </c>
      <c r="CN7" s="24">
        <v>100</v>
      </c>
      <c r="CO7" s="24">
        <v>100</v>
      </c>
      <c r="CP7" s="24">
        <v>100</v>
      </c>
      <c r="CQ7" s="24">
        <v>100</v>
      </c>
      <c r="CR7" s="24">
        <v>61.79</v>
      </c>
      <c r="CS7" s="24">
        <v>59.94</v>
      </c>
      <c r="CT7" s="24">
        <v>59.64</v>
      </c>
      <c r="CU7" s="24">
        <v>58.19</v>
      </c>
      <c r="CV7" s="24">
        <v>56.52</v>
      </c>
      <c r="CW7" s="24">
        <v>56.8</v>
      </c>
      <c r="CX7" s="24">
        <v>100</v>
      </c>
      <c r="CY7" s="24">
        <v>100</v>
      </c>
      <c r="CZ7" s="24">
        <v>100</v>
      </c>
      <c r="DA7" s="24">
        <v>100</v>
      </c>
      <c r="DB7" s="24">
        <v>100</v>
      </c>
      <c r="DC7" s="24">
        <v>92.44</v>
      </c>
      <c r="DD7" s="24">
        <v>89.66</v>
      </c>
      <c r="DE7" s="24">
        <v>90.63</v>
      </c>
      <c r="DF7" s="24">
        <v>87.8</v>
      </c>
      <c r="DG7" s="24">
        <v>88.43</v>
      </c>
      <c r="DH7" s="24">
        <v>83.38</v>
      </c>
      <c r="DI7" s="24"/>
      <c r="DJ7" s="24"/>
      <c r="DK7" s="24"/>
      <c r="DL7" s="24"/>
      <c r="DM7" s="24"/>
      <c r="DN7" s="24"/>
      <c r="DO7" s="24"/>
      <c r="DP7" s="24"/>
      <c r="DQ7" s="24"/>
      <c r="DR7" s="24"/>
      <c r="DS7" s="24"/>
      <c r="DT7" s="24"/>
      <c r="DU7" s="24"/>
      <c r="DV7" s="24"/>
      <c r="DW7" s="24"/>
      <c r="DX7" s="24"/>
      <c r="DY7" s="24"/>
      <c r="DZ7" s="24"/>
      <c r="EA7" s="24"/>
      <c r="EB7" s="24"/>
      <c r="EC7" s="24"/>
      <c r="ED7" s="24"/>
      <c r="EE7" s="24" t="s">
        <v>104</v>
      </c>
      <c r="EF7" s="24" t="s">
        <v>104</v>
      </c>
      <c r="EG7" s="24" t="s">
        <v>104</v>
      </c>
      <c r="EH7" s="24" t="s">
        <v>104</v>
      </c>
      <c r="EI7" s="24" t="s">
        <v>104</v>
      </c>
      <c r="EJ7" s="24" t="s">
        <v>104</v>
      </c>
      <c r="EK7" s="24" t="s">
        <v>104</v>
      </c>
      <c r="EL7" s="24" t="s">
        <v>104</v>
      </c>
      <c r="EM7" s="24" t="s">
        <v>104</v>
      </c>
      <c r="EN7" s="24" t="s">
        <v>104</v>
      </c>
      <c r="EO7" s="24" t="s">
        <v>104</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5" x14ac:dyDescent="0.15">
      <c r="B11">
        <v>4</v>
      </c>
      <c r="C11">
        <v>3</v>
      </c>
      <c r="D11">
        <v>2</v>
      </c>
      <c r="E11">
        <v>1</v>
      </c>
      <c r="F11">
        <v>0</v>
      </c>
      <c r="G11" t="s">
        <v>111</v>
      </c>
    </row>
    <row r="12" spans="1:145" x14ac:dyDescent="0.15">
      <c r="B12">
        <v>1</v>
      </c>
      <c r="C12">
        <v>1</v>
      </c>
      <c r="D12">
        <v>1</v>
      </c>
      <c r="E12">
        <v>2</v>
      </c>
      <c r="F12">
        <v>3</v>
      </c>
      <c r="G12" t="s">
        <v>112</v>
      </c>
    </row>
    <row r="13" spans="1:145" x14ac:dyDescent="0.15">
      <c r="B13" t="s">
        <v>113</v>
      </c>
      <c r="C13" t="s">
        <v>113</v>
      </c>
      <c r="D13" t="s">
        <v>114</v>
      </c>
      <c r="E13" t="s">
        <v>114</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伊藤　昭人</cp:lastModifiedBy>
  <cp:lastPrinted>2023-01-23T05:51:04Z</cp:lastPrinted>
  <dcterms:created xsi:type="dcterms:W3CDTF">2023-01-13T00:08:17Z</dcterms:created>
  <dcterms:modified xsi:type="dcterms:W3CDTF">2023-01-24T07:00:23Z</dcterms:modified>
  <cp:category/>
</cp:coreProperties>
</file>