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9"/>
  <workbookPr/>
  <mc:AlternateContent xmlns:mc="http://schemas.openxmlformats.org/markup-compatibility/2006">
    <mc:Choice Requires="x15">
      <x15ac:absPath xmlns:x15ac="http://schemas.microsoft.com/office/spreadsheetml/2010/11/ac" url="U:\0900_上下水道課\☆経営管理班\8_共通報告\【R5.1.19〆切】公営企業に係る経営比較分析表（令和３年度決算）の分析等について\下農【経営比較分析表】2021_054631_47_1718修正\"/>
    </mc:Choice>
  </mc:AlternateContent>
  <xr:revisionPtr revIDLastSave="0" documentId="13_ncr:1_{3F0BA4DA-ADF0-4214-B3BB-9C517233F1E8}" xr6:coauthVersionLast="36" xr6:coauthVersionMax="36" xr10:uidLastSave="{00000000-0000-0000-0000-000000000000}"/>
  <workbookProtection workbookAlgorithmName="SHA-512" workbookHashValue="3q/BMqGtoPjKm/uRW3vJoe9TpHHU6pbXQorRXLckvaUcWCdr2EkCLQF+WHDObK1/2Rn1l4fwlSc3fMIU6uBQDg==" workbookSaltValue="fFQ6GX9gB5ZJ/xHayJTIwQ=="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D10" i="4"/>
  <c r="P10" i="4"/>
  <c r="I10" i="4"/>
  <c r="B10" i="4"/>
  <c r="P8" i="4"/>
  <c r="I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<sst xmlns="http://schemas.openxmlformats.org/spreadsheetml/2006/main" count="236" uniqueCount="120">
  <si>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</si>
  <si>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</si>
  <si>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</si>
  <si>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</si>
  <si>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</si>
  <si>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</si>
  <si>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</si>
  <si>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</si>
  <si>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</si>
  <si>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</si>
  <si>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</si>
  <si>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</si>
  <si>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</si>
  <si>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</si>
  <si>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</si>
  <si>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</si>
  <si>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</si>
  <si>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</si>
  <si>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</si>
  <si>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</si>
  <si>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</si>
  <si>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</si>
  <si>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</si>
  <si>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</si>
  <si>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</si>
  <si>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</si>
  <si>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</si>
  <si>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</si>
  <si>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</si>
  <si>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</si>
  <si>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</si>
  <si>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</si>
  <si>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</si>
  <si>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</si>
  <si>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</si>
  <si>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</si>
  <si>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</si>
  <si>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</si>
  <si>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</si>
  <si>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</si>
  <si>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</si>
  <si>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</si>
  <si>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</si>
  <si>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</si>
  <si>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</si>
  <si>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</si>
  <si>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</si>
  <si>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</si>
  <si>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</si>
  <si>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</si>
  <si>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</si>
  <si>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</si>
  <si>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</si>
  <si>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</si>
  <si>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</si>
  <si>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</si>
  <si>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</si>
  <si>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</si>
  <si>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</si>
  <si>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</si>
  <si>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</si>
  <si>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</si>
  <si>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</si>
  <si>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</si>
  <si>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</si>
  <si>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</si>
  <si>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</si>
  <si>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</si>
  <si>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</si>
  <si>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</si>
  <si>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</si>
  <si>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</si>
  <si>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</si>
  <si>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</si>
  <si>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</si>
  <si>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</si>
  <si>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</si>
  <si>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</si>
  <si>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</si>
  <si>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</si>
  <si>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</si>
  <si>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</si>
  <si>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</si>
  <si>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</si>
  <si>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</si>
  <si>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</si>
  <si>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</si>
  <si>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</si>
  <si>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</si>
  <si>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</si>
  <si>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</si>
  <si>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</si>
  <si>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</si>
  <si>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</si>
  <si>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</si>
  <si>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</si>
  <si>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</si>
  <si>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</si>
  <si>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</si>
  <si>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</si>
  <si>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</si>
  <si>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</si>
  <si>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</si>
  <si>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</si>
  <si>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</si>
  <si>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</si>
  <si>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</si>
  <si>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</si>
  <si>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</si>
  <si>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</si>
  <si>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</si>
  <si>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</si>
  <si>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</si>
  <si>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</si>
  <si>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</si>
  <si>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</si>
  <si>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</si>
  <si>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特定環境保全公共下水道は面整備が令和元年度で概成しています。
　公共下水道の維持管理費と企業債の返済などの費用と下水道料金を比較する「収益的収支比率」は100％を維持しているが、経費を使用料で賄っているかの指標「経費回収率」は一般会計繰入金により類似団体平均値から27％ほど上回っています。
　「水洗化率」については、人口減少社会の到来により、類似団体平均値を大幅に下回っているものの前年度より2.2％増加しています。今後、下水道使用料の大幅な自然増は期待できず、現状は経営状況の大幅な改善は見込めないため、必要に応じて、収益の多くを占める下水道使用料の改定や、効率化による経費節減等の検討を進めていきます。</t>
    <rPh sb="13" eb="14">
      <t>メン</t>
    </rPh>
    <rPh sb="14" eb="16">
      <t>セイビ</t>
    </rPh>
    <rPh sb="17" eb="19">
      <t>レイワ</t>
    </rPh>
    <rPh sb="19" eb="21">
      <t>ガンネン</t>
    </rPh>
    <rPh sb="21" eb="22">
      <t>ド</t>
    </rPh>
    <rPh sb="23" eb="25">
      <t>ガイセイ</t>
    </rPh>
    <rPh sb="90" eb="92">
      <t>ケイヒ</t>
    </rPh>
    <rPh sb="93" eb="95">
      <t>シヨウ</t>
    </rPh>
    <rPh sb="95" eb="96">
      <t>リョウ</t>
    </rPh>
    <rPh sb="97" eb="98">
      <t>マカナ</t>
    </rPh>
    <rPh sb="104" eb="106">
      <t>シヒョウ</t>
    </rPh>
    <rPh sb="181" eb="183">
      <t>オオハバ</t>
    </rPh>
    <rPh sb="184" eb="186">
      <t>シタマワ</t>
    </rPh>
    <rPh sb="193" eb="196">
      <t>ゼンネンド</t>
    </rPh>
    <rPh sb="202" eb="204">
      <t>ゾウカ</t>
    </rPh>
    <phoneticPr fontId="4"/>
  </si>
  <si>
    <t>　平成16年3月に供用を開始した特定環境保全公共下水道の処理施設「西馬音内浄化センター」も稼働から15年経過し、主要施設の主機材のオーバーホール、修繕費などの維持管理費が大きくなってきます。
　今後は、今年度策定した「ストックマネジメント計画」に基づき施設の効率的な修繕を進めるとともに、国庫補助金や企業債を有効活用した資金計画との整合を図りながら、一般会計からの繰入金が現在より極端に増加とならないよう、施設整備に取り組んでいきます。</t>
    <rPh sb="101" eb="104">
      <t>コンネンド</t>
    </rPh>
    <rPh sb="104" eb="106">
      <t>サクテイ</t>
    </rPh>
    <phoneticPr fontId="4"/>
  </si>
  <si>
    <t>　現在の下水道事業は維持管理費用やその資金調達、更新手法等が直面している大きな課題となっています。しかし、一般会計繰入金の長期的かつ安定は期待できず、厳しい事業経営を迫られています。
　また人口減少により、施設の稼働率の低下・使用料の増収が見込めない現状や公営企業移行への移行、また使用機器の更新へ経費が増加することを考慮し、必要に応じて使用料の見直しや、処理場の包括的民間委託の検討など更なる経費削減策を図り、事業の健全化、効率化に取り組んでいきます。</t>
    <rPh sb="1" eb="3">
      <t>ゲンザイ</t>
    </rPh>
    <rPh sb="4" eb="7">
      <t>ゲスイドウ</t>
    </rPh>
    <rPh sb="7" eb="9">
      <t>ジギョウ</t>
    </rPh>
    <rPh sb="136" eb="138">
      <t>イコウ</t>
    </rPh>
    <rPh sb="152" eb="154">
      <t>ゾウカ</t>
    </rPh>
    <rPh sb="178" eb="181">
      <t>ショリジョウ</t>
    </rPh>
    <rPh sb="182" eb="185">
      <t>ホウカツテキ</t>
    </rPh>
    <rPh sb="185" eb="187">
      <t>ミンカン</t>
    </rPh>
    <rPh sb="187" eb="189">
      <t>イタク</t>
    </rPh>
    <rPh sb="203" eb="204">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</si>
</sst>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FFA-4D88-B8E0-1A9B83D849D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0.13</c:v>
                </c:pt>
                <c:pt idx="2">
                  <c:v>0.36</c:v>
                </c:pt>
                <c:pt idx="3">
                  <c:v>0.39</c:v>
                </c:pt>
                <c:pt idx="4">
                  <c:v>0.1</c:v>
                </c:pt>
              </c:numCache>
            </c:numRef>
          </c:val>
          <c:smooth val="0"/>
          <c:extLst>
            <c:ext xmlns:c16="http://schemas.microsoft.com/office/drawing/2014/chart" uri="{C3380CC4-5D6E-409C-BE32-E72D297353CC}">
              <c16:uniqueId val="{00000001-8FFA-4D88-B8E0-1A9B83D849D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46.73</c:v>
                </c:pt>
                <c:pt idx="1">
                  <c:v>46.82</c:v>
                </c:pt>
                <c:pt idx="2">
                  <c:v>46.59</c:v>
                </c:pt>
                <c:pt idx="3">
                  <c:v>47.14</c:v>
                </c:pt>
                <c:pt idx="4">
                  <c:v>47.41</c:v>
                </c:pt>
              </c:numCache>
            </c:numRef>
          </c:val>
          <c:extLst>
            <c:ext xmlns:c16="http://schemas.microsoft.com/office/drawing/2014/chart" uri="{C3380CC4-5D6E-409C-BE32-E72D297353CC}">
              <c16:uniqueId val="{00000000-092F-451F-8FFA-3EBACF3B081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37.08</c:v>
                </c:pt>
                <c:pt idx="1">
                  <c:v>42.56</c:v>
                </c:pt>
                <c:pt idx="2">
                  <c:v>42.47</c:v>
                </c:pt>
                <c:pt idx="3">
                  <c:v>42.4</c:v>
                </c:pt>
                <c:pt idx="4">
                  <c:v>42.28</c:v>
                </c:pt>
              </c:numCache>
            </c:numRef>
          </c:val>
          <c:smooth val="0"/>
          <c:extLst>
            <c:ext xmlns:c16="http://schemas.microsoft.com/office/drawing/2014/chart" uri="{C3380CC4-5D6E-409C-BE32-E72D297353CC}">
              <c16:uniqueId val="{00000001-092F-451F-8FFA-3EBACF3B081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52.3</c:v>
                </c:pt>
                <c:pt idx="1">
                  <c:v>52.83</c:v>
                </c:pt>
                <c:pt idx="2">
                  <c:v>55.7</c:v>
                </c:pt>
                <c:pt idx="3">
                  <c:v>55.57</c:v>
                </c:pt>
                <c:pt idx="4">
                  <c:v>57.79</c:v>
                </c:pt>
              </c:numCache>
            </c:numRef>
          </c:val>
          <c:extLst>
            <c:ext xmlns:c16="http://schemas.microsoft.com/office/drawing/2014/chart" uri="{C3380CC4-5D6E-409C-BE32-E72D297353CC}">
              <c16:uniqueId val="{00000000-C50A-4F26-8096-C8099AF7C29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67.22</c:v>
                </c:pt>
                <c:pt idx="1">
                  <c:v>83.32</c:v>
                </c:pt>
                <c:pt idx="2">
                  <c:v>83.75</c:v>
                </c:pt>
                <c:pt idx="3">
                  <c:v>84.19</c:v>
                </c:pt>
                <c:pt idx="4">
                  <c:v>84.34</c:v>
                </c:pt>
              </c:numCache>
            </c:numRef>
          </c:val>
          <c:smooth val="0"/>
          <c:extLst>
            <c:ext xmlns:c16="http://schemas.microsoft.com/office/drawing/2014/chart" uri="{C3380CC4-5D6E-409C-BE32-E72D297353CC}">
              <c16:uniqueId val="{00000001-C50A-4F26-8096-C8099AF7C29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100.13</c:v>
                </c:pt>
                <c:pt idx="1">
                  <c:v>100.45</c:v>
                </c:pt>
                <c:pt idx="2">
                  <c:v>105.47</c:v>
                </c:pt>
                <c:pt idx="3">
                  <c:v>106.65</c:v>
                </c:pt>
                <c:pt idx="4">
                  <c:v>102.91</c:v>
                </c:pt>
              </c:numCache>
            </c:numRef>
          </c:val>
          <c:extLst>
            <c:ext xmlns:c16="http://schemas.microsoft.com/office/drawing/2014/chart" uri="{C3380CC4-5D6E-409C-BE32-E72D297353CC}">
              <c16:uniqueId val="{00000000-C26E-42A4-A146-D5DA9ACDBC3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26E-42A4-A146-D5DA9ACDBC3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BE6-47B4-AB6F-19B5E5413CE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BE6-47B4-AB6F-19B5E5413CE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334-4BFE-A4E3-3FC7ACB7693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334-4BFE-A4E3-3FC7ACB7693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78-4FB6-85EE-B1BB1C2271A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78-4FB6-85EE-B1BB1C2271A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C48-4E46-BDFA-63FBD1C8524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C48-4E46-BDFA-63FBD1C8524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1010.25</c:v>
                </c:pt>
                <c:pt idx="1">
                  <c:v>973.12</c:v>
                </c:pt>
                <c:pt idx="2">
                  <c:v>978.32</c:v>
                </c:pt>
                <c:pt idx="3">
                  <c:v>908.06</c:v>
                </c:pt>
                <c:pt idx="4">
                  <c:v>898.55</c:v>
                </c:pt>
              </c:numCache>
            </c:numRef>
          </c:val>
          <c:extLst>
            <c:ext xmlns:c16="http://schemas.microsoft.com/office/drawing/2014/chart" uri="{C3380CC4-5D6E-409C-BE32-E72D297353CC}">
              <c16:uniqueId val="{00000000-E167-4E6D-AB3D-8858351FF31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1223.96</c:v>
                </c:pt>
                <c:pt idx="1">
                  <c:v>1194.1500000000001</c:v>
                </c:pt>
                <c:pt idx="2">
                  <c:v>1206.79</c:v>
                </c:pt>
                <c:pt idx="3">
                  <c:v>1258.43</c:v>
                </c:pt>
                <c:pt idx="4">
                  <c:v>1163.75</c:v>
                </c:pt>
              </c:numCache>
            </c:numRef>
          </c:val>
          <c:smooth val="0"/>
          <c:extLst>
            <c:ext xmlns:c16="http://schemas.microsoft.com/office/drawing/2014/chart" uri="{C3380CC4-5D6E-409C-BE32-E72D297353CC}">
              <c16:uniqueId val="{00000001-E167-4E6D-AB3D-8858351FF31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2297-4C80-962A-7FB69072DBA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61.54</c:v>
                </c:pt>
                <c:pt idx="1">
                  <c:v>72.260000000000005</c:v>
                </c:pt>
                <c:pt idx="2">
                  <c:v>71.84</c:v>
                </c:pt>
                <c:pt idx="3">
                  <c:v>73.36</c:v>
                </c:pt>
                <c:pt idx="4">
                  <c:v>72.599999999999994</c:v>
                </c:pt>
              </c:numCache>
            </c:numRef>
          </c:val>
          <c:smooth val="0"/>
          <c:extLst>
            <c:ext xmlns:c16="http://schemas.microsoft.com/office/drawing/2014/chart" uri="{C3380CC4-5D6E-409C-BE32-E72D297353CC}">
              <c16:uniqueId val="{00000001-2297-4C80-962A-7FB69072DBA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178.65</c:v>
                </c:pt>
                <c:pt idx="1">
                  <c:v>178.67</c:v>
                </c:pt>
                <c:pt idx="2">
                  <c:v>179.16</c:v>
                </c:pt>
                <c:pt idx="3">
                  <c:v>181.33</c:v>
                </c:pt>
                <c:pt idx="4">
                  <c:v>181.84</c:v>
                </c:pt>
              </c:numCache>
            </c:numRef>
          </c:val>
          <c:extLst>
            <c:ext xmlns:c16="http://schemas.microsoft.com/office/drawing/2014/chart" uri="{C3380CC4-5D6E-409C-BE32-E72D297353CC}">
              <c16:uniqueId val="{00000000-239D-4D0D-B79F-B7834A70F29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267.86</c:v>
                </c:pt>
                <c:pt idx="1">
                  <c:v>230.02</c:v>
                </c:pt>
                <c:pt idx="2">
                  <c:v>228.47</c:v>
                </c:pt>
                <c:pt idx="3">
                  <c:v>224.88</c:v>
                </c:pt>
                <c:pt idx="4">
                  <c:v>228.64</c:v>
                </c:pt>
              </c:numCache>
            </c:numRef>
          </c:val>
          <c:smooth val="0"/>
          <c:extLst>
            <c:ext xmlns:c16="http://schemas.microsoft.com/office/drawing/2014/chart" uri="{C3380CC4-5D6E-409C-BE32-E72D297353CC}">
              <c16:uniqueId val="{00000001-239D-4D0D-B79F-B7834A70F29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P49"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row>
    <row r="3" spans="1:7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row>
    <row r="4" spans="1:7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5" t="str">
        <f>データ!H6</f>
        <v>秋田県　羽後町</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4" t="s">
        <v>1</v>
      </c>
      <c r="C7" s="54"/>
      <c r="D7" s="54"/>
      <c r="E7" s="54"/>
      <c r="F7" s="54"/>
      <c r="G7" s="54"/>
      <c r="H7" s="54"/>
      <c r="I7" s="54" t="s">
        <v>2</v>
      </c>
      <c r="J7" s="54"/>
      <c r="K7" s="54"/>
      <c r="L7" s="54"/>
      <c r="M7" s="54"/>
      <c r="N7" s="54"/>
      <c r="O7" s="54"/>
      <c r="P7" s="54" t="s">
        <v>3</v>
      </c>
      <c r="Q7" s="54"/>
      <c r="R7" s="54"/>
      <c r="S7" s="54"/>
      <c r="T7" s="54"/>
      <c r="U7" s="54"/>
      <c r="V7" s="54"/>
      <c r="W7" s="54" t="s">
        <v>4</v>
      </c>
      <c r="X7" s="54"/>
      <c r="Y7" s="54"/>
      <c r="Z7" s="54"/>
      <c r="AA7" s="54"/>
      <c r="AB7" s="54"/>
      <c r="AC7" s="54"/>
      <c r="AD7" s="54" t="s">
        <v>5</v>
      </c>
      <c r="AE7" s="54"/>
      <c r="AF7" s="54"/>
      <c r="AG7" s="54"/>
      <c r="AH7" s="54"/>
      <c r="AI7" s="54"/>
      <c r="AJ7" s="54"/>
      <c r="AK7" s="3"/>
      <c r="AL7" s="54" t="s">
        <v>6</v>
      </c>
      <c r="AM7" s="54"/>
      <c r="AN7" s="54"/>
      <c r="AO7" s="54"/>
      <c r="AP7" s="54"/>
      <c r="AQ7" s="54"/>
      <c r="AR7" s="54"/>
      <c r="AS7" s="54"/>
      <c r="AT7" s="54" t="s">
        <v>7</v>
      </c>
      <c r="AU7" s="54"/>
      <c r="AV7" s="54"/>
      <c r="AW7" s="54"/>
      <c r="AX7" s="54"/>
      <c r="AY7" s="54"/>
      <c r="AZ7" s="54"/>
      <c r="BA7" s="54"/>
      <c r="BB7" s="54" t="s">
        <v>8</v>
      </c>
      <c r="BC7" s="54"/>
      <c r="BD7" s="54"/>
      <c r="BE7" s="54"/>
      <c r="BF7" s="54"/>
      <c r="BG7" s="54"/>
      <c r="BH7" s="54"/>
      <c r="BI7" s="54"/>
      <c r="BJ7" s="3"/>
      <c r="BK7" s="3"/>
      <c r="BL7" s="57" t="s">
        <v>9</v>
      </c>
      <c r="BM7" s="58"/>
      <c r="BN7" s="58"/>
      <c r="BO7" s="58"/>
      <c r="BP7" s="58"/>
      <c r="BQ7" s="58"/>
      <c r="BR7" s="58"/>
      <c r="BS7" s="58"/>
      <c r="BT7" s="58"/>
      <c r="BU7" s="58"/>
      <c r="BV7" s="58"/>
      <c r="BW7" s="58"/>
      <c r="BX7" s="58"/>
      <c r="BY7" s="59"/>
    </row>
    <row r="8" spans="1:78" ht="18.75" customHeight="1" x14ac:dyDescent="0.15">
      <c r="A8" s="2"/>
      <c r="B8" s="60" t="str">
        <f>データ!I6</f>
        <v>法非適用</v>
      </c>
      <c r="C8" s="60"/>
      <c r="D8" s="60"/>
      <c r="E8" s="60"/>
      <c r="F8" s="60"/>
      <c r="G8" s="60"/>
      <c r="H8" s="60"/>
      <c r="I8" s="60" t="str">
        <f>データ!J6</f>
        <v>下水道事業</v>
      </c>
      <c r="J8" s="60"/>
      <c r="K8" s="60"/>
      <c r="L8" s="60"/>
      <c r="M8" s="60"/>
      <c r="N8" s="60"/>
      <c r="O8" s="60"/>
      <c r="P8" s="60" t="str">
        <f>データ!K6</f>
        <v>特定環境保全公共下水道</v>
      </c>
      <c r="Q8" s="60"/>
      <c r="R8" s="60"/>
      <c r="S8" s="60"/>
      <c r="T8" s="60"/>
      <c r="U8" s="60"/>
      <c r="V8" s="60"/>
      <c r="W8" s="60" t="str">
        <f>データ!L6</f>
        <v>D2</v>
      </c>
      <c r="X8" s="60"/>
      <c r="Y8" s="60"/>
      <c r="Z8" s="60"/>
      <c r="AA8" s="60"/>
      <c r="AB8" s="60"/>
      <c r="AC8" s="60"/>
      <c r="AD8" s="61" t="str">
        <f>データ!$M$6</f>
        <v>非設置</v>
      </c>
      <c r="AE8" s="61"/>
      <c r="AF8" s="61"/>
      <c r="AG8" s="61"/>
      <c r="AH8" s="61"/>
      <c r="AI8" s="61"/>
      <c r="AJ8" s="61"/>
      <c r="AK8" s="3"/>
      <c r="AL8" s="49">
        <f>データ!S6</f>
        <v>13963</v>
      </c>
      <c r="AM8" s="49"/>
      <c r="AN8" s="49"/>
      <c r="AO8" s="49"/>
      <c r="AP8" s="49"/>
      <c r="AQ8" s="49"/>
      <c r="AR8" s="49"/>
      <c r="AS8" s="49"/>
      <c r="AT8" s="48">
        <f>データ!T6</f>
        <v>230.78</v>
      </c>
      <c r="AU8" s="48"/>
      <c r="AV8" s="48"/>
      <c r="AW8" s="48"/>
      <c r="AX8" s="48"/>
      <c r="AY8" s="48"/>
      <c r="AZ8" s="48"/>
      <c r="BA8" s="48"/>
      <c r="BB8" s="48">
        <f>データ!U6</f>
        <v>60.5</v>
      </c>
      <c r="BC8" s="48"/>
      <c r="BD8" s="48"/>
      <c r="BE8" s="48"/>
      <c r="BF8" s="48"/>
      <c r="BG8" s="48"/>
      <c r="BH8" s="48"/>
      <c r="BI8" s="48"/>
      <c r="BJ8" s="3"/>
      <c r="BK8" s="3"/>
      <c r="BL8" s="62" t="s">
        <v>10</v>
      </c>
      <c r="BM8" s="63"/>
      <c r="BN8" s="52" t="s">
        <v>11</v>
      </c>
      <c r="BO8" s="52"/>
      <c r="BP8" s="52"/>
      <c r="BQ8" s="52"/>
      <c r="BR8" s="52"/>
      <c r="BS8" s="52"/>
      <c r="BT8" s="52"/>
      <c r="BU8" s="52"/>
      <c r="BV8" s="52"/>
      <c r="BW8" s="52"/>
      <c r="BX8" s="52"/>
      <c r="BY8" s="53"/>
    </row>
    <row r="9" spans="1:78" ht="18.75" customHeight="1" x14ac:dyDescent="0.15">
      <c r="A9" s="2"/>
      <c r="B9" s="54" t="s">
        <v>12</v>
      </c>
      <c r="C9" s="54"/>
      <c r="D9" s="54"/>
      <c r="E9" s="54"/>
      <c r="F9" s="54"/>
      <c r="G9" s="54"/>
      <c r="H9" s="54"/>
      <c r="I9" s="54" t="s">
        <v>13</v>
      </c>
      <c r="J9" s="54"/>
      <c r="K9" s="54"/>
      <c r="L9" s="54"/>
      <c r="M9" s="54"/>
      <c r="N9" s="54"/>
      <c r="O9" s="54"/>
      <c r="P9" s="54" t="s">
        <v>14</v>
      </c>
      <c r="Q9" s="54"/>
      <c r="R9" s="54"/>
      <c r="S9" s="54"/>
      <c r="T9" s="54"/>
      <c r="U9" s="54"/>
      <c r="V9" s="54"/>
      <c r="W9" s="54" t="s">
        <v>15</v>
      </c>
      <c r="X9" s="54"/>
      <c r="Y9" s="54"/>
      <c r="Z9" s="54"/>
      <c r="AA9" s="54"/>
      <c r="AB9" s="54"/>
      <c r="AC9" s="54"/>
      <c r="AD9" s="54" t="s">
        <v>16</v>
      </c>
      <c r="AE9" s="54"/>
      <c r="AF9" s="54"/>
      <c r="AG9" s="54"/>
      <c r="AH9" s="54"/>
      <c r="AI9" s="54"/>
      <c r="AJ9" s="54"/>
      <c r="AK9" s="3"/>
      <c r="AL9" s="54" t="s">
        <v>17</v>
      </c>
      <c r="AM9" s="54"/>
      <c r="AN9" s="54"/>
      <c r="AO9" s="54"/>
      <c r="AP9" s="54"/>
      <c r="AQ9" s="54"/>
      <c r="AR9" s="54"/>
      <c r="AS9" s="54"/>
      <c r="AT9" s="54" t="s">
        <v>18</v>
      </c>
      <c r="AU9" s="54"/>
      <c r="AV9" s="54"/>
      <c r="AW9" s="54"/>
      <c r="AX9" s="54"/>
      <c r="AY9" s="54"/>
      <c r="AZ9" s="54"/>
      <c r="BA9" s="54"/>
      <c r="BB9" s="54" t="s">
        <v>19</v>
      </c>
      <c r="BC9" s="54"/>
      <c r="BD9" s="54"/>
      <c r="BE9" s="54"/>
      <c r="BF9" s="54"/>
      <c r="BG9" s="54"/>
      <c r="BH9" s="54"/>
      <c r="BI9" s="54"/>
      <c r="BJ9" s="3"/>
      <c r="BK9" s="3"/>
      <c r="BL9" s="55" t="s">
        <v>20</v>
      </c>
      <c r="BM9" s="56"/>
      <c r="BN9" s="46" t="s">
        <v>21</v>
      </c>
      <c r="BO9" s="46"/>
      <c r="BP9" s="46"/>
      <c r="BQ9" s="46"/>
      <c r="BR9" s="46"/>
      <c r="BS9" s="46"/>
      <c r="BT9" s="46"/>
      <c r="BU9" s="46"/>
      <c r="BV9" s="46"/>
      <c r="BW9" s="46"/>
      <c r="BX9" s="46"/>
      <c r="BY9" s="47"/>
    </row>
    <row r="10" spans="1:78" ht="18.75" customHeight="1" x14ac:dyDescent="0.15">
      <c r="A10" s="2"/>
      <c r="B10" s="48" t="str">
        <f>データ!N6</f>
        <v>-</v>
      </c>
      <c r="C10" s="48"/>
      <c r="D10" s="48"/>
      <c r="E10" s="48"/>
      <c r="F10" s="48"/>
      <c r="G10" s="48"/>
      <c r="H10" s="48"/>
      <c r="I10" s="48" t="str">
        <f>データ!O6</f>
        <v>該当数値なし</v>
      </c>
      <c r="J10" s="48"/>
      <c r="K10" s="48"/>
      <c r="L10" s="48"/>
      <c r="M10" s="48"/>
      <c r="N10" s="48"/>
      <c r="O10" s="48"/>
      <c r="P10" s="48">
        <f>データ!P6</f>
        <v>44.75</v>
      </c>
      <c r="Q10" s="48"/>
      <c r="R10" s="48"/>
      <c r="S10" s="48"/>
      <c r="T10" s="48"/>
      <c r="U10" s="48"/>
      <c r="V10" s="48"/>
      <c r="W10" s="48">
        <f>データ!Q6</f>
        <v>90.14</v>
      </c>
      <c r="X10" s="48"/>
      <c r="Y10" s="48"/>
      <c r="Z10" s="48"/>
      <c r="AA10" s="48"/>
      <c r="AB10" s="48"/>
      <c r="AC10" s="48"/>
      <c r="AD10" s="49">
        <f>データ!R6</f>
        <v>3300</v>
      </c>
      <c r="AE10" s="49"/>
      <c r="AF10" s="49"/>
      <c r="AG10" s="49"/>
      <c r="AH10" s="49"/>
      <c r="AI10" s="49"/>
      <c r="AJ10" s="49"/>
      <c r="AK10" s="2"/>
      <c r="AL10" s="49">
        <f>データ!V6</f>
        <v>6207</v>
      </c>
      <c r="AM10" s="49"/>
      <c r="AN10" s="49"/>
      <c r="AO10" s="49"/>
      <c r="AP10" s="49"/>
      <c r="AQ10" s="49"/>
      <c r="AR10" s="49"/>
      <c r="AS10" s="49"/>
      <c r="AT10" s="48">
        <f>データ!W6</f>
        <v>2.39</v>
      </c>
      <c r="AU10" s="48"/>
      <c r="AV10" s="48"/>
      <c r="AW10" s="48"/>
      <c r="AX10" s="48"/>
      <c r="AY10" s="48"/>
      <c r="AZ10" s="48"/>
      <c r="BA10" s="48"/>
      <c r="BB10" s="48">
        <f>データ!X6</f>
        <v>2597.0700000000002</v>
      </c>
      <c r="BC10" s="48"/>
      <c r="BD10" s="48"/>
      <c r="BE10" s="48"/>
      <c r="BF10" s="48"/>
      <c r="BG10" s="48"/>
      <c r="BH10" s="48"/>
      <c r="BI10" s="48"/>
      <c r="BJ10" s="2"/>
      <c r="BK10" s="2"/>
      <c r="BL10" s="50" t="s">
        <v>22</v>
      </c>
      <c r="BM10" s="51"/>
      <c r="BN10" s="39" t="s">
        <v>23</v>
      </c>
      <c r="BO10" s="39"/>
      <c r="BP10" s="39"/>
      <c r="BQ10" s="39"/>
      <c r="BR10" s="39"/>
      <c r="BS10" s="39"/>
      <c r="BT10" s="39"/>
      <c r="BU10" s="39"/>
      <c r="BV10" s="39"/>
      <c r="BW10" s="39"/>
      <c r="BX10" s="39"/>
      <c r="BY10" s="4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1" t="s">
        <v>24</v>
      </c>
      <c r="BM11" s="41"/>
      <c r="BN11" s="41"/>
      <c r="BO11" s="41"/>
      <c r="BP11" s="41"/>
      <c r="BQ11" s="41"/>
      <c r="BR11" s="41"/>
      <c r="BS11" s="41"/>
      <c r="BT11" s="41"/>
      <c r="BU11" s="41"/>
      <c r="BV11" s="41"/>
      <c r="BW11" s="41"/>
      <c r="BX11" s="41"/>
      <c r="BY11" s="41"/>
      <c r="BZ11" s="4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1"/>
      <c r="BM12" s="41"/>
      <c r="BN12" s="41"/>
      <c r="BO12" s="41"/>
      <c r="BP12" s="41"/>
      <c r="BQ12" s="41"/>
      <c r="BR12" s="41"/>
      <c r="BS12" s="41"/>
      <c r="BT12" s="41"/>
      <c r="BU12" s="41"/>
      <c r="BV12" s="41"/>
      <c r="BW12" s="41"/>
      <c r="BX12" s="41"/>
      <c r="BY12" s="41"/>
      <c r="BZ12" s="4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2"/>
      <c r="BM13" s="42"/>
      <c r="BN13" s="42"/>
      <c r="BO13" s="42"/>
      <c r="BP13" s="42"/>
      <c r="BQ13" s="42"/>
      <c r="BR13" s="42"/>
      <c r="BS13" s="42"/>
      <c r="BT13" s="42"/>
      <c r="BU13" s="42"/>
      <c r="BV13" s="42"/>
      <c r="BW13" s="42"/>
      <c r="BX13" s="42"/>
      <c r="BY13" s="42"/>
      <c r="BZ13" s="42"/>
    </row>
    <row r="14" spans="1:78" ht="13.5" customHeight="1" x14ac:dyDescent="0.15">
      <c r="A14" s="2"/>
      <c r="B14" s="43" t="s">
        <v>25</v>
      </c>
      <c r="C14" s="44"/>
      <c r="D14" s="44"/>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5"/>
      <c r="BK14" s="2"/>
      <c r="BL14" s="32" t="s">
        <v>26</v>
      </c>
      <c r="BM14" s="33"/>
      <c r="BN14" s="33"/>
      <c r="BO14" s="33"/>
      <c r="BP14" s="33"/>
      <c r="BQ14" s="33"/>
      <c r="BR14" s="33"/>
      <c r="BS14" s="33"/>
      <c r="BT14" s="33"/>
      <c r="BU14" s="33"/>
      <c r="BV14" s="33"/>
      <c r="BW14" s="33"/>
      <c r="BX14" s="33"/>
      <c r="BY14" s="33"/>
      <c r="BZ14" s="34"/>
    </row>
    <row r="15" spans="1:78" ht="13.5" customHeight="1" x14ac:dyDescent="0.15">
      <c r="A15" s="2"/>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1"/>
      <c r="BK15" s="2"/>
      <c r="BL15" s="35"/>
      <c r="BM15" s="36"/>
      <c r="BN15" s="36"/>
      <c r="BO15" s="36"/>
      <c r="BP15" s="36"/>
      <c r="BQ15" s="36"/>
      <c r="BR15" s="36"/>
      <c r="BS15" s="36"/>
      <c r="BT15" s="36"/>
      <c r="BU15" s="36"/>
      <c r="BV15" s="36"/>
      <c r="BW15" s="36"/>
      <c r="BX15" s="36"/>
      <c r="BY15" s="36"/>
      <c r="BZ15" s="37"/>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117</v>
      </c>
      <c r="BM16" s="75"/>
      <c r="BN16" s="75"/>
      <c r="BO16" s="75"/>
      <c r="BP16" s="75"/>
      <c r="BQ16" s="75"/>
      <c r="BR16" s="75"/>
      <c r="BS16" s="75"/>
      <c r="BT16" s="75"/>
      <c r="BU16" s="75"/>
      <c r="BV16" s="75"/>
      <c r="BW16" s="75"/>
      <c r="BX16" s="75"/>
      <c r="BY16" s="75"/>
      <c r="BZ16" s="7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2" t="s">
        <v>27</v>
      </c>
      <c r="BM45" s="33"/>
      <c r="BN45" s="33"/>
      <c r="BO45" s="33"/>
      <c r="BP45" s="33"/>
      <c r="BQ45" s="33"/>
      <c r="BR45" s="33"/>
      <c r="BS45" s="33"/>
      <c r="BT45" s="33"/>
      <c r="BU45" s="33"/>
      <c r="BV45" s="33"/>
      <c r="BW45" s="33"/>
      <c r="BX45" s="33"/>
      <c r="BY45" s="33"/>
      <c r="BZ45" s="34"/>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5"/>
      <c r="BM46" s="36"/>
      <c r="BN46" s="36"/>
      <c r="BO46" s="36"/>
      <c r="BP46" s="36"/>
      <c r="BQ46" s="36"/>
      <c r="BR46" s="36"/>
      <c r="BS46" s="36"/>
      <c r="BT46" s="36"/>
      <c r="BU46" s="36"/>
      <c r="BV46" s="36"/>
      <c r="BW46" s="36"/>
      <c r="BX46" s="36"/>
      <c r="BY46" s="36"/>
      <c r="BZ46" s="37"/>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118</v>
      </c>
      <c r="BM47" s="75"/>
      <c r="BN47" s="75"/>
      <c r="BO47" s="75"/>
      <c r="BP47" s="75"/>
      <c r="BQ47" s="75"/>
      <c r="BR47" s="75"/>
      <c r="BS47" s="75"/>
      <c r="BT47" s="75"/>
      <c r="BU47" s="75"/>
      <c r="BV47" s="75"/>
      <c r="BW47" s="75"/>
      <c r="BX47" s="75"/>
      <c r="BY47" s="75"/>
      <c r="BZ47" s="7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15">
      <c r="A60" s="2"/>
      <c r="B60" s="29" t="s">
        <v>28</v>
      </c>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1"/>
      <c r="BK60" s="2"/>
      <c r="BL60" s="74"/>
      <c r="BM60" s="75"/>
      <c r="BN60" s="75"/>
      <c r="BO60" s="75"/>
      <c r="BP60" s="75"/>
      <c r="BQ60" s="75"/>
      <c r="BR60" s="75"/>
      <c r="BS60" s="75"/>
      <c r="BT60" s="75"/>
      <c r="BU60" s="75"/>
      <c r="BV60" s="75"/>
      <c r="BW60" s="75"/>
      <c r="BX60" s="75"/>
      <c r="BY60" s="75"/>
      <c r="BZ60" s="76"/>
    </row>
    <row r="61" spans="1:78" ht="13.5" customHeight="1" x14ac:dyDescent="0.15">
      <c r="A61" s="2"/>
      <c r="B61" s="29"/>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1"/>
      <c r="BK61" s="2"/>
      <c r="BL61" s="74"/>
      <c r="BM61" s="75"/>
      <c r="BN61" s="75"/>
      <c r="BO61" s="75"/>
      <c r="BP61" s="75"/>
      <c r="BQ61" s="75"/>
      <c r="BR61" s="75"/>
      <c r="BS61" s="75"/>
      <c r="BT61" s="75"/>
      <c r="BU61" s="75"/>
      <c r="BV61" s="75"/>
      <c r="BW61" s="75"/>
      <c r="BX61" s="75"/>
      <c r="BY61" s="75"/>
      <c r="BZ61" s="7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2" t="s">
        <v>29</v>
      </c>
      <c r="BM64" s="33"/>
      <c r="BN64" s="33"/>
      <c r="BO64" s="33"/>
      <c r="BP64" s="33"/>
      <c r="BQ64" s="33"/>
      <c r="BR64" s="33"/>
      <c r="BS64" s="33"/>
      <c r="BT64" s="33"/>
      <c r="BU64" s="33"/>
      <c r="BV64" s="33"/>
      <c r="BW64" s="33"/>
      <c r="BX64" s="33"/>
      <c r="BY64" s="33"/>
      <c r="BZ64" s="34"/>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5"/>
      <c r="BM65" s="36"/>
      <c r="BN65" s="36"/>
      <c r="BO65" s="36"/>
      <c r="BP65" s="36"/>
      <c r="BQ65" s="36"/>
      <c r="BR65" s="36"/>
      <c r="BS65" s="36"/>
      <c r="BT65" s="36"/>
      <c r="BU65" s="36"/>
      <c r="BV65" s="36"/>
      <c r="BW65" s="36"/>
      <c r="BX65" s="36"/>
      <c r="BY65" s="36"/>
      <c r="BZ65" s="37"/>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119</v>
      </c>
      <c r="BM66" s="75"/>
      <c r="BN66" s="75"/>
      <c r="BO66" s="75"/>
      <c r="BP66" s="75"/>
      <c r="BQ66" s="75"/>
      <c r="BR66" s="75"/>
      <c r="BS66" s="75"/>
      <c r="BT66" s="75"/>
      <c r="BU66" s="75"/>
      <c r="BV66" s="75"/>
      <c r="BW66" s="75"/>
      <c r="BX66" s="75"/>
      <c r="BY66" s="75"/>
      <c r="BZ66" s="7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15">
      <c r="C83" s="38" t="s">
        <v>30</v>
      </c>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【1,201.79】</v>
      </c>
      <c r="I86" s="12" t="str">
        <f>データ!CA6</f>
        <v>【75.31】</v>
      </c>
      <c r="J86" s="12" t="str">
        <f>データ!CL6</f>
        <v>【216.39】</v>
      </c>
      <c r="K86" s="12" t="str">
        <f>データ!CW6</f>
        <v>【42.57】</v>
      </c>
      <c r="L86" s="12" t="str">
        <f>データ!DH6</f>
        <v>【85.24】</v>
      </c>
      <c r="M86" s="12" t="s">
        <v>44</v>
      </c>
      <c r="N86" s="12" t="s">
        <v>44</v>
      </c>
      <c r="O86" s="12" t="str">
        <f>データ!EO6</f>
        <v>【0.15】</v>
      </c>
    </row>
  </sheetData>
  <sheetProtection algorithmName="SHA-512" hashValue="BwBOSUAdaB2SwEw3H+zSGzlirZZX5QthYWUx7rflw+V9+BeQkfmbQmcsr2V+zUD0VT9im/iK8Zbs4Z0k9Y+8/Q==" saltValue="LdihVVgAHe2R0NEzxaiFf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67" t="s">
        <v>54</v>
      </c>
      <c r="I3" s="68"/>
      <c r="J3" s="68"/>
      <c r="K3" s="68"/>
      <c r="L3" s="68"/>
      <c r="M3" s="68"/>
      <c r="N3" s="68"/>
      <c r="O3" s="68"/>
      <c r="P3" s="68"/>
      <c r="Q3" s="68"/>
      <c r="R3" s="68"/>
      <c r="S3" s="68"/>
      <c r="T3" s="68"/>
      <c r="U3" s="68"/>
      <c r="V3" s="68"/>
      <c r="W3" s="68"/>
      <c r="X3" s="69"/>
      <c r="Y3" s="73" t="s">
        <v>55</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56</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5" x14ac:dyDescent="0.15">
      <c r="A4" s="14" t="s">
        <v>57</v>
      </c>
      <c r="B4" s="16"/>
      <c r="C4" s="16"/>
      <c r="D4" s="16"/>
      <c r="E4" s="16"/>
      <c r="F4" s="16"/>
      <c r="G4" s="16"/>
      <c r="H4" s="70"/>
      <c r="I4" s="71"/>
      <c r="J4" s="71"/>
      <c r="K4" s="71"/>
      <c r="L4" s="71"/>
      <c r="M4" s="71"/>
      <c r="N4" s="71"/>
      <c r="O4" s="71"/>
      <c r="P4" s="71"/>
      <c r="Q4" s="71"/>
      <c r="R4" s="71"/>
      <c r="S4" s="71"/>
      <c r="T4" s="71"/>
      <c r="U4" s="71"/>
      <c r="V4" s="71"/>
      <c r="W4" s="71"/>
      <c r="X4" s="72"/>
      <c r="Y4" s="66" t="s">
        <v>58</v>
      </c>
      <c r="Z4" s="66"/>
      <c r="AA4" s="66"/>
      <c r="AB4" s="66"/>
      <c r="AC4" s="66"/>
      <c r="AD4" s="66"/>
      <c r="AE4" s="66"/>
      <c r="AF4" s="66"/>
      <c r="AG4" s="66"/>
      <c r="AH4" s="66"/>
      <c r="AI4" s="66"/>
      <c r="AJ4" s="66" t="s">
        <v>59</v>
      </c>
      <c r="AK4" s="66"/>
      <c r="AL4" s="66"/>
      <c r="AM4" s="66"/>
      <c r="AN4" s="66"/>
      <c r="AO4" s="66"/>
      <c r="AP4" s="66"/>
      <c r="AQ4" s="66"/>
      <c r="AR4" s="66"/>
      <c r="AS4" s="66"/>
      <c r="AT4" s="66"/>
      <c r="AU4" s="66" t="s">
        <v>60</v>
      </c>
      <c r="AV4" s="66"/>
      <c r="AW4" s="66"/>
      <c r="AX4" s="66"/>
      <c r="AY4" s="66"/>
      <c r="AZ4" s="66"/>
      <c r="BA4" s="66"/>
      <c r="BB4" s="66"/>
      <c r="BC4" s="66"/>
      <c r="BD4" s="66"/>
      <c r="BE4" s="66"/>
      <c r="BF4" s="66" t="s">
        <v>61</v>
      </c>
      <c r="BG4" s="66"/>
      <c r="BH4" s="66"/>
      <c r="BI4" s="66"/>
      <c r="BJ4" s="66"/>
      <c r="BK4" s="66"/>
      <c r="BL4" s="66"/>
      <c r="BM4" s="66"/>
      <c r="BN4" s="66"/>
      <c r="BO4" s="66"/>
      <c r="BP4" s="66"/>
      <c r="BQ4" s="66" t="s">
        <v>62</v>
      </c>
      <c r="BR4" s="66"/>
      <c r="BS4" s="66"/>
      <c r="BT4" s="66"/>
      <c r="BU4" s="66"/>
      <c r="BV4" s="66"/>
      <c r="BW4" s="66"/>
      <c r="BX4" s="66"/>
      <c r="BY4" s="66"/>
      <c r="BZ4" s="66"/>
      <c r="CA4" s="66"/>
      <c r="CB4" s="66" t="s">
        <v>63</v>
      </c>
      <c r="CC4" s="66"/>
      <c r="CD4" s="66"/>
      <c r="CE4" s="66"/>
      <c r="CF4" s="66"/>
      <c r="CG4" s="66"/>
      <c r="CH4" s="66"/>
      <c r="CI4" s="66"/>
      <c r="CJ4" s="66"/>
      <c r="CK4" s="66"/>
      <c r="CL4" s="66"/>
      <c r="CM4" s="66" t="s">
        <v>64</v>
      </c>
      <c r="CN4" s="66"/>
      <c r="CO4" s="66"/>
      <c r="CP4" s="66"/>
      <c r="CQ4" s="66"/>
      <c r="CR4" s="66"/>
      <c r="CS4" s="66"/>
      <c r="CT4" s="66"/>
      <c r="CU4" s="66"/>
      <c r="CV4" s="66"/>
      <c r="CW4" s="66"/>
      <c r="CX4" s="66" t="s">
        <v>65</v>
      </c>
      <c r="CY4" s="66"/>
      <c r="CZ4" s="66"/>
      <c r="DA4" s="66"/>
      <c r="DB4" s="66"/>
      <c r="DC4" s="66"/>
      <c r="DD4" s="66"/>
      <c r="DE4" s="66"/>
      <c r="DF4" s="66"/>
      <c r="DG4" s="66"/>
      <c r="DH4" s="66"/>
      <c r="DI4" s="66" t="s">
        <v>66</v>
      </c>
      <c r="DJ4" s="66"/>
      <c r="DK4" s="66"/>
      <c r="DL4" s="66"/>
      <c r="DM4" s="66"/>
      <c r="DN4" s="66"/>
      <c r="DO4" s="66"/>
      <c r="DP4" s="66"/>
      <c r="DQ4" s="66"/>
      <c r="DR4" s="66"/>
      <c r="DS4" s="66"/>
      <c r="DT4" s="66" t="s">
        <v>67</v>
      </c>
      <c r="DU4" s="66"/>
      <c r="DV4" s="66"/>
      <c r="DW4" s="66"/>
      <c r="DX4" s="66"/>
      <c r="DY4" s="66"/>
      <c r="DZ4" s="66"/>
      <c r="EA4" s="66"/>
      <c r="EB4" s="66"/>
      <c r="EC4" s="66"/>
      <c r="ED4" s="66"/>
      <c r="EE4" s="66" t="s">
        <v>68</v>
      </c>
      <c r="EF4" s="66"/>
      <c r="EG4" s="66"/>
      <c r="EH4" s="66"/>
      <c r="EI4" s="66"/>
      <c r="EJ4" s="66"/>
      <c r="EK4" s="66"/>
      <c r="EL4" s="66"/>
      <c r="EM4" s="66"/>
      <c r="EN4" s="66"/>
      <c r="EO4" s="66"/>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54631</v>
      </c>
      <c r="D6" s="19">
        <f t="shared" si="3"/>
        <v>47</v>
      </c>
      <c r="E6" s="19">
        <f t="shared" si="3"/>
        <v>17</v>
      </c>
      <c r="F6" s="19">
        <f t="shared" si="3"/>
        <v>4</v>
      </c>
      <c r="G6" s="19">
        <f t="shared" si="3"/>
        <v>0</v>
      </c>
      <c r="H6" s="19" t="str">
        <f t="shared" si="3"/>
        <v>秋田県　羽後町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44.75</v>
      </c>
      <c r="Q6" s="20">
        <f t="shared" si="3"/>
        <v>90.14</v>
      </c>
      <c r="R6" s="20">
        <f t="shared" si="3"/>
        <v>3300</v>
      </c>
      <c r="S6" s="20">
        <f t="shared" si="3"/>
        <v>13963</v>
      </c>
      <c r="T6" s="20">
        <f t="shared" si="3"/>
        <v>230.78</v>
      </c>
      <c r="U6" s="20">
        <f t="shared" si="3"/>
        <v>60.5</v>
      </c>
      <c r="V6" s="20">
        <f t="shared" si="3"/>
        <v>6207</v>
      </c>
      <c r="W6" s="20">
        <f t="shared" si="3"/>
        <v>2.39</v>
      </c>
      <c r="X6" s="20">
        <f t="shared" si="3"/>
        <v>2597.0700000000002</v>
      </c>
      <c r="Y6" s="21">
        <f>IF(Y7="",NA(),Y7)</f>
        <v>100.13</v>
      </c>
      <c r="Z6" s="21">
        <f t="shared" ref="Z6:AH6" si="4">IF(Z7="",NA(),Z7)</f>
        <v>100.45</v>
      </c>
      <c r="AA6" s="21">
        <f t="shared" si="4"/>
        <v>105.47</v>
      </c>
      <c r="AB6" s="21">
        <f t="shared" si="4"/>
        <v>106.65</v>
      </c>
      <c r="AC6" s="21">
        <f t="shared" si="4"/>
        <v>102.91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1010.25</v>
      </c>
      <c r="BG6" s="21">
        <f t="shared" ref="BG6:BO6" si="7">IF(BG7="",NA(),BG7)</f>
        <v>973.12</v>
      </c>
      <c r="BH6" s="21">
        <f t="shared" si="7"/>
        <v>978.32</v>
      </c>
      <c r="BI6" s="21">
        <f t="shared" si="7"/>
        <v>908.06</v>
      </c>
      <c r="BJ6" s="21">
        <f t="shared" si="7"/>
        <v>898.55</v>
      </c>
      <c r="BK6" s="21">
        <f t="shared" si="7"/>
        <v>1223.96</v>
      </c>
      <c r="BL6" s="21">
        <f t="shared" si="7"/>
        <v>1194.1500000000001</v>
      </c>
      <c r="BM6" s="21">
        <f t="shared" si="7"/>
        <v>1206.79</v>
      </c>
      <c r="BN6" s="21">
        <f t="shared" si="7"/>
        <v>1258.43</v>
      </c>
      <c r="BO6" s="21">
        <f t="shared" si="7"/>
        <v>1163.75</v>
      </c>
      <c r="BP6" s="20" t="str">
        <f>IF(BP7="","",IF(BP7="-","【-】","【"&amp;SUBSTITUTE(TEXT(BP7,"#,##0.00"),"-","△")&amp;"】"))</f>
        <v>【1,201.79】</v>
      </c>
      <c r="BQ6" s="21">
        <f>IF(BQ7="",NA(),BQ7)</f>
        <v>100</v>
      </c>
      <c r="BR6" s="21">
        <f t="shared" ref="BR6:BZ6" si="8">IF(BR7="",NA(),BR7)</f>
        <v>100</v>
      </c>
      <c r="BS6" s="21">
        <f t="shared" si="8"/>
        <v>100</v>
      </c>
      <c r="BT6" s="21">
        <f t="shared" si="8"/>
        <v>100</v>
      </c>
      <c r="BU6" s="21">
        <f t="shared" si="8"/>
        <v>100</v>
      </c>
      <c r="BV6" s="21">
        <f t="shared" si="8"/>
        <v>61.54</v>
      </c>
      <c r="BW6" s="21">
        <f t="shared" si="8"/>
        <v>72.260000000000005</v>
      </c>
      <c r="BX6" s="21">
        <f t="shared" si="8"/>
        <v>71.84</v>
      </c>
      <c r="BY6" s="21">
        <f t="shared" si="8"/>
        <v>73.36</v>
      </c>
      <c r="BZ6" s="21">
        <f t="shared" si="8"/>
        <v>72.599999999999994</v>
      </c>
      <c r="CA6" s="20" t="str">
        <f>IF(CA7="","",IF(CA7="-","【-】","【"&amp;SUBSTITUTE(TEXT(CA7,"#,##0.00"),"-","△")&amp;"】"))</f>
        <v>【75.31】</v>
      </c>
      <c r="CB6" s="21">
        <f>IF(CB7="",NA(),CB7)</f>
        <v>178.65</v>
      </c>
      <c r="CC6" s="21">
        <f t="shared" ref="CC6:CK6" si="9">IF(CC7="",NA(),CC7)</f>
        <v>178.67</v>
      </c>
      <c r="CD6" s="21">
        <f t="shared" si="9"/>
        <v>179.16</v>
      </c>
      <c r="CE6" s="21">
        <f t="shared" si="9"/>
        <v>181.33</v>
      </c>
      <c r="CF6" s="21">
        <f t="shared" si="9"/>
        <v>181.84</v>
      </c>
      <c r="CG6" s="21">
        <f t="shared" si="9"/>
        <v>267.86</v>
      </c>
      <c r="CH6" s="21">
        <f t="shared" si="9"/>
        <v>230.02</v>
      </c>
      <c r="CI6" s="21">
        <f t="shared" si="9"/>
        <v>228.47</v>
      </c>
      <c r="CJ6" s="21">
        <f t="shared" si="9"/>
        <v>224.88</v>
      </c>
      <c r="CK6" s="21">
        <f t="shared" si="9"/>
        <v>228.64</v>
      </c>
      <c r="CL6" s="20" t="str">
        <f>IF(CL7="","",IF(CL7="-","【-】","【"&amp;SUBSTITUTE(TEXT(CL7,"#,##0.00"),"-","△")&amp;"】"))</f>
        <v>【216.39】</v>
      </c>
      <c r="CM6" s="21">
        <f>IF(CM7="",NA(),CM7)</f>
        <v>46.73</v>
      </c>
      <c r="CN6" s="21">
        <f t="shared" ref="CN6:CV6" si="10">IF(CN7="",NA(),CN7)</f>
        <v>46.82</v>
      </c>
      <c r="CO6" s="21">
        <f t="shared" si="10"/>
        <v>46.59</v>
      </c>
      <c r="CP6" s="21">
        <f t="shared" si="10"/>
        <v>47.14</v>
      </c>
      <c r="CQ6" s="21">
        <f t="shared" si="10"/>
        <v>47.41</v>
      </c>
      <c r="CR6" s="21">
        <f t="shared" si="10"/>
        <v>37.08</v>
      </c>
      <c r="CS6" s="21">
        <f t="shared" si="10"/>
        <v>42.56</v>
      </c>
      <c r="CT6" s="21">
        <f t="shared" si="10"/>
        <v>42.47</v>
      </c>
      <c r="CU6" s="21">
        <f t="shared" si="10"/>
        <v>42.4</v>
      </c>
      <c r="CV6" s="21">
        <f t="shared" si="10"/>
        <v>42.28</v>
      </c>
      <c r="CW6" s="20" t="str">
        <f>IF(CW7="","",IF(CW7="-","【-】","【"&amp;SUBSTITUTE(TEXT(CW7,"#,##0.00"),"-","△")&amp;"】"))</f>
        <v>【42.57】</v>
      </c>
      <c r="CX6" s="21">
        <f>IF(CX7="",NA(),CX7)</f>
        <v>52.3</v>
      </c>
      <c r="CY6" s="21">
        <f t="shared" ref="CY6:DG6" si="11">IF(CY7="",NA(),CY7)</f>
        <v>52.83</v>
      </c>
      <c r="CZ6" s="21">
        <f t="shared" si="11"/>
        <v>55.7</v>
      </c>
      <c r="DA6" s="21">
        <f t="shared" si="11"/>
        <v>55.57</v>
      </c>
      <c r="DB6" s="21">
        <f t="shared" si="11"/>
        <v>57.79</v>
      </c>
      <c r="DC6" s="21">
        <f t="shared" si="11"/>
        <v>67.22</v>
      </c>
      <c r="DD6" s="21">
        <f t="shared" si="11"/>
        <v>83.32</v>
      </c>
      <c r="DE6" s="21">
        <f t="shared" si="11"/>
        <v>83.75</v>
      </c>
      <c r="DF6" s="21">
        <f t="shared" si="11"/>
        <v>84.19</v>
      </c>
      <c r="DG6" s="21">
        <f t="shared" si="11"/>
        <v>84.34</v>
      </c>
      <c r="DH6" s="20" t="str">
        <f>IF(DH7="","",IF(DH7="-","【-】","【"&amp;SUBSTITUTE(TEXT(DH7,"#,##0.00"),"-","△")&amp;"】"))</f>
        <v>【85.24】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0.13</v>
      </c>
      <c r="EL6" s="21">
        <f t="shared" si="14"/>
        <v>0.36</v>
      </c>
      <c r="EM6" s="21">
        <f t="shared" si="14"/>
        <v>0.39</v>
      </c>
      <c r="EN6" s="21">
        <f t="shared" si="14"/>
        <v>0.1</v>
      </c>
      <c r="EO6" s="20" t="str">
        <f>IF(EO7="","",IF(EO7="-","【-】","【"&amp;SUBSTITUTE(TEXT(EO7,"#,##0.00"),"-","△")&amp;"】"))</f>
        <v>【0.15】</v>
      </c>
    </row>
    <row r="7" spans="1:145" s="22" customFormat="1" x14ac:dyDescent="0.15">
      <c r="A7" s="14"/>
      <c r="B7" s="23">
        <v>2021</v>
      </c>
      <c r="C7" s="23">
        <v>54631</v>
      </c>
      <c r="D7" s="23">
        <v>47</v>
      </c>
      <c r="E7" s="23">
        <v>17</v>
      </c>
      <c r="F7" s="23">
        <v>4</v>
      </c>
      <c r="G7" s="23">
        <v>0</v>
      </c>
      <c r="H7" s="23" t="s">
        <v>98</v>
      </c>
      <c r="I7" s="23" t="s">
        <v>99</v>
      </c>
      <c r="J7" s="23" t="s">
        <v>100</v>
      </c>
      <c r="K7" s="23" t="s">
        <v>101</v>
      </c>
      <c r="L7" s="23" t="s">
        <v>102</v>
      </c>
      <c r="M7" s="23" t="s">
        <v>103</v>
      </c>
      <c r="N7" s="24" t="s">
        <v>104</v>
      </c>
      <c r="O7" s="24" t="s">
        <v>105</v>
      </c>
      <c r="P7" s="24">
        <v>44.75</v>
      </c>
      <c r="Q7" s="24">
        <v>90.14</v>
      </c>
      <c r="R7" s="24">
        <v>3300</v>
      </c>
      <c r="S7" s="24">
        <v>13963</v>
      </c>
      <c r="T7" s="24">
        <v>230.78</v>
      </c>
      <c r="U7" s="24">
        <v>60.5</v>
      </c>
      <c r="V7" s="24">
        <v>6207</v>
      </c>
      <c r="W7" s="24">
        <v>2.39</v>
      </c>
      <c r="X7" s="24">
        <v>2597.0700000000002</v>
      </c>
      <c r="Y7" s="24">
        <v>100.13</v>
      </c>
      <c r="Z7" s="24">
        <v>100.45</v>
      </c>
      <c r="AA7" s="24">
        <v>105.47</v>
      </c>
      <c r="AB7" s="24">
        <v>106.65</v>
      </c>
      <c r="AC7" s="24">
        <v>102.91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1010.25</v>
      </c>
      <c r="BG7" s="24">
        <v>973.12</v>
      </c>
      <c r="BH7" s="24">
        <v>978.32</v>
      </c>
      <c r="BI7" s="24">
        <v>908.06</v>
      </c>
      <c r="BJ7" s="24">
        <v>898.55</v>
      </c>
      <c r="BK7" s="24">
        <v>1223.96</v>
      </c>
      <c r="BL7" s="24">
        <v>1194.1500000000001</v>
      </c>
      <c r="BM7" s="24">
        <v>1206.79</v>
      </c>
      <c r="BN7" s="24">
        <v>1258.43</v>
      </c>
      <c r="BO7" s="24">
        <v>1163.75</v>
      </c>
      <c r="BP7" s="24">
        <v>1201.79</v>
      </c>
      <c r="BQ7" s="24">
        <v>100</v>
      </c>
      <c r="BR7" s="24">
        <v>100</v>
      </c>
      <c r="BS7" s="24">
        <v>100</v>
      </c>
      <c r="BT7" s="24">
        <v>100</v>
      </c>
      <c r="BU7" s="24">
        <v>100</v>
      </c>
      <c r="BV7" s="24">
        <v>61.54</v>
      </c>
      <c r="BW7" s="24">
        <v>72.260000000000005</v>
      </c>
      <c r="BX7" s="24">
        <v>71.84</v>
      </c>
      <c r="BY7" s="24">
        <v>73.36</v>
      </c>
      <c r="BZ7" s="24">
        <v>72.599999999999994</v>
      </c>
      <c r="CA7" s="24">
        <v>75.31</v>
      </c>
      <c r="CB7" s="24">
        <v>178.65</v>
      </c>
      <c r="CC7" s="24">
        <v>178.67</v>
      </c>
      <c r="CD7" s="24">
        <v>179.16</v>
      </c>
      <c r="CE7" s="24">
        <v>181.33</v>
      </c>
      <c r="CF7" s="24">
        <v>181.84</v>
      </c>
      <c r="CG7" s="24">
        <v>267.86</v>
      </c>
      <c r="CH7" s="24">
        <v>230.02</v>
      </c>
      <c r="CI7" s="24">
        <v>228.47</v>
      </c>
      <c r="CJ7" s="24">
        <v>224.88</v>
      </c>
      <c r="CK7" s="24">
        <v>228.64</v>
      </c>
      <c r="CL7" s="24">
        <v>216.39</v>
      </c>
      <c r="CM7" s="24">
        <v>46.73</v>
      </c>
      <c r="CN7" s="24">
        <v>46.82</v>
      </c>
      <c r="CO7" s="24">
        <v>46.59</v>
      </c>
      <c r="CP7" s="24">
        <v>47.14</v>
      </c>
      <c r="CQ7" s="24">
        <v>47.41</v>
      </c>
      <c r="CR7" s="24">
        <v>37.08</v>
      </c>
      <c r="CS7" s="24">
        <v>42.56</v>
      </c>
      <c r="CT7" s="24">
        <v>42.47</v>
      </c>
      <c r="CU7" s="24">
        <v>42.4</v>
      </c>
      <c r="CV7" s="24">
        <v>42.28</v>
      </c>
      <c r="CW7" s="24">
        <v>42.57</v>
      </c>
      <c r="CX7" s="24">
        <v>52.3</v>
      </c>
      <c r="CY7" s="24">
        <v>52.83</v>
      </c>
      <c r="CZ7" s="24">
        <v>55.7</v>
      </c>
      <c r="DA7" s="24">
        <v>55.57</v>
      </c>
      <c r="DB7" s="24">
        <v>57.79</v>
      </c>
      <c r="DC7" s="24">
        <v>67.22</v>
      </c>
      <c r="DD7" s="24">
        <v>83.32</v>
      </c>
      <c r="DE7" s="24">
        <v>83.75</v>
      </c>
      <c r="DF7" s="24">
        <v>84.19</v>
      </c>
      <c r="DG7" s="24">
        <v>84.34</v>
      </c>
      <c r="DH7" s="24">
        <v>85.24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0.13</v>
      </c>
      <c r="EL7" s="24">
        <v>0.36</v>
      </c>
      <c r="EM7" s="24">
        <v>0.39</v>
      </c>
      <c r="EN7" s="24">
        <v>0.1</v>
      </c>
      <c r="EO7" s="24">
        <v>0.15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阿部　康弘（LGWAN端末）</cp:lastModifiedBy>
  <dcterms:created xsi:type="dcterms:W3CDTF">2023-01-12T23:56:10Z</dcterms:created>
  <dcterms:modified xsi:type="dcterms:W3CDTF">2023-01-18T07:18:35Z</dcterms:modified>
  <cp:category/>
</cp:coreProperties>
</file>