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G:\admin\02koueikigyo\02 業務\01 共通業務\06 経営健全化\04 経営比較分析表\08 R04年度\02 作成依頼\04市町村→県\01水道事業\17 三種町\"/>
    </mc:Choice>
  </mc:AlternateContent>
  <xr:revisionPtr revIDLastSave="0" documentId="8_{186678B6-8E2D-4835-A4D0-D97439DE5D1F}" xr6:coauthVersionLast="47" xr6:coauthVersionMax="47" xr10:uidLastSave="{00000000-0000-0000-0000-000000000000}"/>
  <workbookProtection workbookAlgorithmName="SHA-512" workbookHashValue="3HgVXnmbGGBH1OeN6OSfCFdtSA/UNoRoDVu8QhmqDdUkr20zIAQjUA4SRRwRJSmsIzhCDlQfvdNjqc2c1H3CKA==" workbookSaltValue="W7uUpYROFleJqGqGUXKfG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AT8" i="4" s="1"/>
  <c r="R6" i="5"/>
  <c r="Q6" i="5"/>
  <c r="P6" i="5"/>
  <c r="P10" i="4" s="1"/>
  <c r="O6" i="5"/>
  <c r="I10" i="4" s="1"/>
  <c r="N6" i="5"/>
  <c r="M6" i="5"/>
  <c r="L6" i="5"/>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E85" i="4"/>
  <c r="AT10" i="4"/>
  <c r="W10" i="4"/>
  <c r="B10" i="4"/>
  <c r="BB8" i="4"/>
  <c r="AL8" i="4"/>
  <c r="AD8" i="4"/>
  <c r="W8" i="4"/>
  <c r="I8" i="4"/>
  <c r="B8" i="4"/>
  <c r="B6" i="4"/>
</calcChain>
</file>

<file path=xl/sharedStrings.xml><?xml version="1.0" encoding="utf-8"?>
<sst xmlns="http://schemas.openxmlformats.org/spreadsheetml/2006/main" count="228" uniqueCount="115">
  <si>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</si>
  <si>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</si>
  <si>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</si>
  <si>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</si>
  <si>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</si>
  <si>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</si>
  <si>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</si>
  <si>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</si>
  <si>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</si>
  <si>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</si>
  <si>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</si>
  <si>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</si>
  <si>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</si>
  <si>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</si>
  <si>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</si>
  <si>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</si>
  <si>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</si>
  <si>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</si>
  <si>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</si>
  <si>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</si>
  <si>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</si>
  <si>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</si>
  <si>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</si>
  <si>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</si>
  <si>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</si>
  <si>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</si>
  <si>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</si>
  <si>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</si>
  <si>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</si>
  <si>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</si>
  <si>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</si>
  <si>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</si>
  <si>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</si>
  <si>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</si>
  <si>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</si>
  <si>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</si>
  <si>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</si>
  <si>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</si>
  <si>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</si>
  <si>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</si>
  <si>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</si>
  <si>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</si>
  <si>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</si>
  <si>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</si>
  <si>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</si>
  <si>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</si>
  <si>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</si>
  <si>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</si>
  <si>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</si>
  <si>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</si>
  <si>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</si>
  <si>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</si>
  <si>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</si>
  <si>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</si>
  <si>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</si>
  <si>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</si>
  <si>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</si>
  <si>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</si>
  <si>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</si>
  <si>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</si>
  <si>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</si>
  <si>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</si>
  <si>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</si>
  <si>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</si>
  <si>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</si>
  <si>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</si>
  <si>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</si>
  <si>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</si>
  <si>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</si>
  <si>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</si>
  <si>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</si>
  <si>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</si>
  <si>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</si>
  <si>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</si>
  <si>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</si>
  <si>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</si>
  <si>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</si>
  <si>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</si>
  <si>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</si>
  <si>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</si>
  <si>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</si>
  <si>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</si>
  <si>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</si>
  <si>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</si>
  <si>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</si>
  <si>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</si>
  <si>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</si>
  <si>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</si>
  <si>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</si>
  <si>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</si>
  <si>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</si>
  <si>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</si>
  <si>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</si>
  <si>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</si>
  <si>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</si>
  <si>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</si>
  <si>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</si>
  <si>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</si>
  <si>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</si>
  <si>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</si>
  <si>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</si>
  <si>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</si>
  <si>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</si>
  <si>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</si>
  <si>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</si>
  <si>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</si>
  <si>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</si>
  <si>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</si>
  <si>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</si>
  <si>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</si>
  <si>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</si>
  <si>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</si>
  <si>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管路については、概ね平成になってから施工したものであるため耐用年数の範囲となっている。
 機械及び電気設備は、老朽化による故障がみられることから、更新工事等を順次行っています。
　</t>
    <rPh sb="9" eb="10">
      <t>オオム</t>
    </rPh>
    <rPh sb="11" eb="13">
      <t>ヘイセイ</t>
    </rPh>
    <rPh sb="19" eb="21">
      <t>セコウ</t>
    </rPh>
    <rPh sb="30" eb="32">
      <t>タイヨウ</t>
    </rPh>
    <rPh sb="32" eb="34">
      <t>ネンスウ</t>
    </rPh>
    <rPh sb="35" eb="37">
      <t>ハンイ</t>
    </rPh>
    <rPh sb="46" eb="48">
      <t>キカイ</t>
    </rPh>
    <rPh sb="48" eb="49">
      <t>オヨ</t>
    </rPh>
    <rPh sb="50" eb="52">
      <t>デンキ</t>
    </rPh>
    <rPh sb="52" eb="54">
      <t>セツビ</t>
    </rPh>
    <rPh sb="62" eb="64">
      <t>コショウ</t>
    </rPh>
    <phoneticPr fontId="4"/>
  </si>
  <si>
    <t>　簡易水道事業との経営統合後は各数値で優位となりましたが、人口減少により収入が減少傾向にあります。また、老朽化に伴う機械設備の不具合等が増加してきているため、順次更新工事を行っています。
　今後は、将来の水道事業規模等を見据えながら料金改定等を検討していきます。
　引き続き安定した収入の確保と経費削減に努めます。</t>
    <rPh sb="11" eb="14">
      <t>トウゴウゴ</t>
    </rPh>
    <rPh sb="79" eb="81">
      <t>ジュンジ</t>
    </rPh>
    <rPh sb="81" eb="85">
      <t>コウシンコウジ</t>
    </rPh>
    <rPh sb="86" eb="87">
      <t>オコナ</t>
    </rPh>
    <phoneticPr fontId="4"/>
  </si>
  <si>
    <t>　経常収支比率は、簡易水道事業と統合後100％前後で運営しており比較的安定していますが、平均値より低いため引き続き経費削減に努めていきます。
　累積欠損金は、平成29年度に計上してから解消できていないため、料金改定の検討を含め解消を目指していきます。
　流動比率、企業債残高対給水収益は、企業債が減少していることから年々増加傾向です。
　このほか、給水原価・施設利用率は平均値より優位となっています。
　有収率は、漏水等により数値が悪化しています。</t>
    <rPh sb="18" eb="19">
      <t>ゴ</t>
    </rPh>
    <rPh sb="23" eb="25">
      <t>ゼンゴ</t>
    </rPh>
    <rPh sb="26" eb="28">
      <t>ウンエイ</t>
    </rPh>
    <rPh sb="32" eb="35">
      <t>ヒカクテキ</t>
    </rPh>
    <rPh sb="35" eb="37">
      <t>アンテイ</t>
    </rPh>
    <rPh sb="44" eb="47">
      <t>ヘイキンチ</t>
    </rPh>
    <rPh sb="49" eb="50">
      <t>ヒク</t>
    </rPh>
    <rPh sb="79" eb="81">
      <t>ヘイセイ</t>
    </rPh>
    <rPh sb="86" eb="88">
      <t>ケイジョウ</t>
    </rPh>
    <rPh sb="92" eb="94">
      <t>カイショウ</t>
    </rPh>
    <rPh sb="103" eb="105">
      <t>リョウキン</t>
    </rPh>
    <rPh sb="105" eb="107">
      <t>カイテイ</t>
    </rPh>
    <rPh sb="111" eb="112">
      <t>フク</t>
    </rPh>
    <rPh sb="113" eb="115">
      <t>カイショウ</t>
    </rPh>
    <rPh sb="116" eb="118">
      <t>メザ</t>
    </rPh>
    <rPh sb="132" eb="134">
      <t>キギョウ</t>
    </rPh>
    <rPh sb="134" eb="135">
      <t>サイ</t>
    </rPh>
    <rPh sb="135" eb="137">
      <t>ザンダカ</t>
    </rPh>
    <rPh sb="137" eb="138">
      <t>タイ</t>
    </rPh>
    <rPh sb="138" eb="140">
      <t>キュウスイ</t>
    </rPh>
    <rPh sb="140" eb="142">
      <t>シュウエキ</t>
    </rPh>
    <rPh sb="144" eb="146">
      <t>キギョウ</t>
    </rPh>
    <rPh sb="146" eb="147">
      <t>サイ</t>
    </rPh>
    <rPh sb="148" eb="150">
      <t>ゲンショウ</t>
    </rPh>
    <rPh sb="158" eb="160">
      <t>ネンネン</t>
    </rPh>
    <rPh sb="160" eb="162">
      <t>ゾウカ</t>
    </rPh>
    <rPh sb="162" eb="164">
      <t>ケイコウ</t>
    </rPh>
    <rPh sb="179" eb="181">
      <t>シセツ</t>
    </rPh>
    <rPh sb="181" eb="183">
      <t>リヨウ</t>
    </rPh>
    <rPh sb="183" eb="184">
      <t>リツ</t>
    </rPh>
    <rPh sb="185" eb="188">
      <t>ヘイキンチ</t>
    </rPh>
    <rPh sb="190" eb="192">
      <t>ユウイ</t>
    </rPh>
    <rPh sb="202" eb="205">
      <t>ユウシュウリツ</t>
    </rPh>
    <rPh sb="207" eb="209">
      <t>ロウスイ</t>
    </rPh>
    <rPh sb="209" eb="210">
      <t>トウ</t>
    </rPh>
    <rPh sb="213" eb="215">
      <t>スウチ</t>
    </rPh>
    <rPh sb="216" eb="218">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</si>
</sst>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formatCode="#,##0.00;&quot;△&quot;#,##0.00;&quot;-&quot;">
                  <c:v>0.36</c:v>
                </c:pt>
                <c:pt idx="3" formatCode="#,##0.00;&quot;△&quot;#,##0.00;&quot;-&quot;">
                  <c:v>0.37</c:v>
                </c:pt>
                <c:pt idx="4" formatCode="#,##0.00;&quot;△&quot;#,##0.00;&quot;-&quot;">
                  <c:v>0.25</c:v>
                </c:pt>
              </c:numCache>
            </c:numRef>
          </c:val>
          <c:extLst>
            <c:ext xmlns:c16="http://schemas.microsoft.com/office/drawing/2014/chart" uri="{C3380CC4-5D6E-409C-BE32-E72D297353CC}">
              <c16:uniqueId val="{00000000-37AF-47CB-AEF8-E3F03995C73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0.39</c:v>
                </c:pt>
                <c:pt idx="1">
                  <c:v>0.43</c:v>
                </c:pt>
                <c:pt idx="2">
                  <c:v>0.42</c:v>
                </c:pt>
                <c:pt idx="3">
                  <c:v>0.44</c:v>
                </c:pt>
                <c:pt idx="4">
                  <c:v>0.5</c:v>
                </c:pt>
              </c:numCache>
            </c:numRef>
          </c:val>
          <c:smooth val="0"/>
          <c:extLst>
            <c:ext xmlns:c16="http://schemas.microsoft.com/office/drawing/2014/chart" uri="{C3380CC4-5D6E-409C-BE32-E72D297353CC}">
              <c16:uniqueId val="{00000001-37AF-47CB-AEF8-E3F03995C73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63.07</c:v>
                </c:pt>
                <c:pt idx="1">
                  <c:v>63.27</c:v>
                </c:pt>
                <c:pt idx="2">
                  <c:v>62</c:v>
                </c:pt>
                <c:pt idx="3">
                  <c:v>61.61</c:v>
                </c:pt>
                <c:pt idx="4">
                  <c:v>61.15</c:v>
                </c:pt>
              </c:numCache>
            </c:numRef>
          </c:val>
          <c:extLst>
            <c:ext xmlns:c16="http://schemas.microsoft.com/office/drawing/2014/chart" uri="{C3380CC4-5D6E-409C-BE32-E72D297353CC}">
              <c16:uniqueId val="{00000000-79D2-4CC5-A0D8-812636780DA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55.88</c:v>
                </c:pt>
                <c:pt idx="1">
                  <c:v>55.22</c:v>
                </c:pt>
                <c:pt idx="2">
                  <c:v>54.05</c:v>
                </c:pt>
                <c:pt idx="3">
                  <c:v>54.43</c:v>
                </c:pt>
                <c:pt idx="4">
                  <c:v>53.87</c:v>
                </c:pt>
              </c:numCache>
            </c:numRef>
          </c:val>
          <c:smooth val="0"/>
          <c:extLst>
            <c:ext xmlns:c16="http://schemas.microsoft.com/office/drawing/2014/chart" uri="{C3380CC4-5D6E-409C-BE32-E72D297353CC}">
              <c16:uniqueId val="{00000001-79D2-4CC5-A0D8-812636780DA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80.91</c:v>
                </c:pt>
                <c:pt idx="1">
                  <c:v>78.41</c:v>
                </c:pt>
                <c:pt idx="2">
                  <c:v>78.430000000000007</c:v>
                </c:pt>
                <c:pt idx="3">
                  <c:v>79.02</c:v>
                </c:pt>
                <c:pt idx="4">
                  <c:v>77.63</c:v>
                </c:pt>
              </c:numCache>
            </c:numRef>
          </c:val>
          <c:extLst>
            <c:ext xmlns:c16="http://schemas.microsoft.com/office/drawing/2014/chart" uri="{C3380CC4-5D6E-409C-BE32-E72D297353CC}">
              <c16:uniqueId val="{00000000-CD69-4FD6-8EAB-8C94AECCD84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80.989999999999995</c:v>
                </c:pt>
                <c:pt idx="1">
                  <c:v>80.930000000000007</c:v>
                </c:pt>
                <c:pt idx="2">
                  <c:v>80.510000000000005</c:v>
                </c:pt>
                <c:pt idx="3">
                  <c:v>79.44</c:v>
                </c:pt>
                <c:pt idx="4">
                  <c:v>79.489999999999995</c:v>
                </c:pt>
              </c:numCache>
            </c:numRef>
          </c:val>
          <c:smooth val="0"/>
          <c:extLst>
            <c:ext xmlns:c16="http://schemas.microsoft.com/office/drawing/2014/chart" uri="{C3380CC4-5D6E-409C-BE32-E72D297353CC}">
              <c16:uniqueId val="{00000001-CD69-4FD6-8EAB-8C94AECCD84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97.27</c:v>
                </c:pt>
                <c:pt idx="1">
                  <c:v>100.4</c:v>
                </c:pt>
                <c:pt idx="2">
                  <c:v>96.49</c:v>
                </c:pt>
                <c:pt idx="3">
                  <c:v>102</c:v>
                </c:pt>
                <c:pt idx="4">
                  <c:v>100.02</c:v>
                </c:pt>
              </c:numCache>
            </c:numRef>
          </c:val>
          <c:extLst>
            <c:ext xmlns:c16="http://schemas.microsoft.com/office/drawing/2014/chart" uri="{C3380CC4-5D6E-409C-BE32-E72D297353CC}">
              <c16:uniqueId val="{00000000-B165-4512-9160-6477DB9EC29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110.02</c:v>
                </c:pt>
                <c:pt idx="1">
                  <c:v>108.76</c:v>
                </c:pt>
                <c:pt idx="2">
                  <c:v>108.46</c:v>
                </c:pt>
                <c:pt idx="3">
                  <c:v>109.02</c:v>
                </c:pt>
                <c:pt idx="4">
                  <c:v>107.81</c:v>
                </c:pt>
              </c:numCache>
            </c:numRef>
          </c:val>
          <c:smooth val="0"/>
          <c:extLst>
            <c:ext xmlns:c16="http://schemas.microsoft.com/office/drawing/2014/chart" uri="{C3380CC4-5D6E-409C-BE32-E72D297353CC}">
              <c16:uniqueId val="{00000001-B165-4512-9160-6477DB9EC29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38.71</c:v>
                </c:pt>
                <c:pt idx="1">
                  <c:v>41.45</c:v>
                </c:pt>
                <c:pt idx="2">
                  <c:v>43.53</c:v>
                </c:pt>
                <c:pt idx="3">
                  <c:v>45.75</c:v>
                </c:pt>
                <c:pt idx="4">
                  <c:v>47.79</c:v>
                </c:pt>
              </c:numCache>
            </c:numRef>
          </c:val>
          <c:extLst>
            <c:ext xmlns:c16="http://schemas.microsoft.com/office/drawing/2014/chart" uri="{C3380CC4-5D6E-409C-BE32-E72D297353CC}">
              <c16:uniqueId val="{00000000-ECA5-4A77-9FC8-480C6AE169B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46.61</c:v>
                </c:pt>
                <c:pt idx="1">
                  <c:v>47.97</c:v>
                </c:pt>
                <c:pt idx="2">
                  <c:v>49.12</c:v>
                </c:pt>
                <c:pt idx="3">
                  <c:v>49.39</c:v>
                </c:pt>
                <c:pt idx="4">
                  <c:v>50.75</c:v>
                </c:pt>
              </c:numCache>
            </c:numRef>
          </c:val>
          <c:smooth val="0"/>
          <c:extLst>
            <c:ext xmlns:c16="http://schemas.microsoft.com/office/drawing/2014/chart" uri="{C3380CC4-5D6E-409C-BE32-E72D297353CC}">
              <c16:uniqueId val="{00000001-ECA5-4A77-9FC8-480C6AE169B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BA-487F-9A91-C4139678D4D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10.84</c:v>
                </c:pt>
                <c:pt idx="1">
                  <c:v>15.33</c:v>
                </c:pt>
                <c:pt idx="2">
                  <c:v>16.760000000000002</c:v>
                </c:pt>
                <c:pt idx="3">
                  <c:v>18.57</c:v>
                </c:pt>
                <c:pt idx="4">
                  <c:v>21.14</c:v>
                </c:pt>
              </c:numCache>
            </c:numRef>
          </c:val>
          <c:smooth val="0"/>
          <c:extLst>
            <c:ext xmlns:c16="http://schemas.microsoft.com/office/drawing/2014/chart" uri="{C3380CC4-5D6E-409C-BE32-E72D297353CC}">
              <c16:uniqueId val="{00000001-EFBA-487F-9A91-C4139678D4D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48.98</c:v>
                </c:pt>
                <c:pt idx="1">
                  <c:v>48.77</c:v>
                </c:pt>
                <c:pt idx="2">
                  <c:v>51.82</c:v>
                </c:pt>
                <c:pt idx="3">
                  <c:v>48.14</c:v>
                </c:pt>
                <c:pt idx="4">
                  <c:v>46.88</c:v>
                </c:pt>
              </c:numCache>
            </c:numRef>
          </c:val>
          <c:extLst>
            <c:ext xmlns:c16="http://schemas.microsoft.com/office/drawing/2014/chart" uri="{C3380CC4-5D6E-409C-BE32-E72D297353CC}">
              <c16:uniqueId val="{00000000-A35A-4EE6-B57F-F938370791F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7.31</c:v>
                </c:pt>
                <c:pt idx="1">
                  <c:v>7.48</c:v>
                </c:pt>
                <c:pt idx="2">
                  <c:v>11.94</c:v>
                </c:pt>
                <c:pt idx="3">
                  <c:v>11</c:v>
                </c:pt>
                <c:pt idx="4">
                  <c:v>8.86</c:v>
                </c:pt>
              </c:numCache>
            </c:numRef>
          </c:val>
          <c:smooth val="0"/>
          <c:extLst>
            <c:ext xmlns:c16="http://schemas.microsoft.com/office/drawing/2014/chart" uri="{C3380CC4-5D6E-409C-BE32-E72D297353CC}">
              <c16:uniqueId val="{00000001-A35A-4EE6-B57F-F938370791F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67.36</c:v>
                </c:pt>
                <c:pt idx="1">
                  <c:v>55.78</c:v>
                </c:pt>
                <c:pt idx="2">
                  <c:v>66.34</c:v>
                </c:pt>
                <c:pt idx="3">
                  <c:v>122.8</c:v>
                </c:pt>
                <c:pt idx="4">
                  <c:v>139.52000000000001</c:v>
                </c:pt>
              </c:numCache>
            </c:numRef>
          </c:val>
          <c:extLst>
            <c:ext xmlns:c16="http://schemas.microsoft.com/office/drawing/2014/chart" uri="{C3380CC4-5D6E-409C-BE32-E72D297353CC}">
              <c16:uniqueId val="{00000000-7D88-4A81-A5D8-56A812D9602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355.27</c:v>
                </c:pt>
                <c:pt idx="1">
                  <c:v>359.7</c:v>
                </c:pt>
                <c:pt idx="2">
                  <c:v>362.93</c:v>
                </c:pt>
                <c:pt idx="3">
                  <c:v>371.81</c:v>
                </c:pt>
                <c:pt idx="4">
                  <c:v>384.23</c:v>
                </c:pt>
              </c:numCache>
            </c:numRef>
          </c:val>
          <c:smooth val="0"/>
          <c:extLst>
            <c:ext xmlns:c16="http://schemas.microsoft.com/office/drawing/2014/chart" uri="{C3380CC4-5D6E-409C-BE32-E72D297353CC}">
              <c16:uniqueId val="{00000001-7D88-4A81-A5D8-56A812D9602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536.52</c:v>
                </c:pt>
                <c:pt idx="1">
                  <c:v>458.18</c:v>
                </c:pt>
                <c:pt idx="2">
                  <c:v>409.69</c:v>
                </c:pt>
                <c:pt idx="3">
                  <c:v>345.77</c:v>
                </c:pt>
                <c:pt idx="4">
                  <c:v>313.89999999999998</c:v>
                </c:pt>
              </c:numCache>
            </c:numRef>
          </c:val>
          <c:extLst>
            <c:ext xmlns:c16="http://schemas.microsoft.com/office/drawing/2014/chart" uri="{C3380CC4-5D6E-409C-BE32-E72D297353CC}">
              <c16:uniqueId val="{00000000-AC45-4A29-BB2E-329072D658F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458.27</c:v>
                </c:pt>
                <c:pt idx="1">
                  <c:v>447.01</c:v>
                </c:pt>
                <c:pt idx="2">
                  <c:v>439.05</c:v>
                </c:pt>
                <c:pt idx="3">
                  <c:v>465.85</c:v>
                </c:pt>
                <c:pt idx="4">
                  <c:v>439.43</c:v>
                </c:pt>
              </c:numCache>
            </c:numRef>
          </c:val>
          <c:smooth val="0"/>
          <c:extLst>
            <c:ext xmlns:c16="http://schemas.microsoft.com/office/drawing/2014/chart" uri="{C3380CC4-5D6E-409C-BE32-E72D297353CC}">
              <c16:uniqueId val="{00000001-AC45-4A29-BB2E-329072D658F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87.43</c:v>
                </c:pt>
                <c:pt idx="1">
                  <c:v>90.56</c:v>
                </c:pt>
                <c:pt idx="2">
                  <c:v>86.87</c:v>
                </c:pt>
                <c:pt idx="3">
                  <c:v>94.28</c:v>
                </c:pt>
                <c:pt idx="4">
                  <c:v>93.22</c:v>
                </c:pt>
              </c:numCache>
            </c:numRef>
          </c:val>
          <c:extLst>
            <c:ext xmlns:c16="http://schemas.microsoft.com/office/drawing/2014/chart" uri="{C3380CC4-5D6E-409C-BE32-E72D297353CC}">
              <c16:uniqueId val="{00000000-101A-492F-981B-B36A423B9D6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96.77</c:v>
                </c:pt>
                <c:pt idx="1">
                  <c:v>95.81</c:v>
                </c:pt>
                <c:pt idx="2">
                  <c:v>95.26</c:v>
                </c:pt>
                <c:pt idx="3">
                  <c:v>92.39</c:v>
                </c:pt>
                <c:pt idx="4">
                  <c:v>94.41</c:v>
                </c:pt>
              </c:numCache>
            </c:numRef>
          </c:val>
          <c:smooth val="0"/>
          <c:extLst>
            <c:ext xmlns:c16="http://schemas.microsoft.com/office/drawing/2014/chart" uri="{C3380CC4-5D6E-409C-BE32-E72D297353CC}">
              <c16:uniqueId val="{00000001-101A-492F-981B-B36A423B9D6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190.43</c:v>
                </c:pt>
                <c:pt idx="1">
                  <c:v>184.63</c:v>
                </c:pt>
                <c:pt idx="2">
                  <c:v>192.88</c:v>
                </c:pt>
                <c:pt idx="3">
                  <c:v>178</c:v>
                </c:pt>
                <c:pt idx="4">
                  <c:v>181.14</c:v>
                </c:pt>
              </c:numCache>
            </c:numRef>
          </c:val>
          <c:extLst>
            <c:ext xmlns:c16="http://schemas.microsoft.com/office/drawing/2014/chart" uri="{C3380CC4-5D6E-409C-BE32-E72D297353CC}">
              <c16:uniqueId val="{00000000-4FE8-4114-835C-042FAF65BB3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187.18</c:v>
                </c:pt>
                <c:pt idx="1">
                  <c:v>189.58</c:v>
                </c:pt>
                <c:pt idx="2">
                  <c:v>192.82</c:v>
                </c:pt>
                <c:pt idx="3">
                  <c:v>192.98</c:v>
                </c:pt>
                <c:pt idx="4">
                  <c:v>192.13</c:v>
                </c:pt>
              </c:numCache>
            </c:numRef>
          </c:val>
          <c:smooth val="0"/>
          <c:extLst>
            <c:ext xmlns:c16="http://schemas.microsoft.com/office/drawing/2014/chart" uri="{C3380CC4-5D6E-409C-BE32-E72D297353CC}">
              <c16:uniqueId val="{00000001-4FE8-4114-835C-042FAF65BB3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16"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三種町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6" t="s">
        <v>1</v>
      </c>
      <c r="C7" s="57"/>
      <c r="D7" s="57"/>
      <c r="E7" s="57"/>
      <c r="F7" s="57"/>
      <c r="G7" s="57"/>
      <c r="H7" s="57"/>
      <c r="I7" s="56" t="s">
        <v>2</v>
      </c>
      <c r="J7" s="57"/>
      <c r="K7" s="57"/>
      <c r="L7" s="57"/>
      <c r="M7" s="57"/>
      <c r="N7" s="57"/>
      <c r="O7" s="6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6" t="s">
        <v>7</v>
      </c>
      <c r="AU7" s="57"/>
      <c r="AV7" s="57"/>
      <c r="AW7" s="57"/>
      <c r="AX7" s="57"/>
      <c r="AY7" s="57"/>
      <c r="AZ7" s="57"/>
      <c r="BA7" s="57"/>
      <c r="BB7" s="58" t="s">
        <v>8</v>
      </c>
      <c r="BC7" s="58"/>
      <c r="BD7" s="58"/>
      <c r="BE7" s="58"/>
      <c r="BF7" s="58"/>
      <c r="BG7" s="58"/>
      <c r="BH7" s="58"/>
      <c r="BI7" s="58"/>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A7</v>
      </c>
      <c r="X8" s="75"/>
      <c r="Y8" s="75"/>
      <c r="Z8" s="75"/>
      <c r="AA8" s="75"/>
      <c r="AB8" s="75"/>
      <c r="AC8" s="75"/>
      <c r="AD8" s="75" t="str">
        <f>データ!$M$6</f>
        <v>非設置</v>
      </c>
      <c r="AE8" s="75"/>
      <c r="AF8" s="75"/>
      <c r="AG8" s="75"/>
      <c r="AH8" s="75"/>
      <c r="AI8" s="75"/>
      <c r="AJ8" s="75"/>
      <c r="AK8" s="2"/>
      <c r="AL8" s="55">
        <f>データ!$R$6</f>
        <v>15353</v>
      </c>
      <c r="AM8" s="55"/>
      <c r="AN8" s="55"/>
      <c r="AO8" s="55"/>
      <c r="AP8" s="55"/>
      <c r="AQ8" s="55"/>
      <c r="AR8" s="55"/>
      <c r="AS8" s="55"/>
      <c r="AT8" s="51">
        <f>データ!$S$6</f>
        <v>247.98</v>
      </c>
      <c r="AU8" s="52"/>
      <c r="AV8" s="52"/>
      <c r="AW8" s="52"/>
      <c r="AX8" s="52"/>
      <c r="AY8" s="52"/>
      <c r="AZ8" s="52"/>
      <c r="BA8" s="52"/>
      <c r="BB8" s="54">
        <f>データ!$T$6</f>
        <v>61.91</v>
      </c>
      <c r="BC8" s="54"/>
      <c r="BD8" s="54"/>
      <c r="BE8" s="54"/>
      <c r="BF8" s="54"/>
      <c r="BG8" s="54"/>
      <c r="BH8" s="54"/>
      <c r="BI8" s="54"/>
      <c r="BJ8" s="3"/>
      <c r="BK8" s="3"/>
      <c r="BL8" s="68" t="s">
        <v>10</v>
      </c>
      <c r="BM8" s="69"/>
      <c r="BN8" s="70" t="s">
        <v>11</v>
      </c>
      <c r="BO8" s="70"/>
      <c r="BP8" s="70"/>
      <c r="BQ8" s="70"/>
      <c r="BR8" s="70"/>
      <c r="BS8" s="70"/>
      <c r="BT8" s="70"/>
      <c r="BU8" s="70"/>
      <c r="BV8" s="70"/>
      <c r="BW8" s="70"/>
      <c r="BX8" s="70"/>
      <c r="BY8" s="71"/>
    </row>
    <row r="9" spans="1:78" ht="18.75" customHeight="1" x14ac:dyDescent="0.15">
      <c r="A9" s="2"/>
      <c r="B9" s="56" t="s">
        <v>12</v>
      </c>
      <c r="C9" s="57"/>
      <c r="D9" s="57"/>
      <c r="E9" s="57"/>
      <c r="F9" s="57"/>
      <c r="G9" s="57"/>
      <c r="H9" s="57"/>
      <c r="I9" s="56" t="s">
        <v>13</v>
      </c>
      <c r="J9" s="57"/>
      <c r="K9" s="57"/>
      <c r="L9" s="57"/>
      <c r="M9" s="57"/>
      <c r="N9" s="57"/>
      <c r="O9" s="6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6" t="s">
        <v>17</v>
      </c>
      <c r="AU9" s="57"/>
      <c r="AV9" s="57"/>
      <c r="AW9" s="57"/>
      <c r="AX9" s="57"/>
      <c r="AY9" s="57"/>
      <c r="AZ9" s="57"/>
      <c r="BA9" s="57"/>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51" t="str">
        <f>データ!$N$6</f>
        <v>-</v>
      </c>
      <c r="C10" s="52"/>
      <c r="D10" s="52"/>
      <c r="E10" s="52"/>
      <c r="F10" s="52"/>
      <c r="G10" s="52"/>
      <c r="H10" s="52"/>
      <c r="I10" s="51">
        <f>データ!$O$6</f>
        <v>77.290000000000006</v>
      </c>
      <c r="J10" s="52"/>
      <c r="K10" s="52"/>
      <c r="L10" s="52"/>
      <c r="M10" s="52"/>
      <c r="N10" s="52"/>
      <c r="O10" s="53"/>
      <c r="P10" s="54">
        <f>データ!$P$6</f>
        <v>73.760000000000005</v>
      </c>
      <c r="Q10" s="54"/>
      <c r="R10" s="54"/>
      <c r="S10" s="54"/>
      <c r="T10" s="54"/>
      <c r="U10" s="54"/>
      <c r="V10" s="54"/>
      <c r="W10" s="55">
        <f>データ!$Q$6</f>
        <v>3367</v>
      </c>
      <c r="X10" s="55"/>
      <c r="Y10" s="55"/>
      <c r="Z10" s="55"/>
      <c r="AA10" s="55"/>
      <c r="AB10" s="55"/>
      <c r="AC10" s="55"/>
      <c r="AD10" s="2"/>
      <c r="AE10" s="2"/>
      <c r="AF10" s="2"/>
      <c r="AG10" s="2"/>
      <c r="AH10" s="2"/>
      <c r="AI10" s="2"/>
      <c r="AJ10" s="2"/>
      <c r="AK10" s="2"/>
      <c r="AL10" s="55">
        <f>データ!$U$6</f>
        <v>11249</v>
      </c>
      <c r="AM10" s="55"/>
      <c r="AN10" s="55"/>
      <c r="AO10" s="55"/>
      <c r="AP10" s="55"/>
      <c r="AQ10" s="55"/>
      <c r="AR10" s="55"/>
      <c r="AS10" s="55"/>
      <c r="AT10" s="51">
        <f>データ!$V$6</f>
        <v>17.559999999999999</v>
      </c>
      <c r="AU10" s="52"/>
      <c r="AV10" s="52"/>
      <c r="AW10" s="52"/>
      <c r="AX10" s="52"/>
      <c r="AY10" s="52"/>
      <c r="AZ10" s="52"/>
      <c r="BA10" s="52"/>
      <c r="BB10" s="54">
        <f>データ!$W$6</f>
        <v>640.6</v>
      </c>
      <c r="BC10" s="54"/>
      <c r="BD10" s="54"/>
      <c r="BE10" s="54"/>
      <c r="BF10" s="54"/>
      <c r="BG10" s="54"/>
      <c r="BH10" s="54"/>
      <c r="BI10" s="54"/>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23</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24</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25</v>
      </c>
      <c r="BM14" s="38"/>
      <c r="BN14" s="38"/>
      <c r="BO14" s="38"/>
      <c r="BP14" s="38"/>
      <c r="BQ14" s="38"/>
      <c r="BR14" s="38"/>
      <c r="BS14" s="38"/>
      <c r="BT14" s="38"/>
      <c r="BU14" s="38"/>
      <c r="BV14" s="38"/>
      <c r="BW14" s="38"/>
      <c r="BX14" s="38"/>
      <c r="BY14" s="38"/>
      <c r="BZ14" s="39"/>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114</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26</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112</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3" t="s">
        <v>27</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31"/>
      <c r="BM60" s="32"/>
      <c r="BN60" s="32"/>
      <c r="BO60" s="32"/>
      <c r="BP60" s="32"/>
      <c r="BQ60" s="32"/>
      <c r="BR60" s="32"/>
      <c r="BS60" s="32"/>
      <c r="BT60" s="32"/>
      <c r="BU60" s="32"/>
      <c r="BV60" s="32"/>
      <c r="BW60" s="32"/>
      <c r="BX60" s="32"/>
      <c r="BY60" s="32"/>
      <c r="BZ60" s="33"/>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28</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113</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4"/>
      <c r="BM82" s="35"/>
      <c r="BN82" s="35"/>
      <c r="BO82" s="35"/>
      <c r="BP82" s="35"/>
      <c r="BQ82" s="35"/>
      <c r="BR82" s="35"/>
      <c r="BS82" s="35"/>
      <c r="BT82" s="35"/>
      <c r="BU82" s="35"/>
      <c r="BV82" s="35"/>
      <c r="BW82" s="35"/>
      <c r="BX82" s="35"/>
      <c r="BY82" s="35"/>
      <c r="BZ82" s="36"/>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m4WuhOcKN6TtePFdOKFftZBaLCYWG2clahhRPDn5QnBKKFCm1cBgZcRzORv9KsUYHy7mKGQ5cht/ts8AVCQ30Q==" saltValue="Ixrx+DvR99EFAy/UGoUCr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7:BZ63"/>
    <mergeCell ref="BL66:BZ82"/>
    <mergeCell ref="BL45:BZ46"/>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53481</v>
      </c>
      <c r="D6" s="20">
        <f t="shared" si="3"/>
        <v>46</v>
      </c>
      <c r="E6" s="20">
        <f t="shared" si="3"/>
        <v>1</v>
      </c>
      <c r="F6" s="20">
        <f t="shared" si="3"/>
        <v>0</v>
      </c>
      <c r="G6" s="20">
        <f t="shared" si="3"/>
        <v>1</v>
      </c>
      <c r="H6" s="20" t="str">
        <f t="shared" si="3"/>
        <v>秋田県　三種町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77.290000000000006</v>
      </c>
      <c r="P6" s="21">
        <f t="shared" si="3"/>
        <v>73.760000000000005</v>
      </c>
      <c r="Q6" s="21">
        <f t="shared" si="3"/>
        <v>3367</v>
      </c>
      <c r="R6" s="21">
        <f t="shared" si="3"/>
        <v>15353</v>
      </c>
      <c r="S6" s="21">
        <f t="shared" si="3"/>
        <v>247.98</v>
      </c>
      <c r="T6" s="21">
        <f t="shared" si="3"/>
        <v>61.91</v>
      </c>
      <c r="U6" s="21">
        <f t="shared" si="3"/>
        <v>11249</v>
      </c>
      <c r="V6" s="21">
        <f t="shared" si="3"/>
        <v>17.559999999999999</v>
      </c>
      <c r="W6" s="21">
        <f t="shared" si="3"/>
        <v>640.6</v>
      </c>
      <c r="X6" s="22">
        <f>IF(X7="",NA(),X7)</f>
        <v>97.27</v>
      </c>
      <c r="Y6" s="22">
        <f t="shared" ref="Y6:AG6" si="4">IF(Y7="",NA(),Y7)</f>
        <v>100.4</v>
      </c>
      <c r="Z6" s="22">
        <f t="shared" si="4"/>
        <v>96.49</v>
      </c>
      <c r="AA6" s="22">
        <f t="shared" si="4"/>
        <v>102</v>
      </c>
      <c r="AB6" s="22">
        <f t="shared" si="4"/>
        <v>100.02</v>
      </c>
      <c r="AC6" s="22">
        <f t="shared" si="4"/>
        <v>110.02</v>
      </c>
      <c r="AD6" s="22">
        <f t="shared" si="4"/>
        <v>108.76</v>
      </c>
      <c r="AE6" s="22">
        <f t="shared" si="4"/>
        <v>108.46</v>
      </c>
      <c r="AF6" s="22">
        <f t="shared" si="4"/>
        <v>109.02</v>
      </c>
      <c r="AG6" s="22">
        <f t="shared" si="4"/>
        <v>107.81</v>
      </c>
      <c r="AH6" s="21" t="str">
        <f>IF(AH7="","",IF(AH7="-","【-】","【"&amp;SUBSTITUTE(TEXT(AH7,"#,##0.00"),"-","△")&amp;"】"))</f>
        <v>【111.39】</v>
      </c>
      <c r="AI6" s="22">
        <f>IF(AI7="",NA(),AI7)</f>
        <v>48.98</v>
      </c>
      <c r="AJ6" s="22">
        <f t="shared" ref="AJ6:AR6" si="5">IF(AJ7="",NA(),AJ7)</f>
        <v>48.77</v>
      </c>
      <c r="AK6" s="22">
        <f t="shared" si="5"/>
        <v>51.82</v>
      </c>
      <c r="AL6" s="22">
        <f t="shared" si="5"/>
        <v>48.14</v>
      </c>
      <c r="AM6" s="22">
        <f t="shared" si="5"/>
        <v>46.88</v>
      </c>
      <c r="AN6" s="22">
        <f t="shared" si="5"/>
        <v>7.31</v>
      </c>
      <c r="AO6" s="22">
        <f t="shared" si="5"/>
        <v>7.48</v>
      </c>
      <c r="AP6" s="22">
        <f t="shared" si="5"/>
        <v>11.94</v>
      </c>
      <c r="AQ6" s="22">
        <f t="shared" si="5"/>
        <v>11</v>
      </c>
      <c r="AR6" s="22">
        <f t="shared" si="5"/>
        <v>8.86</v>
      </c>
      <c r="AS6" s="21" t="str">
        <f>IF(AS7="","",IF(AS7="-","【-】","【"&amp;SUBSTITUTE(TEXT(AS7,"#,##0.00"),"-","△")&amp;"】"))</f>
        <v>【1.30】</v>
      </c>
      <c r="AT6" s="22">
        <f>IF(AT7="",NA(),AT7)</f>
        <v>67.36</v>
      </c>
      <c r="AU6" s="22">
        <f t="shared" ref="AU6:BC6" si="6">IF(AU7="",NA(),AU7)</f>
        <v>55.78</v>
      </c>
      <c r="AV6" s="22">
        <f t="shared" si="6"/>
        <v>66.34</v>
      </c>
      <c r="AW6" s="22">
        <f t="shared" si="6"/>
        <v>122.8</v>
      </c>
      <c r="AX6" s="22">
        <f t="shared" si="6"/>
        <v>139.52000000000001</v>
      </c>
      <c r="AY6" s="22">
        <f t="shared" si="6"/>
        <v>355.27</v>
      </c>
      <c r="AZ6" s="22">
        <f t="shared" si="6"/>
        <v>359.7</v>
      </c>
      <c r="BA6" s="22">
        <f t="shared" si="6"/>
        <v>362.93</v>
      </c>
      <c r="BB6" s="22">
        <f t="shared" si="6"/>
        <v>371.81</v>
      </c>
      <c r="BC6" s="22">
        <f t="shared" si="6"/>
        <v>384.23</v>
      </c>
      <c r="BD6" s="21" t="str">
        <f>IF(BD7="","",IF(BD7="-","【-】","【"&amp;SUBSTITUTE(TEXT(BD7,"#,##0.00"),"-","△")&amp;"】"))</f>
        <v>【261.51】</v>
      </c>
      <c r="BE6" s="22">
        <f>IF(BE7="",NA(),BE7)</f>
        <v>536.52</v>
      </c>
      <c r="BF6" s="22">
        <f t="shared" ref="BF6:BN6" si="7">IF(BF7="",NA(),BF7)</f>
        <v>458.18</v>
      </c>
      <c r="BG6" s="22">
        <f t="shared" si="7"/>
        <v>409.69</v>
      </c>
      <c r="BH6" s="22">
        <f t="shared" si="7"/>
        <v>345.77</v>
      </c>
      <c r="BI6" s="22">
        <f t="shared" si="7"/>
        <v>313.89999999999998</v>
      </c>
      <c r="BJ6" s="22">
        <f t="shared" si="7"/>
        <v>458.27</v>
      </c>
      <c r="BK6" s="22">
        <f t="shared" si="7"/>
        <v>447.01</v>
      </c>
      <c r="BL6" s="22">
        <f t="shared" si="7"/>
        <v>439.05</v>
      </c>
      <c r="BM6" s="22">
        <f t="shared" si="7"/>
        <v>465.85</v>
      </c>
      <c r="BN6" s="22">
        <f t="shared" si="7"/>
        <v>439.43</v>
      </c>
      <c r="BO6" s="21" t="str">
        <f>IF(BO7="","",IF(BO7="-","【-】","【"&amp;SUBSTITUTE(TEXT(BO7,"#,##0.00"),"-","△")&amp;"】"))</f>
        <v>【265.16】</v>
      </c>
      <c r="BP6" s="22">
        <f>IF(BP7="",NA(),BP7)</f>
        <v>87.43</v>
      </c>
      <c r="BQ6" s="22">
        <f t="shared" ref="BQ6:BY6" si="8">IF(BQ7="",NA(),BQ7)</f>
        <v>90.56</v>
      </c>
      <c r="BR6" s="22">
        <f t="shared" si="8"/>
        <v>86.87</v>
      </c>
      <c r="BS6" s="22">
        <f t="shared" si="8"/>
        <v>94.28</v>
      </c>
      <c r="BT6" s="22">
        <f t="shared" si="8"/>
        <v>93.22</v>
      </c>
      <c r="BU6" s="22">
        <f t="shared" si="8"/>
        <v>96.77</v>
      </c>
      <c r="BV6" s="22">
        <f t="shared" si="8"/>
        <v>95.81</v>
      </c>
      <c r="BW6" s="22">
        <f t="shared" si="8"/>
        <v>95.26</v>
      </c>
      <c r="BX6" s="22">
        <f t="shared" si="8"/>
        <v>92.39</v>
      </c>
      <c r="BY6" s="22">
        <f t="shared" si="8"/>
        <v>94.41</v>
      </c>
      <c r="BZ6" s="21" t="str">
        <f>IF(BZ7="","",IF(BZ7="-","【-】","【"&amp;SUBSTITUTE(TEXT(BZ7,"#,##0.00"),"-","△")&amp;"】"))</f>
        <v>【102.35】</v>
      </c>
      <c r="CA6" s="22">
        <f>IF(CA7="",NA(),CA7)</f>
        <v>190.43</v>
      </c>
      <c r="CB6" s="22">
        <f t="shared" ref="CB6:CJ6" si="9">IF(CB7="",NA(),CB7)</f>
        <v>184.63</v>
      </c>
      <c r="CC6" s="22">
        <f t="shared" si="9"/>
        <v>192.88</v>
      </c>
      <c r="CD6" s="22">
        <f t="shared" si="9"/>
        <v>178</v>
      </c>
      <c r="CE6" s="22">
        <f t="shared" si="9"/>
        <v>181.14</v>
      </c>
      <c r="CF6" s="22">
        <f t="shared" si="9"/>
        <v>187.18</v>
      </c>
      <c r="CG6" s="22">
        <f t="shared" si="9"/>
        <v>189.58</v>
      </c>
      <c r="CH6" s="22">
        <f t="shared" si="9"/>
        <v>192.82</v>
      </c>
      <c r="CI6" s="22">
        <f t="shared" si="9"/>
        <v>192.98</v>
      </c>
      <c r="CJ6" s="22">
        <f t="shared" si="9"/>
        <v>192.13</v>
      </c>
      <c r="CK6" s="21" t="str">
        <f>IF(CK7="","",IF(CK7="-","【-】","【"&amp;SUBSTITUTE(TEXT(CK7,"#,##0.00"),"-","△")&amp;"】"))</f>
        <v>【167.74】</v>
      </c>
      <c r="CL6" s="22">
        <f>IF(CL7="",NA(),CL7)</f>
        <v>63.07</v>
      </c>
      <c r="CM6" s="22">
        <f t="shared" ref="CM6:CU6" si="10">IF(CM7="",NA(),CM7)</f>
        <v>63.27</v>
      </c>
      <c r="CN6" s="22">
        <f t="shared" si="10"/>
        <v>62</v>
      </c>
      <c r="CO6" s="22">
        <f t="shared" si="10"/>
        <v>61.61</v>
      </c>
      <c r="CP6" s="22">
        <f t="shared" si="10"/>
        <v>61.15</v>
      </c>
      <c r="CQ6" s="22">
        <f t="shared" si="10"/>
        <v>55.88</v>
      </c>
      <c r="CR6" s="22">
        <f t="shared" si="10"/>
        <v>55.22</v>
      </c>
      <c r="CS6" s="22">
        <f t="shared" si="10"/>
        <v>54.05</v>
      </c>
      <c r="CT6" s="22">
        <f t="shared" si="10"/>
        <v>54.43</v>
      </c>
      <c r="CU6" s="22">
        <f t="shared" si="10"/>
        <v>53.87</v>
      </c>
      <c r="CV6" s="21" t="str">
        <f>IF(CV7="","",IF(CV7="-","【-】","【"&amp;SUBSTITUTE(TEXT(CV7,"#,##0.00"),"-","△")&amp;"】"))</f>
        <v>【60.29】</v>
      </c>
      <c r="CW6" s="22">
        <f>IF(CW7="",NA(),CW7)</f>
        <v>80.91</v>
      </c>
      <c r="CX6" s="22">
        <f t="shared" ref="CX6:DF6" si="11">IF(CX7="",NA(),CX7)</f>
        <v>78.41</v>
      </c>
      <c r="CY6" s="22">
        <f t="shared" si="11"/>
        <v>78.430000000000007</v>
      </c>
      <c r="CZ6" s="22">
        <f t="shared" si="11"/>
        <v>79.02</v>
      </c>
      <c r="DA6" s="22">
        <f t="shared" si="11"/>
        <v>77.63</v>
      </c>
      <c r="DB6" s="22">
        <f t="shared" si="11"/>
        <v>80.989999999999995</v>
      </c>
      <c r="DC6" s="22">
        <f t="shared" si="11"/>
        <v>80.930000000000007</v>
      </c>
      <c r="DD6" s="22">
        <f t="shared" si="11"/>
        <v>80.510000000000005</v>
      </c>
      <c r="DE6" s="22">
        <f t="shared" si="11"/>
        <v>79.44</v>
      </c>
      <c r="DF6" s="22">
        <f t="shared" si="11"/>
        <v>79.489999999999995</v>
      </c>
      <c r="DG6" s="21" t="str">
        <f>IF(DG7="","",IF(DG7="-","【-】","【"&amp;SUBSTITUTE(TEXT(DG7,"#,##0.00"),"-","△")&amp;"】"))</f>
        <v>【90.12】</v>
      </c>
      <c r="DH6" s="22">
        <f>IF(DH7="",NA(),DH7)</f>
        <v>38.71</v>
      </c>
      <c r="DI6" s="22">
        <f t="shared" ref="DI6:DQ6" si="12">IF(DI7="",NA(),DI7)</f>
        <v>41.45</v>
      </c>
      <c r="DJ6" s="22">
        <f t="shared" si="12"/>
        <v>43.53</v>
      </c>
      <c r="DK6" s="22">
        <f t="shared" si="12"/>
        <v>45.75</v>
      </c>
      <c r="DL6" s="22">
        <f t="shared" si="12"/>
        <v>47.79</v>
      </c>
      <c r="DM6" s="22">
        <f t="shared" si="12"/>
        <v>46.61</v>
      </c>
      <c r="DN6" s="22">
        <f t="shared" si="12"/>
        <v>47.97</v>
      </c>
      <c r="DO6" s="22">
        <f t="shared" si="12"/>
        <v>49.12</v>
      </c>
      <c r="DP6" s="22">
        <f t="shared" si="12"/>
        <v>49.39</v>
      </c>
      <c r="DQ6" s="22">
        <f t="shared" si="12"/>
        <v>50.75</v>
      </c>
      <c r="DR6" s="21" t="str">
        <f>IF(DR7="","",IF(DR7="-","【-】","【"&amp;SUBSTITUTE(TEXT(DR7,"#,##0.00"),"-","△")&amp;"】"))</f>
        <v>【50.88】</v>
      </c>
      <c r="DS6" s="21">
        <f>IF(DS7="",NA(),DS7)</f>
        <v>0</v>
      </c>
      <c r="DT6" s="21">
        <f t="shared" ref="DT6:EB6" si="13">IF(DT7="",NA(),DT7)</f>
        <v>0</v>
      </c>
      <c r="DU6" s="21">
        <f t="shared" si="13"/>
        <v>0</v>
      </c>
      <c r="DV6" s="21">
        <f t="shared" si="13"/>
        <v>0</v>
      </c>
      <c r="DW6" s="21">
        <f t="shared" si="13"/>
        <v>0</v>
      </c>
      <c r="DX6" s="22">
        <f t="shared" si="13"/>
        <v>10.84</v>
      </c>
      <c r="DY6" s="22">
        <f t="shared" si="13"/>
        <v>15.33</v>
      </c>
      <c r="DZ6" s="22">
        <f t="shared" si="13"/>
        <v>16.760000000000002</v>
      </c>
      <c r="EA6" s="22">
        <f t="shared" si="13"/>
        <v>18.57</v>
      </c>
      <c r="EB6" s="22">
        <f t="shared" si="13"/>
        <v>21.14</v>
      </c>
      <c r="EC6" s="21" t="str">
        <f>IF(EC7="","",IF(EC7="-","【-】","【"&amp;SUBSTITUTE(TEXT(EC7,"#,##0.00"),"-","△")&amp;"】"))</f>
        <v>【22.30】</v>
      </c>
      <c r="ED6" s="21">
        <f>IF(ED7="",NA(),ED7)</f>
        <v>0</v>
      </c>
      <c r="EE6" s="21">
        <f t="shared" ref="EE6:EM6" si="14">IF(EE7="",NA(),EE7)</f>
        <v>0</v>
      </c>
      <c r="EF6" s="22">
        <f t="shared" si="14"/>
        <v>0.36</v>
      </c>
      <c r="EG6" s="22">
        <f t="shared" si="14"/>
        <v>0.37</v>
      </c>
      <c r="EH6" s="22">
        <f t="shared" si="14"/>
        <v>0.25</v>
      </c>
      <c r="EI6" s="22">
        <f t="shared" si="14"/>
        <v>0.39</v>
      </c>
      <c r="EJ6" s="22">
        <f t="shared" si="14"/>
        <v>0.43</v>
      </c>
      <c r="EK6" s="22">
        <f t="shared" si="14"/>
        <v>0.42</v>
      </c>
      <c r="EL6" s="22">
        <f t="shared" si="14"/>
        <v>0.44</v>
      </c>
      <c r="EM6" s="22">
        <f t="shared" si="14"/>
        <v>0.5</v>
      </c>
      <c r="EN6" s="21" t="str">
        <f>IF(EN7="","",IF(EN7="-","【-】","【"&amp;SUBSTITUTE(TEXT(EN7,"#,##0.00"),"-","△")&amp;"】"))</f>
        <v>【0.66】</v>
      </c>
    </row>
    <row r="7" spans="1:144" s="23" customFormat="1" x14ac:dyDescent="0.15">
      <c r="A7" s="15"/>
      <c r="B7" s="24">
        <v>2021</v>
      </c>
      <c r="C7" s="24">
        <v>53481</v>
      </c>
      <c r="D7" s="24">
        <v>46</v>
      </c>
      <c r="E7" s="24">
        <v>1</v>
      </c>
      <c r="F7" s="24">
        <v>0</v>
      </c>
      <c r="G7" s="24">
        <v>1</v>
      </c>
      <c r="H7" s="24" t="s">
        <v>93</v>
      </c>
      <c r="I7" s="24" t="s">
        <v>94</v>
      </c>
      <c r="J7" s="24" t="s">
        <v>95</v>
      </c>
      <c r="K7" s="24" t="s">
        <v>96</v>
      </c>
      <c r="L7" s="24" t="s">
        <v>97</v>
      </c>
      <c r="M7" s="24" t="s">
        <v>98</v>
      </c>
      <c r="N7" s="25" t="s">
        <v>99</v>
      </c>
      <c r="O7" s="25">
        <v>77.290000000000006</v>
      </c>
      <c r="P7" s="25">
        <v>73.760000000000005</v>
      </c>
      <c r="Q7" s="25">
        <v>3367</v>
      </c>
      <c r="R7" s="25">
        <v>15353</v>
      </c>
      <c r="S7" s="25">
        <v>247.98</v>
      </c>
      <c r="T7" s="25">
        <v>61.91</v>
      </c>
      <c r="U7" s="25">
        <v>11249</v>
      </c>
      <c r="V7" s="25">
        <v>17.559999999999999</v>
      </c>
      <c r="W7" s="25">
        <v>640.6</v>
      </c>
      <c r="X7" s="25">
        <v>97.27</v>
      </c>
      <c r="Y7" s="25">
        <v>100.4</v>
      </c>
      <c r="Z7" s="25">
        <v>96.49</v>
      </c>
      <c r="AA7" s="25">
        <v>102</v>
      </c>
      <c r="AB7" s="25">
        <v>100.02</v>
      </c>
      <c r="AC7" s="25">
        <v>110.02</v>
      </c>
      <c r="AD7" s="25">
        <v>108.76</v>
      </c>
      <c r="AE7" s="25">
        <v>108.46</v>
      </c>
      <c r="AF7" s="25">
        <v>109.02</v>
      </c>
      <c r="AG7" s="25">
        <v>107.81</v>
      </c>
      <c r="AH7" s="25">
        <v>111.39</v>
      </c>
      <c r="AI7" s="25">
        <v>48.98</v>
      </c>
      <c r="AJ7" s="25">
        <v>48.77</v>
      </c>
      <c r="AK7" s="25">
        <v>51.82</v>
      </c>
      <c r="AL7" s="25">
        <v>48.14</v>
      </c>
      <c r="AM7" s="25">
        <v>46.88</v>
      </c>
      <c r="AN7" s="25">
        <v>7.31</v>
      </c>
      <c r="AO7" s="25">
        <v>7.48</v>
      </c>
      <c r="AP7" s="25">
        <v>11.94</v>
      </c>
      <c r="AQ7" s="25">
        <v>11</v>
      </c>
      <c r="AR7" s="25">
        <v>8.86</v>
      </c>
      <c r="AS7" s="25">
        <v>1.3</v>
      </c>
      <c r="AT7" s="25">
        <v>67.36</v>
      </c>
      <c r="AU7" s="25">
        <v>55.78</v>
      </c>
      <c r="AV7" s="25">
        <v>66.34</v>
      </c>
      <c r="AW7" s="25">
        <v>122.8</v>
      </c>
      <c r="AX7" s="25">
        <v>139.52000000000001</v>
      </c>
      <c r="AY7" s="25">
        <v>355.27</v>
      </c>
      <c r="AZ7" s="25">
        <v>359.7</v>
      </c>
      <c r="BA7" s="25">
        <v>362.93</v>
      </c>
      <c r="BB7" s="25">
        <v>371.81</v>
      </c>
      <c r="BC7" s="25">
        <v>384.23</v>
      </c>
      <c r="BD7" s="25">
        <v>261.51</v>
      </c>
      <c r="BE7" s="25">
        <v>536.52</v>
      </c>
      <c r="BF7" s="25">
        <v>458.18</v>
      </c>
      <c r="BG7" s="25">
        <v>409.69</v>
      </c>
      <c r="BH7" s="25">
        <v>345.77</v>
      </c>
      <c r="BI7" s="25">
        <v>313.89999999999998</v>
      </c>
      <c r="BJ7" s="25">
        <v>458.27</v>
      </c>
      <c r="BK7" s="25">
        <v>447.01</v>
      </c>
      <c r="BL7" s="25">
        <v>439.05</v>
      </c>
      <c r="BM7" s="25">
        <v>465.85</v>
      </c>
      <c r="BN7" s="25">
        <v>439.43</v>
      </c>
      <c r="BO7" s="25">
        <v>265.16000000000003</v>
      </c>
      <c r="BP7" s="25">
        <v>87.43</v>
      </c>
      <c r="BQ7" s="25">
        <v>90.56</v>
      </c>
      <c r="BR7" s="25">
        <v>86.87</v>
      </c>
      <c r="BS7" s="25">
        <v>94.28</v>
      </c>
      <c r="BT7" s="25">
        <v>93.22</v>
      </c>
      <c r="BU7" s="25">
        <v>96.77</v>
      </c>
      <c r="BV7" s="25">
        <v>95.81</v>
      </c>
      <c r="BW7" s="25">
        <v>95.26</v>
      </c>
      <c r="BX7" s="25">
        <v>92.39</v>
      </c>
      <c r="BY7" s="25">
        <v>94.41</v>
      </c>
      <c r="BZ7" s="25">
        <v>102.35</v>
      </c>
      <c r="CA7" s="25">
        <v>190.43</v>
      </c>
      <c r="CB7" s="25">
        <v>184.63</v>
      </c>
      <c r="CC7" s="25">
        <v>192.88</v>
      </c>
      <c r="CD7" s="25">
        <v>178</v>
      </c>
      <c r="CE7" s="25">
        <v>181.14</v>
      </c>
      <c r="CF7" s="25">
        <v>187.18</v>
      </c>
      <c r="CG7" s="25">
        <v>189.58</v>
      </c>
      <c r="CH7" s="25">
        <v>192.82</v>
      </c>
      <c r="CI7" s="25">
        <v>192.98</v>
      </c>
      <c r="CJ7" s="25">
        <v>192.13</v>
      </c>
      <c r="CK7" s="25">
        <v>167.74</v>
      </c>
      <c r="CL7" s="25">
        <v>63.07</v>
      </c>
      <c r="CM7" s="25">
        <v>63.27</v>
      </c>
      <c r="CN7" s="25">
        <v>62</v>
      </c>
      <c r="CO7" s="25">
        <v>61.61</v>
      </c>
      <c r="CP7" s="25">
        <v>61.15</v>
      </c>
      <c r="CQ7" s="25">
        <v>55.88</v>
      </c>
      <c r="CR7" s="25">
        <v>55.22</v>
      </c>
      <c r="CS7" s="25">
        <v>54.05</v>
      </c>
      <c r="CT7" s="25">
        <v>54.43</v>
      </c>
      <c r="CU7" s="25">
        <v>53.87</v>
      </c>
      <c r="CV7" s="25">
        <v>60.29</v>
      </c>
      <c r="CW7" s="25">
        <v>80.91</v>
      </c>
      <c r="CX7" s="25">
        <v>78.41</v>
      </c>
      <c r="CY7" s="25">
        <v>78.430000000000007</v>
      </c>
      <c r="CZ7" s="25">
        <v>79.02</v>
      </c>
      <c r="DA7" s="25">
        <v>77.63</v>
      </c>
      <c r="DB7" s="25">
        <v>80.989999999999995</v>
      </c>
      <c r="DC7" s="25">
        <v>80.930000000000007</v>
      </c>
      <c r="DD7" s="25">
        <v>80.510000000000005</v>
      </c>
      <c r="DE7" s="25">
        <v>79.44</v>
      </c>
      <c r="DF7" s="25">
        <v>79.489999999999995</v>
      </c>
      <c r="DG7" s="25">
        <v>90.12</v>
      </c>
      <c r="DH7" s="25">
        <v>38.71</v>
      </c>
      <c r="DI7" s="25">
        <v>41.45</v>
      </c>
      <c r="DJ7" s="25">
        <v>43.53</v>
      </c>
      <c r="DK7" s="25">
        <v>45.75</v>
      </c>
      <c r="DL7" s="25">
        <v>47.79</v>
      </c>
      <c r="DM7" s="25">
        <v>46.61</v>
      </c>
      <c r="DN7" s="25">
        <v>47.97</v>
      </c>
      <c r="DO7" s="25">
        <v>49.12</v>
      </c>
      <c r="DP7" s="25">
        <v>49.39</v>
      </c>
      <c r="DQ7" s="25">
        <v>50.75</v>
      </c>
      <c r="DR7" s="25">
        <v>50.88</v>
      </c>
      <c r="DS7" s="25">
        <v>0</v>
      </c>
      <c r="DT7" s="25">
        <v>0</v>
      </c>
      <c r="DU7" s="25">
        <v>0</v>
      </c>
      <c r="DV7" s="25">
        <v>0</v>
      </c>
      <c r="DW7" s="25">
        <v>0</v>
      </c>
      <c r="DX7" s="25">
        <v>10.84</v>
      </c>
      <c r="DY7" s="25">
        <v>15.33</v>
      </c>
      <c r="DZ7" s="25">
        <v>16.760000000000002</v>
      </c>
      <c r="EA7" s="25">
        <v>18.57</v>
      </c>
      <c r="EB7" s="25">
        <v>21.14</v>
      </c>
      <c r="EC7" s="25">
        <v>22.3</v>
      </c>
      <c r="ED7" s="25">
        <v>0</v>
      </c>
      <c r="EE7" s="25">
        <v>0</v>
      </c>
      <c r="EF7" s="25">
        <v>0.36</v>
      </c>
      <c r="EG7" s="25">
        <v>0.37</v>
      </c>
      <c r="EH7" s="25">
        <v>0.25</v>
      </c>
      <c r="EI7" s="25">
        <v>0.39</v>
      </c>
      <c r="EJ7" s="25">
        <v>0.43</v>
      </c>
      <c r="EK7" s="25">
        <v>0.42</v>
      </c>
      <c r="EL7" s="25">
        <v>0.44</v>
      </c>
      <c r="EM7" s="25">
        <v>0.5</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110</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田村　修平</cp:lastModifiedBy>
  <dcterms:created xsi:type="dcterms:W3CDTF">2022-12-01T00:53:30Z</dcterms:created>
  <dcterms:modified xsi:type="dcterms:W3CDTF">2023-01-18T05:59:35Z</dcterms:modified>
  <cp:category/>
</cp:coreProperties>
</file>