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30110 【依頼1.18〆】公営企業に係る経営比較分析表（令和３年度決算）の分析等について\03 回答\"/>
    </mc:Choice>
  </mc:AlternateContent>
  <workbookProtection workbookAlgorithmName="SHA-512" workbookHashValue="I/l9kUjKe2MKPKZkfEdh/kP3aH7Yq7XceMohN/W/pW9fCCskMYmwcGWKIyoyrLcxNEpDhzw3/jBTASCft7zNWA==" workbookSaltValue="eowiZ4xEQJRZSMw6aEVfd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<sst xmlns="http://schemas.openxmlformats.org/spreadsheetml/2006/main" count="253" uniqueCount="119">
  <si>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</si>
  <si>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</si>
  <si>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</si>
  <si>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</si>
  <si>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</si>
  <si>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</si>
  <si>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</si>
  <si>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</si>
  <si>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</si>
  <si>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</si>
  <si>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</si>
  <si>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</si>
  <si>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</si>
  <si>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</si>
  <si>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</si>
  <si>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</si>
  <si>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</si>
  <si>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</si>
  <si>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</si>
  <si>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</si>
  <si>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</si>
  <si>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</si>
  <si>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</si>
  <si>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</si>
  <si>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</si>
  <si>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</si>
  <si>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</si>
  <si>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</si>
  <si>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</si>
  <si>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</si>
  <si>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</si>
  <si>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</si>
  <si>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</si>
  <si>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</si>
  <si>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</si>
  <si>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</si>
  <si>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</si>
  <si>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</si>
  <si>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</si>
  <si>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</si>
  <si>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</si>
  <si>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</si>
  <si>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</si>
  <si>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</si>
  <si>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</si>
  <si>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</si>
  <si>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</si>
  <si>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</si>
  <si>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</si>
  <si>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</si>
  <si>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</si>
  <si>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</si>
  <si>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</si>
  <si>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</si>
  <si>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</si>
  <si>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</si>
  <si>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</si>
  <si>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</si>
  <si>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</si>
  <si>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</si>
  <si>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</si>
  <si>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</si>
  <si>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</si>
  <si>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</si>
  <si>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</si>
  <si>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</si>
  <si>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</si>
  <si>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</si>
  <si>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</si>
  <si>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</si>
  <si>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</si>
  <si>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</si>
  <si>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</si>
  <si>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</si>
  <si>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</si>
  <si>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</si>
  <si>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</si>
  <si>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</si>
  <si>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</si>
  <si>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</si>
  <si>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</si>
  <si>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</si>
  <si>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</si>
  <si>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</si>
  <si>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</si>
  <si>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</si>
  <si>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</si>
  <si>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</si>
  <si>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</si>
  <si>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</si>
  <si>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</si>
  <si>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</si>
  <si>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</si>
  <si>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</si>
  <si>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</si>
  <si>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</si>
  <si>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</si>
  <si>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</si>
  <si>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</si>
  <si>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</si>
  <si>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</si>
  <si>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</si>
  <si>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</si>
  <si>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</si>
  <si>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</si>
  <si>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</si>
  <si>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</si>
  <si>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</si>
  <si>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</si>
  <si>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</si>
  <si>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</si>
  <si>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</si>
  <si>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</si>
  <si>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</si>
  <si>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</si>
  <si>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</si>
  <si>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①有形固定資産減価償却率は類似団体平均値を下回っている。将来的な人口減少等を見据えた適切規模の施設更新投資を計画していく。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4" eb="46">
      <t>キボ</t>
    </rPh>
    <rPh sb="49" eb="51">
      <t>コウシン</t>
    </rPh>
    <phoneticPr fontId="4"/>
  </si>
  <si>
    <t>　経常収支比率が100%を超え、単年度の収支は黒字となっているが、収入は一般会計からの繰入金に依存している状態である。汚水処理に係る費用を下水道使用料による収入だけでは賄えていないため、接続率の向上及び維持管理費の削減といった経営改善に取り組み、累積欠損金の解消に努める。
　人口減少による使用料収入の減少が見込まれる一方、施設の老朽化による維持管理費の増加が予想されるなかで、施設の更新を進める必要があることから、施設の統廃合や公共下水道への接続、また改築更新を計画的に進め、事業運営の効率化を図る必要がある。</t>
    <rPh sb="33" eb="35">
      <t>シュウニュウ</t>
    </rPh>
    <rPh sb="118" eb="119">
      <t>ト</t>
    </rPh>
    <rPh sb="120" eb="121">
      <t>ク</t>
    </rPh>
    <rPh sb="123" eb="125">
      <t>ルイセキ</t>
    </rPh>
    <rPh sb="125" eb="127">
      <t>ケッソン</t>
    </rPh>
    <rPh sb="127" eb="128">
      <t>キン</t>
    </rPh>
    <rPh sb="129" eb="131">
      <t>カイショウ</t>
    </rPh>
    <rPh sb="132" eb="133">
      <t>ツト</t>
    </rPh>
    <rPh sb="215" eb="217">
      <t>コウキョウ</t>
    </rPh>
    <rPh sb="217" eb="220">
      <t>ゲスイドウ</t>
    </rPh>
    <rPh sb="222" eb="224">
      <t>セツゾク</t>
    </rPh>
    <rPh sb="234" eb="235">
      <t>テキ</t>
    </rPh>
    <rPh sb="236" eb="237">
      <t>スス</t>
    </rPh>
    <phoneticPr fontId="4"/>
  </si>
  <si>
    <t>①経常収支比率は100%を上回って推移しているが、経常収益の約４割を一般会計繰入金に依存している状況である。
②累積欠損金比率は類似団体平均値を上回っている。当年度純利益をもって欠損金を埋めているが、欠損金の解消には年数を要することが見込まれる。
③流動比率は僅かながら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を大きく上回っている。減少傾向にあったが、R3年度は増加となった。農業集落排水の一部区域が公共下水道に接続したことにより使用料収入が減少したためと考えられる。投資的経費の財源を企業債に依存せざるを得ない状況であるが、企業債現在高は減少してきている。
⑤経費回収率は類似団体平均値を上回っているが減少傾向にある。施設設備の経年劣化により修繕費が増加傾向にあるが、処理区域内人口は減少している。維持管理費の削減に向けて、処理場の集約化を適宜検討していく必要がある。
⑥汚水処理原価は類似団体平均値を下回っているが、増加傾向にある。今後は処理区域内人口の減少による有収水量の減少が見込まれる。
⑦施設利用率は類似団体平均値を下回っており、減少傾向にある。将来の汚水処理人口減少を踏まえ、適切な規模の施設維持を検討していく。
⑧水洗化率は類似団体平均値を下回っており、横ばいの状態が続いている。使用料収入の増加を図るため、下水道接続促進補助金制度の利用促進に取り組んでいる。</t>
    <rPh sb="262" eb="264">
      <t>ヒツヨウ</t>
    </rPh>
    <rPh sb="291" eb="292">
      <t>オオ</t>
    </rPh>
    <rPh sb="294" eb="296">
      <t>ウワマワ</t>
    </rPh>
    <rPh sb="301" eb="303">
      <t>ゲンショウ</t>
    </rPh>
    <rPh sb="303" eb="305">
      <t>ケイコウ</t>
    </rPh>
    <rPh sb="313" eb="315">
      <t>ネンド</t>
    </rPh>
    <rPh sb="316" eb="318">
      <t>ゾウカ</t>
    </rPh>
    <rPh sb="330" eb="332">
      <t>イチブ</t>
    </rPh>
    <rPh sb="332" eb="334">
      <t>クイキ</t>
    </rPh>
    <rPh sb="335" eb="337">
      <t>コウキョウ</t>
    </rPh>
    <rPh sb="350" eb="353">
      <t>シヨウリョウ</t>
    </rPh>
    <rPh sb="353" eb="355">
      <t>シュウニュウ</t>
    </rPh>
    <rPh sb="356" eb="358">
      <t>ゲンショウ</t>
    </rPh>
    <rPh sb="363" eb="364">
      <t>カンガ</t>
    </rPh>
    <rPh sb="428" eb="429">
      <t>アタイ</t>
    </rPh>
    <rPh sb="430" eb="432">
      <t>ウワマワ</t>
    </rPh>
    <rPh sb="445" eb="447">
      <t>シセツ</t>
    </rPh>
    <rPh sb="447" eb="449">
      <t>セツビ</t>
    </rPh>
    <rPh sb="450" eb="452">
      <t>ケイネン</t>
    </rPh>
    <rPh sb="452" eb="454">
      <t>レッカ</t>
    </rPh>
    <rPh sb="457" eb="460">
      <t>シュウゼンヒ</t>
    </rPh>
    <rPh sb="461" eb="463">
      <t>ゾウカ</t>
    </rPh>
    <rPh sb="463" eb="465">
      <t>ケイコウ</t>
    </rPh>
    <rPh sb="470" eb="472">
      <t>ショリ</t>
    </rPh>
    <rPh sb="472" eb="473">
      <t>ク</t>
    </rPh>
    <rPh sb="473" eb="475">
      <t>イキナイ</t>
    </rPh>
    <rPh sb="475" eb="477">
      <t>ジンコウ</t>
    </rPh>
    <rPh sb="478" eb="480">
      <t>ゲンショウ</t>
    </rPh>
    <rPh sb="485" eb="487">
      <t>イジ</t>
    </rPh>
    <rPh sb="487" eb="490">
      <t>カンリヒ</t>
    </rPh>
    <rPh sb="491" eb="493">
      <t>サクゲン</t>
    </rPh>
    <rPh sb="494" eb="495">
      <t>ム</t>
    </rPh>
    <rPh sb="498" eb="501">
      <t>ショリジョウ</t>
    </rPh>
    <rPh sb="502" eb="505">
      <t>シュウヤクカ</t>
    </rPh>
    <rPh sb="506" eb="508">
      <t>テキギ</t>
    </rPh>
    <rPh sb="508" eb="510">
      <t>ケントウ</t>
    </rPh>
    <rPh sb="514" eb="516">
      <t>ヒツヨウ</t>
    </rPh>
    <rPh sb="535" eb="536">
      <t>アタイ</t>
    </rPh>
    <rPh sb="545" eb="547">
      <t>ゾウカ</t>
    </rPh>
    <rPh sb="547" eb="549">
      <t>ケイコウ</t>
    </rPh>
    <rPh sb="606" eb="608">
      <t>ゲンショウ</t>
    </rPh>
    <rPh sb="608" eb="610">
      <t>ケイコウ</t>
    </rPh>
    <rPh sb="614" eb="616">
      <t>ショウライ</t>
    </rPh>
    <rPh sb="617" eb="619">
      <t>オスイ</t>
    </rPh>
    <rPh sb="619" eb="621">
      <t>ショリ</t>
    </rPh>
    <rPh sb="621" eb="623">
      <t>ジンコウ</t>
    </rPh>
    <rPh sb="623" eb="625">
      <t>ゲンショウ</t>
    </rPh>
    <rPh sb="626" eb="627">
      <t>フ</t>
    </rPh>
    <rPh sb="636" eb="638">
      <t>シセツ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</si>
</sst>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399-4719-8961-646C5664560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0.01</c:v>
                </c:pt>
                <c:pt idx="2">
                  <c:v>0.02</c:v>
                </c:pt>
                <c:pt idx="3">
                  <c:v>0.25</c:v>
                </c:pt>
                <c:pt idx="4">
                  <c:v>0.05</c:v>
                </c:pt>
              </c:numCache>
            </c:numRef>
          </c:val>
          <c:smooth val="0"/>
          <c:extLst>
            <c:ext xmlns:c16="http://schemas.microsoft.com/office/drawing/2014/chart" uri="{C3380CC4-5D6E-409C-BE32-E72D297353CC}">
              <c16:uniqueId val="{00000001-4399-4719-8961-646C5664560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37.21</c:v>
                </c:pt>
                <c:pt idx="2">
                  <c:v>36.58</c:v>
                </c:pt>
                <c:pt idx="3">
                  <c:v>35.47</c:v>
                </c:pt>
                <c:pt idx="4">
                  <c:v>31.03</c:v>
                </c:pt>
              </c:numCache>
            </c:numRef>
          </c:val>
          <c:extLst>
            <c:ext xmlns:c16="http://schemas.microsoft.com/office/drawing/2014/chart" uri="{C3380CC4-5D6E-409C-BE32-E72D297353CC}">
              <c16:uniqueId val="{00000000-85CC-4392-993E-308E069C594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50.68</c:v>
                </c:pt>
                <c:pt idx="2">
                  <c:v>50.14</c:v>
                </c:pt>
                <c:pt idx="3">
                  <c:v>54.83</c:v>
                </c:pt>
                <c:pt idx="4">
                  <c:v>66.53</c:v>
                </c:pt>
              </c:numCache>
            </c:numRef>
          </c:val>
          <c:smooth val="0"/>
          <c:extLst>
            <c:ext xmlns:c16="http://schemas.microsoft.com/office/drawing/2014/chart" uri="{C3380CC4-5D6E-409C-BE32-E72D297353CC}">
              <c16:uniqueId val="{00000001-85CC-4392-993E-308E069C594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69.930000000000007</c:v>
                </c:pt>
                <c:pt idx="2">
                  <c:v>73.11</c:v>
                </c:pt>
                <c:pt idx="3">
                  <c:v>70.86</c:v>
                </c:pt>
                <c:pt idx="4">
                  <c:v>71.14</c:v>
                </c:pt>
              </c:numCache>
            </c:numRef>
          </c:val>
          <c:extLst>
            <c:ext xmlns:c16="http://schemas.microsoft.com/office/drawing/2014/chart" uri="{C3380CC4-5D6E-409C-BE32-E72D297353CC}">
              <c16:uniqueId val="{00000000-2FBD-406F-A198-268E51D78F5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84.86</c:v>
                </c:pt>
                <c:pt idx="2">
                  <c:v>84.98</c:v>
                </c:pt>
                <c:pt idx="3">
                  <c:v>84.7</c:v>
                </c:pt>
                <c:pt idx="4">
                  <c:v>84.67</c:v>
                </c:pt>
              </c:numCache>
            </c:numRef>
          </c:val>
          <c:smooth val="0"/>
          <c:extLst>
            <c:ext xmlns:c16="http://schemas.microsoft.com/office/drawing/2014/chart" uri="{C3380CC4-5D6E-409C-BE32-E72D297353CC}">
              <c16:uniqueId val="{00000001-2FBD-406F-A198-268E51D78F5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121.19</c:v>
                </c:pt>
                <c:pt idx="2">
                  <c:v>121.08</c:v>
                </c:pt>
                <c:pt idx="3">
                  <c:v>120.75</c:v>
                </c:pt>
                <c:pt idx="4">
                  <c:v>123.08</c:v>
                </c:pt>
              </c:numCache>
            </c:numRef>
          </c:val>
          <c:extLst>
            <c:ext xmlns:c16="http://schemas.microsoft.com/office/drawing/2014/chart" uri="{C3380CC4-5D6E-409C-BE32-E72D297353CC}">
              <c16:uniqueId val="{00000000-EE96-42D7-9BFD-9452FE55EEC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101.77</c:v>
                </c:pt>
                <c:pt idx="2">
                  <c:v>103.6</c:v>
                </c:pt>
                <c:pt idx="3">
                  <c:v>106.37</c:v>
                </c:pt>
                <c:pt idx="4">
                  <c:v>106.07</c:v>
                </c:pt>
              </c:numCache>
            </c:numRef>
          </c:val>
          <c:smooth val="0"/>
          <c:extLst>
            <c:ext xmlns:c16="http://schemas.microsoft.com/office/drawing/2014/chart" uri="{C3380CC4-5D6E-409C-BE32-E72D297353CC}">
              <c16:uniqueId val="{00000001-EE96-42D7-9BFD-9452FE55EEC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3.2</c:v>
                </c:pt>
                <c:pt idx="2">
                  <c:v>6.4</c:v>
                </c:pt>
                <c:pt idx="3">
                  <c:v>9.51</c:v>
                </c:pt>
                <c:pt idx="4">
                  <c:v>12.45</c:v>
                </c:pt>
              </c:numCache>
            </c:numRef>
          </c:val>
          <c:extLst>
            <c:ext xmlns:c16="http://schemas.microsoft.com/office/drawing/2014/chart" uri="{C3380CC4-5D6E-409C-BE32-E72D297353CC}">
              <c16:uniqueId val="{00000000-7770-4FC3-8D04-F54EBC04DB9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24.13</c:v>
                </c:pt>
                <c:pt idx="2">
                  <c:v>23.06</c:v>
                </c:pt>
                <c:pt idx="3">
                  <c:v>20.34</c:v>
                </c:pt>
                <c:pt idx="4">
                  <c:v>21.85</c:v>
                </c:pt>
              </c:numCache>
            </c:numRef>
          </c:val>
          <c:smooth val="0"/>
          <c:extLst>
            <c:ext xmlns:c16="http://schemas.microsoft.com/office/drawing/2014/chart" uri="{C3380CC4-5D6E-409C-BE32-E72D297353CC}">
              <c16:uniqueId val="{00000001-7770-4FC3-8D04-F54EBC04DB9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94C-4067-BD6D-FD3F0473C8C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E94C-4067-BD6D-FD3F0473C8C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822.81</c:v>
                </c:pt>
                <c:pt idx="2">
                  <c:v>692.84</c:v>
                </c:pt>
                <c:pt idx="3">
                  <c:v>581.80999999999995</c:v>
                </c:pt>
                <c:pt idx="4">
                  <c:v>513.65</c:v>
                </c:pt>
              </c:numCache>
            </c:numRef>
          </c:val>
          <c:extLst>
            <c:ext xmlns:c16="http://schemas.microsoft.com/office/drawing/2014/chart" uri="{C3380CC4-5D6E-409C-BE32-E72D297353CC}">
              <c16:uniqueId val="{00000000-753E-401A-9161-E6CDEDF26C9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227.4</c:v>
                </c:pt>
                <c:pt idx="2">
                  <c:v>193.99</c:v>
                </c:pt>
                <c:pt idx="3">
                  <c:v>139.02000000000001</c:v>
                </c:pt>
                <c:pt idx="4">
                  <c:v>132.04</c:v>
                </c:pt>
              </c:numCache>
            </c:numRef>
          </c:val>
          <c:smooth val="0"/>
          <c:extLst>
            <c:ext xmlns:c16="http://schemas.microsoft.com/office/drawing/2014/chart" uri="{C3380CC4-5D6E-409C-BE32-E72D297353CC}">
              <c16:uniqueId val="{00000001-753E-401A-9161-E6CDEDF26C9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12.89</c:v>
                </c:pt>
                <c:pt idx="2">
                  <c:v>13.48</c:v>
                </c:pt>
                <c:pt idx="3">
                  <c:v>19.16</c:v>
                </c:pt>
                <c:pt idx="4">
                  <c:v>15.84</c:v>
                </c:pt>
              </c:numCache>
            </c:numRef>
          </c:val>
          <c:extLst>
            <c:ext xmlns:c16="http://schemas.microsoft.com/office/drawing/2014/chart" uri="{C3380CC4-5D6E-409C-BE32-E72D297353CC}">
              <c16:uniqueId val="{00000000-D49A-41C8-85CF-80ED1BFAA43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29.54</c:v>
                </c:pt>
                <c:pt idx="2">
                  <c:v>26.99</c:v>
                </c:pt>
                <c:pt idx="3">
                  <c:v>29.13</c:v>
                </c:pt>
                <c:pt idx="4">
                  <c:v>35.69</c:v>
                </c:pt>
              </c:numCache>
            </c:numRef>
          </c:val>
          <c:smooth val="0"/>
          <c:extLst>
            <c:ext xmlns:c16="http://schemas.microsoft.com/office/drawing/2014/chart" uri="{C3380CC4-5D6E-409C-BE32-E72D297353CC}">
              <c16:uniqueId val="{00000001-D49A-41C8-85CF-80ED1BFAA43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3185.54</c:v>
                </c:pt>
                <c:pt idx="2">
                  <c:v>3036.88</c:v>
                </c:pt>
                <c:pt idx="3">
                  <c:v>2829.34</c:v>
                </c:pt>
                <c:pt idx="4">
                  <c:v>3058.05</c:v>
                </c:pt>
              </c:numCache>
            </c:numRef>
          </c:val>
          <c:extLst>
            <c:ext xmlns:c16="http://schemas.microsoft.com/office/drawing/2014/chart" uri="{C3380CC4-5D6E-409C-BE32-E72D297353CC}">
              <c16:uniqueId val="{00000000-72CB-4276-8D7D-DFBA7A68173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789.46</c:v>
                </c:pt>
                <c:pt idx="2">
                  <c:v>826.83</c:v>
                </c:pt>
                <c:pt idx="3">
                  <c:v>867.83</c:v>
                </c:pt>
                <c:pt idx="4">
                  <c:v>791.76</c:v>
                </c:pt>
              </c:numCache>
            </c:numRef>
          </c:val>
          <c:smooth val="0"/>
          <c:extLst>
            <c:ext xmlns:c16="http://schemas.microsoft.com/office/drawing/2014/chart" uri="{C3380CC4-5D6E-409C-BE32-E72D297353CC}">
              <c16:uniqueId val="{00000001-72CB-4276-8D7D-DFBA7A68173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85.34</c:v>
                </c:pt>
                <c:pt idx="2">
                  <c:v>84.74</c:v>
                </c:pt>
                <c:pt idx="3">
                  <c:v>79.83</c:v>
                </c:pt>
                <c:pt idx="4">
                  <c:v>71.180000000000007</c:v>
                </c:pt>
              </c:numCache>
            </c:numRef>
          </c:val>
          <c:extLst>
            <c:ext xmlns:c16="http://schemas.microsoft.com/office/drawing/2014/chart" uri="{C3380CC4-5D6E-409C-BE32-E72D297353CC}">
              <c16:uniqueId val="{00000000-A32E-4A9E-A5DB-CE4B26CD302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57.77</c:v>
                </c:pt>
                <c:pt idx="2">
                  <c:v>57.31</c:v>
                </c:pt>
                <c:pt idx="3">
                  <c:v>57.08</c:v>
                </c:pt>
                <c:pt idx="4">
                  <c:v>56.26</c:v>
                </c:pt>
              </c:numCache>
            </c:numRef>
          </c:val>
          <c:smooth val="0"/>
          <c:extLst>
            <c:ext xmlns:c16="http://schemas.microsoft.com/office/drawing/2014/chart" uri="{C3380CC4-5D6E-409C-BE32-E72D297353CC}">
              <c16:uniqueId val="{00000001-A32E-4A9E-A5DB-CE4B26CD302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169.2</c:v>
                </c:pt>
                <c:pt idx="2">
                  <c:v>168.85</c:v>
                </c:pt>
                <c:pt idx="3">
                  <c:v>180.55</c:v>
                </c:pt>
                <c:pt idx="4">
                  <c:v>209.74</c:v>
                </c:pt>
              </c:numCache>
            </c:numRef>
          </c:val>
          <c:extLst>
            <c:ext xmlns:c16="http://schemas.microsoft.com/office/drawing/2014/chart" uri="{C3380CC4-5D6E-409C-BE32-E72D297353CC}">
              <c16:uniqueId val="{00000000-5420-470D-A38B-3CBC9B238FF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5420-470D-A38B-3CBC9B238FF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B49" zoomScale="130" zoomScaleNormal="13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大仙市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自治体職員</v>
      </c>
      <c r="AE8" s="36"/>
      <c r="AF8" s="36"/>
      <c r="AG8" s="36"/>
      <c r="AH8" s="36"/>
      <c r="AI8" s="36"/>
      <c r="AJ8" s="36"/>
      <c r="AK8" s="3"/>
      <c r="AL8" s="37">
        <f>データ!S6</f>
        <v>77946</v>
      </c>
      <c r="AM8" s="37"/>
      <c r="AN8" s="37"/>
      <c r="AO8" s="37"/>
      <c r="AP8" s="37"/>
      <c r="AQ8" s="37"/>
      <c r="AR8" s="37"/>
      <c r="AS8" s="37"/>
      <c r="AT8" s="38">
        <f>データ!T6</f>
        <v>866.79</v>
      </c>
      <c r="AU8" s="38"/>
      <c r="AV8" s="38"/>
      <c r="AW8" s="38"/>
      <c r="AX8" s="38"/>
      <c r="AY8" s="38"/>
      <c r="AZ8" s="38"/>
      <c r="BA8" s="38"/>
      <c r="BB8" s="38">
        <f>データ!U6</f>
        <v>89.92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58.42</v>
      </c>
      <c r="J10" s="38"/>
      <c r="K10" s="38"/>
      <c r="L10" s="38"/>
      <c r="M10" s="38"/>
      <c r="N10" s="38"/>
      <c r="O10" s="38"/>
      <c r="P10" s="38">
        <f>データ!P6</f>
        <v>19.649999999999999</v>
      </c>
      <c r="Q10" s="38"/>
      <c r="R10" s="38"/>
      <c r="S10" s="38"/>
      <c r="T10" s="38"/>
      <c r="U10" s="38"/>
      <c r="V10" s="38"/>
      <c r="W10" s="38">
        <f>データ!Q6</f>
        <v>89.89</v>
      </c>
      <c r="X10" s="38"/>
      <c r="Y10" s="38"/>
      <c r="Z10" s="38"/>
      <c r="AA10" s="38"/>
      <c r="AB10" s="38"/>
      <c r="AC10" s="38"/>
      <c r="AD10" s="37">
        <f>データ!R6</f>
        <v>3220</v>
      </c>
      <c r="AE10" s="37"/>
      <c r="AF10" s="37"/>
      <c r="AG10" s="37"/>
      <c r="AH10" s="37"/>
      <c r="AI10" s="37"/>
      <c r="AJ10" s="37"/>
      <c r="AK10" s="2"/>
      <c r="AL10" s="37">
        <f>データ!V6</f>
        <v>15188</v>
      </c>
      <c r="AM10" s="37"/>
      <c r="AN10" s="37"/>
      <c r="AO10" s="37"/>
      <c r="AP10" s="37"/>
      <c r="AQ10" s="37"/>
      <c r="AR10" s="37"/>
      <c r="AS10" s="37"/>
      <c r="AT10" s="38">
        <f>データ!W6</f>
        <v>11.2</v>
      </c>
      <c r="AU10" s="38"/>
      <c r="AV10" s="38"/>
      <c r="AW10" s="38"/>
      <c r="AX10" s="38"/>
      <c r="AY10" s="38"/>
      <c r="AZ10" s="38"/>
      <c r="BA10" s="38"/>
      <c r="BB10" s="38">
        <f>データ!X6</f>
        <v>1356.07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xjEvSJgv3qJ/AD49zho59MQz4c/gPUQZnD+ql3waGPmmTTB/nX0i7jR5XyKTccHzXvTFrx5OWKoPHndhI2l8JQ==" saltValue="6mvEacpc8Zd1n07aBUksr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52124</v>
      </c>
      <c r="D6" s="19">
        <f t="shared" si="3"/>
        <v>46</v>
      </c>
      <c r="E6" s="19">
        <f t="shared" si="3"/>
        <v>17</v>
      </c>
      <c r="F6" s="19">
        <f t="shared" si="3"/>
        <v>5</v>
      </c>
      <c r="G6" s="19">
        <f t="shared" si="3"/>
        <v>0</v>
      </c>
      <c r="H6" s="19" t="str">
        <f t="shared" si="3"/>
        <v>秋田県　大仙市</v>
      </c>
      <c r="I6" s="19" t="str">
        <f t="shared" si="3"/>
        <v>法適用</v>
      </c>
      <c r="J6" s="19" t="str">
        <f t="shared" si="3"/>
        <v>下水道事業</v>
      </c>
      <c r="K6" s="19" t="str">
        <f t="shared" si="3"/>
        <v>農業集落排水</v>
      </c>
      <c r="L6" s="19" t="str">
        <f t="shared" si="3"/>
        <v>F2</v>
      </c>
      <c r="M6" s="19" t="str">
        <f t="shared" si="3"/>
        <v>自治体職員</v>
      </c>
      <c r="N6" s="20" t="str">
        <f t="shared" si="3"/>
        <v>-</v>
      </c>
      <c r="O6" s="20">
        <f t="shared" si="3"/>
        <v>58.42</v>
      </c>
      <c r="P6" s="20">
        <f t="shared" si="3"/>
        <v>19.649999999999999</v>
      </c>
      <c r="Q6" s="20">
        <f t="shared" si="3"/>
        <v>89.89</v>
      </c>
      <c r="R6" s="20">
        <f t="shared" si="3"/>
        <v>3220</v>
      </c>
      <c r="S6" s="20">
        <f t="shared" si="3"/>
        <v>77946</v>
      </c>
      <c r="T6" s="20">
        <f t="shared" si="3"/>
        <v>866.79</v>
      </c>
      <c r="U6" s="20">
        <f t="shared" si="3"/>
        <v>89.92</v>
      </c>
      <c r="V6" s="20">
        <f t="shared" si="3"/>
        <v>15188</v>
      </c>
      <c r="W6" s="20">
        <f t="shared" si="3"/>
        <v>11.2</v>
      </c>
      <c r="X6" s="20">
        <f t="shared" si="3"/>
        <v>1356.07</v>
      </c>
      <c r="Y6" s="21" t="str">
        <f>IF(Y7="",NA(),Y7)</f>
        <v>-</v>
      </c>
      <c r="Z6" s="21">
        <f t="shared" ref="Z6:AH6" si="4">IF(Z7="",NA(),Z7)</f>
        <v>121.19</v>
      </c>
      <c r="AA6" s="21">
        <f t="shared" si="4"/>
        <v>121.08</v>
      </c>
      <c r="AB6" s="21">
        <f t="shared" si="4"/>
        <v>120.75</v>
      </c>
      <c r="AC6" s="21">
        <f t="shared" si="4"/>
        <v>123.08</v>
      </c>
      <c r="AD6" s="21" t="str">
        <f t="shared" si="4"/>
        <v>-</v>
      </c>
      <c r="AE6" s="21">
        <f t="shared" si="4"/>
        <v>101.77</v>
      </c>
      <c r="AF6" s="21">
        <f t="shared" si="4"/>
        <v>103.6</v>
      </c>
      <c r="AG6" s="21">
        <f t="shared" si="4"/>
        <v>106.37</v>
      </c>
      <c r="AH6" s="21">
        <f t="shared" si="4"/>
        <v>106.07</v>
      </c>
      <c r="AI6" s="20" t="str">
        <f>IF(AI7="","",IF(AI7="-","【-】","【"&amp;SUBSTITUTE(TEXT(AI7,"#,##0.00"),"-","△")&amp;"】"))</f>
        <v>【104.16】</v>
      </c>
      <c r="AJ6" s="21" t="str">
        <f>IF(AJ7="",NA(),AJ7)</f>
        <v>-</v>
      </c>
      <c r="AK6" s="21">
        <f t="shared" ref="AK6:AS6" si="5">IF(AK7="",NA(),AK7)</f>
        <v>822.81</v>
      </c>
      <c r="AL6" s="21">
        <f t="shared" si="5"/>
        <v>692.84</v>
      </c>
      <c r="AM6" s="21">
        <f t="shared" si="5"/>
        <v>581.80999999999995</v>
      </c>
      <c r="AN6" s="21">
        <f t="shared" si="5"/>
        <v>513.65</v>
      </c>
      <c r="AO6" s="21" t="str">
        <f t="shared" si="5"/>
        <v>-</v>
      </c>
      <c r="AP6" s="21">
        <f t="shared" si="5"/>
        <v>227.4</v>
      </c>
      <c r="AQ6" s="21">
        <f t="shared" si="5"/>
        <v>193.99</v>
      </c>
      <c r="AR6" s="21">
        <f t="shared" si="5"/>
        <v>139.02000000000001</v>
      </c>
      <c r="AS6" s="21">
        <f t="shared" si="5"/>
        <v>132.04</v>
      </c>
      <c r="AT6" s="20" t="str">
        <f>IF(AT7="","",IF(AT7="-","【-】","【"&amp;SUBSTITUTE(TEXT(AT7,"#,##0.00"),"-","△")&amp;"】"))</f>
        <v>【128.23】</v>
      </c>
      <c r="AU6" s="21" t="str">
        <f>IF(AU7="",NA(),AU7)</f>
        <v>-</v>
      </c>
      <c r="AV6" s="21">
        <f t="shared" ref="AV6:BD6" si="6">IF(AV7="",NA(),AV7)</f>
        <v>12.89</v>
      </c>
      <c r="AW6" s="21">
        <f t="shared" si="6"/>
        <v>13.48</v>
      </c>
      <c r="AX6" s="21">
        <f t="shared" si="6"/>
        <v>19.16</v>
      </c>
      <c r="AY6" s="21">
        <f t="shared" si="6"/>
        <v>15.84</v>
      </c>
      <c r="AZ6" s="21" t="str">
        <f t="shared" si="6"/>
        <v>-</v>
      </c>
      <c r="BA6" s="21">
        <f t="shared" si="6"/>
        <v>29.54</v>
      </c>
      <c r="BB6" s="21">
        <f t="shared" si="6"/>
        <v>26.99</v>
      </c>
      <c r="BC6" s="21">
        <f t="shared" si="6"/>
        <v>29.13</v>
      </c>
      <c r="BD6" s="21">
        <f t="shared" si="6"/>
        <v>35.69</v>
      </c>
      <c r="BE6" s="20" t="str">
        <f>IF(BE7="","",IF(BE7="-","【-】","【"&amp;SUBSTITUTE(TEXT(BE7,"#,##0.00"),"-","△")&amp;"】"))</f>
        <v>【34.77】</v>
      </c>
      <c r="BF6" s="21" t="str">
        <f>IF(BF7="",NA(),BF7)</f>
        <v>-</v>
      </c>
      <c r="BG6" s="21">
        <f t="shared" ref="BG6:BO6" si="7">IF(BG7="",NA(),BG7)</f>
        <v>3185.54</v>
      </c>
      <c r="BH6" s="21">
        <f t="shared" si="7"/>
        <v>3036.88</v>
      </c>
      <c r="BI6" s="21">
        <f t="shared" si="7"/>
        <v>2829.34</v>
      </c>
      <c r="BJ6" s="21">
        <f t="shared" si="7"/>
        <v>3058.05</v>
      </c>
      <c r="BK6" s="21" t="str">
        <f t="shared" si="7"/>
        <v>-</v>
      </c>
      <c r="BL6" s="21">
        <f t="shared" si="7"/>
        <v>789.46</v>
      </c>
      <c r="BM6" s="21">
        <f t="shared" si="7"/>
        <v>826.83</v>
      </c>
      <c r="BN6" s="21">
        <f t="shared" si="7"/>
        <v>867.83</v>
      </c>
      <c r="BO6" s="21">
        <f t="shared" si="7"/>
        <v>791.76</v>
      </c>
      <c r="BP6" s="20" t="str">
        <f>IF(BP7="","",IF(BP7="-","【-】","【"&amp;SUBSTITUTE(TEXT(BP7,"#,##0.00"),"-","△")&amp;"】"))</f>
        <v>【786.37】</v>
      </c>
      <c r="BQ6" s="21" t="str">
        <f>IF(BQ7="",NA(),BQ7)</f>
        <v>-</v>
      </c>
      <c r="BR6" s="21">
        <f t="shared" ref="BR6:BZ6" si="8">IF(BR7="",NA(),BR7)</f>
        <v>85.34</v>
      </c>
      <c r="BS6" s="21">
        <f t="shared" si="8"/>
        <v>84.74</v>
      </c>
      <c r="BT6" s="21">
        <f t="shared" si="8"/>
        <v>79.83</v>
      </c>
      <c r="BU6" s="21">
        <f t="shared" si="8"/>
        <v>71.180000000000007</v>
      </c>
      <c r="BV6" s="21" t="str">
        <f t="shared" si="8"/>
        <v>-</v>
      </c>
      <c r="BW6" s="21">
        <f t="shared" si="8"/>
        <v>57.77</v>
      </c>
      <c r="BX6" s="21">
        <f t="shared" si="8"/>
        <v>57.31</v>
      </c>
      <c r="BY6" s="21">
        <f t="shared" si="8"/>
        <v>57.08</v>
      </c>
      <c r="BZ6" s="21">
        <f t="shared" si="8"/>
        <v>56.26</v>
      </c>
      <c r="CA6" s="20" t="str">
        <f>IF(CA7="","",IF(CA7="-","【-】","【"&amp;SUBSTITUTE(TEXT(CA7,"#,##0.00"),"-","△")&amp;"】"))</f>
        <v>【60.65】</v>
      </c>
      <c r="CB6" s="21" t="str">
        <f>IF(CB7="",NA(),CB7)</f>
        <v>-</v>
      </c>
      <c r="CC6" s="21">
        <f t="shared" ref="CC6:CK6" si="9">IF(CC7="",NA(),CC7)</f>
        <v>169.2</v>
      </c>
      <c r="CD6" s="21">
        <f t="shared" si="9"/>
        <v>168.85</v>
      </c>
      <c r="CE6" s="21">
        <f t="shared" si="9"/>
        <v>180.55</v>
      </c>
      <c r="CF6" s="21">
        <f t="shared" si="9"/>
        <v>209.74</v>
      </c>
      <c r="CG6" s="21" t="str">
        <f t="shared" si="9"/>
        <v>-</v>
      </c>
      <c r="CH6" s="21">
        <f t="shared" si="9"/>
        <v>274.35000000000002</v>
      </c>
      <c r="CI6" s="21">
        <f t="shared" si="9"/>
        <v>273.52</v>
      </c>
      <c r="CJ6" s="21">
        <f t="shared" si="9"/>
        <v>274.99</v>
      </c>
      <c r="CK6" s="21">
        <f t="shared" si="9"/>
        <v>282.08999999999997</v>
      </c>
      <c r="CL6" s="20" t="str">
        <f>IF(CL7="","",IF(CL7="-","【-】","【"&amp;SUBSTITUTE(TEXT(CL7,"#,##0.00"),"-","△")&amp;"】"))</f>
        <v>【256.97】</v>
      </c>
      <c r="CM6" s="21" t="str">
        <f>IF(CM7="",NA(),CM7)</f>
        <v>-</v>
      </c>
      <c r="CN6" s="21">
        <f t="shared" ref="CN6:CV6" si="10">IF(CN7="",NA(),CN7)</f>
        <v>37.21</v>
      </c>
      <c r="CO6" s="21">
        <f t="shared" si="10"/>
        <v>36.58</v>
      </c>
      <c r="CP6" s="21">
        <f t="shared" si="10"/>
        <v>35.47</v>
      </c>
      <c r="CQ6" s="21">
        <f t="shared" si="10"/>
        <v>31.03</v>
      </c>
      <c r="CR6" s="21" t="str">
        <f t="shared" si="10"/>
        <v>-</v>
      </c>
      <c r="CS6" s="21">
        <f t="shared" si="10"/>
        <v>50.68</v>
      </c>
      <c r="CT6" s="21">
        <f t="shared" si="10"/>
        <v>50.14</v>
      </c>
      <c r="CU6" s="21">
        <f t="shared" si="10"/>
        <v>54.83</v>
      </c>
      <c r="CV6" s="21">
        <f t="shared" si="10"/>
        <v>66.53</v>
      </c>
      <c r="CW6" s="20" t="str">
        <f>IF(CW7="","",IF(CW7="-","【-】","【"&amp;SUBSTITUTE(TEXT(CW7,"#,##0.00"),"-","△")&amp;"】"))</f>
        <v>【61.14】</v>
      </c>
      <c r="CX6" s="21" t="str">
        <f>IF(CX7="",NA(),CX7)</f>
        <v>-</v>
      </c>
      <c r="CY6" s="21">
        <f t="shared" ref="CY6:DG6" si="11">IF(CY7="",NA(),CY7)</f>
        <v>69.930000000000007</v>
      </c>
      <c r="CZ6" s="21">
        <f t="shared" si="11"/>
        <v>73.11</v>
      </c>
      <c r="DA6" s="21">
        <f t="shared" si="11"/>
        <v>70.86</v>
      </c>
      <c r="DB6" s="21">
        <f t="shared" si="11"/>
        <v>71.14</v>
      </c>
      <c r="DC6" s="21" t="str">
        <f t="shared" si="11"/>
        <v>-</v>
      </c>
      <c r="DD6" s="21">
        <f t="shared" si="11"/>
        <v>84.86</v>
      </c>
      <c r="DE6" s="21">
        <f t="shared" si="11"/>
        <v>84.98</v>
      </c>
      <c r="DF6" s="21">
        <f t="shared" si="11"/>
        <v>84.7</v>
      </c>
      <c r="DG6" s="21">
        <f t="shared" si="11"/>
        <v>84.67</v>
      </c>
      <c r="DH6" s="20" t="str">
        <f>IF(DH7="","",IF(DH7="-","【-】","【"&amp;SUBSTITUTE(TEXT(DH7,"#,##0.00"),"-","△")&amp;"】"))</f>
        <v>【86.91】</v>
      </c>
      <c r="DI6" s="21" t="str">
        <f>IF(DI7="",NA(),DI7)</f>
        <v>-</v>
      </c>
      <c r="DJ6" s="21">
        <f t="shared" ref="DJ6:DR6" si="12">IF(DJ7="",NA(),DJ7)</f>
        <v>3.2</v>
      </c>
      <c r="DK6" s="21">
        <f t="shared" si="12"/>
        <v>6.4</v>
      </c>
      <c r="DL6" s="21">
        <f t="shared" si="12"/>
        <v>9.51</v>
      </c>
      <c r="DM6" s="21">
        <f t="shared" si="12"/>
        <v>12.45</v>
      </c>
      <c r="DN6" s="21" t="str">
        <f t="shared" si="12"/>
        <v>-</v>
      </c>
      <c r="DO6" s="21">
        <f t="shared" si="12"/>
        <v>24.13</v>
      </c>
      <c r="DP6" s="21">
        <f t="shared" si="12"/>
        <v>23.06</v>
      </c>
      <c r="DQ6" s="21">
        <f t="shared" si="12"/>
        <v>20.34</v>
      </c>
      <c r="DR6" s="21">
        <f t="shared" si="12"/>
        <v>21.85</v>
      </c>
      <c r="DS6" s="20" t="str">
        <f>IF(DS7="","",IF(DS7="-","【-】","【"&amp;SUBSTITUTE(TEXT(DS7,"#,##0.00"),"-","△")&amp;"】"))</f>
        <v>【24.95】</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0.01</v>
      </c>
      <c r="EL6" s="21">
        <f t="shared" si="14"/>
        <v>0.02</v>
      </c>
      <c r="EM6" s="21">
        <f t="shared" si="14"/>
        <v>0.25</v>
      </c>
      <c r="EN6" s="21">
        <f t="shared" si="14"/>
        <v>0.05</v>
      </c>
      <c r="EO6" s="20" t="str">
        <f>IF(EO7="","",IF(EO7="-","【-】","【"&amp;SUBSTITUTE(TEXT(EO7,"#,##0.00"),"-","△")&amp;"】"))</f>
        <v>【0.03】</v>
      </c>
    </row>
    <row r="7" spans="1:148" s="22" customFormat="1" x14ac:dyDescent="0.15">
      <c r="A7" s="14"/>
      <c r="B7" s="23">
        <v>2021</v>
      </c>
      <c r="C7" s="23">
        <v>52124</v>
      </c>
      <c r="D7" s="23">
        <v>46</v>
      </c>
      <c r="E7" s="23">
        <v>17</v>
      </c>
      <c r="F7" s="23">
        <v>5</v>
      </c>
      <c r="G7" s="23">
        <v>0</v>
      </c>
      <c r="H7" s="23" t="s">
        <v>96</v>
      </c>
      <c r="I7" s="23" t="s">
        <v>97</v>
      </c>
      <c r="J7" s="23" t="s">
        <v>98</v>
      </c>
      <c r="K7" s="23" t="s">
        <v>99</v>
      </c>
      <c r="L7" s="23" t="s">
        <v>100</v>
      </c>
      <c r="M7" s="23" t="s">
        <v>101</v>
      </c>
      <c r="N7" s="24" t="s">
        <v>102</v>
      </c>
      <c r="O7" s="24">
        <v>58.42</v>
      </c>
      <c r="P7" s="24">
        <v>19.649999999999999</v>
      </c>
      <c r="Q7" s="24">
        <v>89.89</v>
      </c>
      <c r="R7" s="24">
        <v>3220</v>
      </c>
      <c r="S7" s="24">
        <v>77946</v>
      </c>
      <c r="T7" s="24">
        <v>866.79</v>
      </c>
      <c r="U7" s="24">
        <v>89.92</v>
      </c>
      <c r="V7" s="24">
        <v>15188</v>
      </c>
      <c r="W7" s="24">
        <v>11.2</v>
      </c>
      <c r="X7" s="24">
        <v>1356.07</v>
      </c>
      <c r="Y7" s="24" t="s">
        <v>102</v>
      </c>
      <c r="Z7" s="24">
        <v>121.19</v>
      </c>
      <c r="AA7" s="24">
        <v>121.08</v>
      </c>
      <c r="AB7" s="24">
        <v>120.75</v>
      </c>
      <c r="AC7" s="24">
        <v>123.08</v>
      </c>
      <c r="AD7" s="24" t="s">
        <v>102</v>
      </c>
      <c r="AE7" s="24">
        <v>101.77</v>
      </c>
      <c r="AF7" s="24">
        <v>103.6</v>
      </c>
      <c r="AG7" s="24">
        <v>106.37</v>
      </c>
      <c r="AH7" s="24">
        <v>106.07</v>
      </c>
      <c r="AI7" s="24">
        <v>104.16</v>
      </c>
      <c r="AJ7" s="24" t="s">
        <v>102</v>
      </c>
      <c r="AK7" s="24">
        <v>822.81</v>
      </c>
      <c r="AL7" s="24">
        <v>692.84</v>
      </c>
      <c r="AM7" s="24">
        <v>581.80999999999995</v>
      </c>
      <c r="AN7" s="24">
        <v>513.65</v>
      </c>
      <c r="AO7" s="24" t="s">
        <v>102</v>
      </c>
      <c r="AP7" s="24">
        <v>227.4</v>
      </c>
      <c r="AQ7" s="24">
        <v>193.99</v>
      </c>
      <c r="AR7" s="24">
        <v>139.02000000000001</v>
      </c>
      <c r="AS7" s="24">
        <v>132.04</v>
      </c>
      <c r="AT7" s="24">
        <v>128.22999999999999</v>
      </c>
      <c r="AU7" s="24" t="s">
        <v>102</v>
      </c>
      <c r="AV7" s="24">
        <v>12.89</v>
      </c>
      <c r="AW7" s="24">
        <v>13.48</v>
      </c>
      <c r="AX7" s="24">
        <v>19.16</v>
      </c>
      <c r="AY7" s="24">
        <v>15.84</v>
      </c>
      <c r="AZ7" s="24" t="s">
        <v>102</v>
      </c>
      <c r="BA7" s="24">
        <v>29.54</v>
      </c>
      <c r="BB7" s="24">
        <v>26.99</v>
      </c>
      <c r="BC7" s="24">
        <v>29.13</v>
      </c>
      <c r="BD7" s="24">
        <v>35.69</v>
      </c>
      <c r="BE7" s="24">
        <v>34.770000000000003</v>
      </c>
      <c r="BF7" s="24" t="s">
        <v>102</v>
      </c>
      <c r="BG7" s="24">
        <v>3185.54</v>
      </c>
      <c r="BH7" s="24">
        <v>3036.88</v>
      </c>
      <c r="BI7" s="24">
        <v>2829.34</v>
      </c>
      <c r="BJ7" s="24">
        <v>3058.05</v>
      </c>
      <c r="BK7" s="24" t="s">
        <v>102</v>
      </c>
      <c r="BL7" s="24">
        <v>789.46</v>
      </c>
      <c r="BM7" s="24">
        <v>826.83</v>
      </c>
      <c r="BN7" s="24">
        <v>867.83</v>
      </c>
      <c r="BO7" s="24">
        <v>791.76</v>
      </c>
      <c r="BP7" s="24">
        <v>786.37</v>
      </c>
      <c r="BQ7" s="24" t="s">
        <v>102</v>
      </c>
      <c r="BR7" s="24">
        <v>85.34</v>
      </c>
      <c r="BS7" s="24">
        <v>84.74</v>
      </c>
      <c r="BT7" s="24">
        <v>79.83</v>
      </c>
      <c r="BU7" s="24">
        <v>71.180000000000007</v>
      </c>
      <c r="BV7" s="24" t="s">
        <v>102</v>
      </c>
      <c r="BW7" s="24">
        <v>57.77</v>
      </c>
      <c r="BX7" s="24">
        <v>57.31</v>
      </c>
      <c r="BY7" s="24">
        <v>57.08</v>
      </c>
      <c r="BZ7" s="24">
        <v>56.26</v>
      </c>
      <c r="CA7" s="24">
        <v>60.65</v>
      </c>
      <c r="CB7" s="24" t="s">
        <v>102</v>
      </c>
      <c r="CC7" s="24">
        <v>169.2</v>
      </c>
      <c r="CD7" s="24">
        <v>168.85</v>
      </c>
      <c r="CE7" s="24">
        <v>180.55</v>
      </c>
      <c r="CF7" s="24">
        <v>209.74</v>
      </c>
      <c r="CG7" s="24" t="s">
        <v>102</v>
      </c>
      <c r="CH7" s="24">
        <v>274.35000000000002</v>
      </c>
      <c r="CI7" s="24">
        <v>273.52</v>
      </c>
      <c r="CJ7" s="24">
        <v>274.99</v>
      </c>
      <c r="CK7" s="24">
        <v>282.08999999999997</v>
      </c>
      <c r="CL7" s="24">
        <v>256.97000000000003</v>
      </c>
      <c r="CM7" s="24" t="s">
        <v>102</v>
      </c>
      <c r="CN7" s="24">
        <v>37.21</v>
      </c>
      <c r="CO7" s="24">
        <v>36.58</v>
      </c>
      <c r="CP7" s="24">
        <v>35.47</v>
      </c>
      <c r="CQ7" s="24">
        <v>31.03</v>
      </c>
      <c r="CR7" s="24" t="s">
        <v>102</v>
      </c>
      <c r="CS7" s="24">
        <v>50.68</v>
      </c>
      <c r="CT7" s="24">
        <v>50.14</v>
      </c>
      <c r="CU7" s="24">
        <v>54.83</v>
      </c>
      <c r="CV7" s="24">
        <v>66.53</v>
      </c>
      <c r="CW7" s="24">
        <v>61.14</v>
      </c>
      <c r="CX7" s="24" t="s">
        <v>102</v>
      </c>
      <c r="CY7" s="24">
        <v>69.930000000000007</v>
      </c>
      <c r="CZ7" s="24">
        <v>73.11</v>
      </c>
      <c r="DA7" s="24">
        <v>70.86</v>
      </c>
      <c r="DB7" s="24">
        <v>71.14</v>
      </c>
      <c r="DC7" s="24" t="s">
        <v>102</v>
      </c>
      <c r="DD7" s="24">
        <v>84.86</v>
      </c>
      <c r="DE7" s="24">
        <v>84.98</v>
      </c>
      <c r="DF7" s="24">
        <v>84.7</v>
      </c>
      <c r="DG7" s="24">
        <v>84.67</v>
      </c>
      <c r="DH7" s="24">
        <v>86.91</v>
      </c>
      <c r="DI7" s="24" t="s">
        <v>102</v>
      </c>
      <c r="DJ7" s="24">
        <v>3.2</v>
      </c>
      <c r="DK7" s="24">
        <v>6.4</v>
      </c>
      <c r="DL7" s="24">
        <v>9.51</v>
      </c>
      <c r="DM7" s="24">
        <v>12.45</v>
      </c>
      <c r="DN7" s="24" t="s">
        <v>102</v>
      </c>
      <c r="DO7" s="24">
        <v>24.13</v>
      </c>
      <c r="DP7" s="24">
        <v>23.06</v>
      </c>
      <c r="DQ7" s="24">
        <v>20.34</v>
      </c>
      <c r="DR7" s="24">
        <v>21.85</v>
      </c>
      <c r="DS7" s="24">
        <v>24.95</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0.01</v>
      </c>
      <c r="EL7" s="24">
        <v>0.02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cp:lastPrinted>2023-01-18T10:39:13Z</cp:lastPrinted>
  <dcterms:created xsi:type="dcterms:W3CDTF">2022-12-01T01:32:39Z</dcterms:created>
  <dcterms:modified xsi:type="dcterms:W3CDTF">2023-01-18T10:39:16Z</dcterms:modified>
  <cp:category/>
</cp:coreProperties>
</file>