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30110 【依頼1.18〆】公営企業に係る経営比較分析表（令和３年度決算）の分析等について\03 回答\"/>
    </mc:Choice>
  </mc:AlternateContent>
  <workbookProtection workbookAlgorithmName="SHA-512" workbookHashValue="JkUK8AiJWLLCQPzgfUndXtaKQxnPZkHPeNRNMElsQyrcTBqYWqV6bT4QjQ2YTH1ImSSUSQV5PWqG85xh4NvEFw==" workbookSaltValue="L6HZXWOMd4Q30MKK7mCDQ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B10" i="4"/>
  <c r="BB8" i="4"/>
  <c r="AT8" i="4"/>
  <c r="AL8" i="4"/>
  <c r="AD8" i="4"/>
  <c r="W8" i="4"/>
  <c r="P8" i="4"/>
  <c r="B8" i="4"/>
  <c r="B6" i="4"/>
</calcChain>
</file>

<file path=xl/sharedStrings.xml><?xml version="1.0" encoding="utf-8"?>
<sst xmlns="http://schemas.openxmlformats.org/spreadsheetml/2006/main" count="253" uniqueCount="117">
  <si>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</si>
  <si>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</si>
  <si>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</si>
  <si>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</si>
  <si>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</si>
  <si>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</si>
  <si>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</si>
  <si>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</si>
  <si>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</si>
  <si>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</si>
  <si>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</si>
  <si>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</si>
  <si>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</si>
  <si>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</si>
  <si>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</si>
  <si>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</si>
  <si>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</si>
  <si>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</si>
  <si>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</si>
  <si>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</si>
  <si>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</si>
  <si>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</si>
  <si>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</si>
  <si>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</si>
  <si>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</si>
  <si>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</si>
  <si>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</si>
  <si>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</si>
  <si>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</si>
  <si>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</si>
  <si>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</si>
  <si>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</si>
  <si>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</si>
  <si>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</si>
  <si>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</si>
  <si>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</si>
  <si>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</si>
  <si>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</si>
  <si>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</si>
  <si>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</si>
  <si>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</si>
  <si>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</si>
  <si>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</si>
  <si>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</si>
  <si>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</si>
  <si>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</si>
  <si>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</si>
  <si>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</si>
  <si>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</si>
  <si>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</si>
  <si>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</si>
  <si>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</si>
  <si>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</si>
  <si>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</si>
  <si>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</si>
  <si>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</si>
  <si>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</si>
  <si>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</si>
  <si>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</si>
  <si>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</si>
  <si>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</si>
  <si>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</si>
  <si>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</si>
  <si>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</si>
  <si>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</si>
  <si>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</si>
  <si>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</si>
  <si>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</si>
  <si>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</si>
  <si>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</si>
  <si>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</si>
  <si>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</si>
  <si>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</si>
  <si>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</si>
  <si>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</si>
  <si>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</si>
  <si>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</si>
  <si>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</si>
  <si>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</si>
  <si>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</si>
  <si>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</si>
  <si>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</si>
  <si>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</si>
  <si>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</si>
  <si>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</si>
  <si>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</si>
  <si>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</si>
  <si>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</si>
  <si>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</si>
  <si>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</si>
  <si>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</si>
  <si>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</si>
  <si>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</si>
  <si>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</si>
  <si>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</si>
  <si>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</si>
  <si>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</si>
  <si>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</si>
  <si>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</si>
  <si>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公共下水道</t>
  </si>
  <si>
    <t>Cc1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</si>
  <si>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</si>
  <si>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</si>
  <si>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</si>
  <si>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</si>
  <si>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</si>
  <si>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</si>
  <si>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</si>
  <si>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</si>
  <si>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</si>
  <si>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</si>
  <si>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</si>
  <si>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</si>
  <si>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</si>
  <si>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①有形固定資産減価償却率は類似団体平均値を下回っている。将来的な人口減少等を見据えた適切な規模の施設更新投資を計画していく。
②管渠老朽化率は類似団体平均値を下回っている。将来的な管渠の更新時期を見据え、設備の回復・予防保全のための修繕や事業費の平準化を図り、計画的かつ効率的な維持修繕・改築更新に取り組む。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1" eb="3">
      <t>ユウケイ</t>
    </rPh>
    <rPh sb="3" eb="5">
      <t>コテイ</t>
    </rPh>
    <rPh sb="5" eb="7">
      <t>シサン</t>
    </rPh>
    <rPh sb="7" eb="9">
      <t>ゲンカ</t>
    </rPh>
    <rPh sb="9" eb="11">
      <t>ショウキャク</t>
    </rPh>
    <rPh sb="11" eb="12">
      <t>リツ</t>
    </rPh>
    <rPh sb="13" eb="15">
      <t>ルイジ</t>
    </rPh>
    <rPh sb="15" eb="17">
      <t>ダンタイ</t>
    </rPh>
    <rPh sb="17" eb="20">
      <t>ヘイキンチ</t>
    </rPh>
    <rPh sb="21" eb="23">
      <t>シタマワ</t>
    </rPh>
    <rPh sb="28" eb="31">
      <t>ショウライテキ</t>
    </rPh>
    <rPh sb="32" eb="34">
      <t>ジンコウ</t>
    </rPh>
    <rPh sb="34" eb="36">
      <t>ゲンショウ</t>
    </rPh>
    <rPh sb="36" eb="37">
      <t>トウ</t>
    </rPh>
    <rPh sb="38" eb="40">
      <t>ミス</t>
    </rPh>
    <rPh sb="42" eb="44">
      <t>テキセツ</t>
    </rPh>
    <rPh sb="45" eb="47">
      <t>キボ</t>
    </rPh>
    <rPh sb="48" eb="50">
      <t>シセツ</t>
    </rPh>
    <rPh sb="50" eb="52">
      <t>コウシン</t>
    </rPh>
    <rPh sb="52" eb="54">
      <t>トウシ</t>
    </rPh>
    <rPh sb="55" eb="57">
      <t>ケイカク</t>
    </rPh>
    <rPh sb="64" eb="66">
      <t>カンキョ</t>
    </rPh>
    <rPh sb="66" eb="69">
      <t>ロウキュウカ</t>
    </rPh>
    <rPh sb="69" eb="70">
      <t>リツ</t>
    </rPh>
    <rPh sb="86" eb="89">
      <t>ショウライテキ</t>
    </rPh>
    <rPh sb="90" eb="92">
      <t>カンキョ</t>
    </rPh>
    <rPh sb="93" eb="95">
      <t>コウシン</t>
    </rPh>
    <rPh sb="95" eb="97">
      <t>ジキ</t>
    </rPh>
    <rPh sb="98" eb="100">
      <t>ミス</t>
    </rPh>
    <rPh sb="102" eb="104">
      <t>セツビ</t>
    </rPh>
    <rPh sb="105" eb="107">
      <t>カイフク</t>
    </rPh>
    <rPh sb="108" eb="110">
      <t>ヨボウ</t>
    </rPh>
    <rPh sb="110" eb="112">
      <t>ホゼン</t>
    </rPh>
    <rPh sb="116" eb="118">
      <t>シュウゼン</t>
    </rPh>
    <rPh sb="119" eb="122">
      <t>ジギョウヒ</t>
    </rPh>
    <rPh sb="123" eb="126">
      <t>ヘイジュンカ</t>
    </rPh>
    <rPh sb="127" eb="128">
      <t>ハカ</t>
    </rPh>
    <rPh sb="130" eb="133">
      <t>ケイカクテキ</t>
    </rPh>
    <rPh sb="135" eb="138">
      <t>コウリツテキ</t>
    </rPh>
    <rPh sb="139" eb="141">
      <t>イジ</t>
    </rPh>
    <rPh sb="141" eb="143">
      <t>シュウゼン</t>
    </rPh>
    <rPh sb="144" eb="146">
      <t>カイチク</t>
    </rPh>
    <rPh sb="146" eb="148">
      <t>コウシン</t>
    </rPh>
    <rPh sb="149" eb="150">
      <t>ト</t>
    </rPh>
    <rPh sb="151" eb="152">
      <t>ク</t>
    </rPh>
    <rPh sb="156" eb="158">
      <t>カンキョ</t>
    </rPh>
    <rPh sb="158" eb="160">
      <t>カイゼン</t>
    </rPh>
    <rPh sb="160" eb="161">
      <t>リツ</t>
    </rPh>
    <rPh sb="168" eb="170">
      <t>カンキョ</t>
    </rPh>
    <rPh sb="170" eb="173">
      <t>ロウキュウカ</t>
    </rPh>
    <rPh sb="173" eb="174">
      <t>リツ</t>
    </rPh>
    <rPh sb="175" eb="177">
      <t>スイイ</t>
    </rPh>
    <rPh sb="178" eb="180">
      <t>ミス</t>
    </rPh>
    <rPh sb="184" eb="187">
      <t>ケイカクテキ</t>
    </rPh>
    <rPh sb="188" eb="190">
      <t>コウシン</t>
    </rPh>
    <rPh sb="191" eb="193">
      <t>ジッシ</t>
    </rPh>
    <phoneticPr fontId="4"/>
  </si>
  <si>
    <t xml:space="preserve">　経常収支比率が100%を超え、単年度の収支は黒字となっているが、収入は一般会計からの繰入金に依存している状態であり、汚水処理に係る費用を下水道使用料による収入だけでは賄えていない。
　下水道の面整備終了により今後は施設の更新等を行っていくことになるが、将来的な人口減少を見据えた適切な規模の施設更新投資を計画的に実施していく必要がある。
　企業債残高は減少傾向にあるものの、これまでの建設投資により多額の企業債残高を有している。人口減少による使用料収入の減少が見込まれる一方、施設の老朽化による維持管理費の増加が予想されるなかで、施設の更新を進める必要があることから、これまで以上に事業運営の効率化を図る必要がある。
</t>
    <rPh sb="1" eb="3">
      <t>ケイジョウ</t>
    </rPh>
    <rPh sb="3" eb="5">
      <t>シュウシ</t>
    </rPh>
    <rPh sb="5" eb="7">
      <t>ヒリツ</t>
    </rPh>
    <rPh sb="13" eb="14">
      <t>コ</t>
    </rPh>
    <rPh sb="16" eb="19">
      <t>タンネンド</t>
    </rPh>
    <rPh sb="20" eb="22">
      <t>シュウシ</t>
    </rPh>
    <rPh sb="23" eb="25">
      <t>クロジ</t>
    </rPh>
    <rPh sb="33" eb="35">
      <t>シュウニュウ</t>
    </rPh>
    <rPh sb="36" eb="38">
      <t>イッパン</t>
    </rPh>
    <rPh sb="38" eb="40">
      <t>カイケイ</t>
    </rPh>
    <rPh sb="43" eb="45">
      <t>クリイレ</t>
    </rPh>
    <rPh sb="45" eb="46">
      <t>キン</t>
    </rPh>
    <rPh sb="47" eb="49">
      <t>イゾン</t>
    </rPh>
    <rPh sb="53" eb="55">
      <t>ジョウタイ</t>
    </rPh>
    <rPh sb="59" eb="61">
      <t>オスイ</t>
    </rPh>
    <rPh sb="61" eb="63">
      <t>ショリ</t>
    </rPh>
    <rPh sb="64" eb="65">
      <t>カカ</t>
    </rPh>
    <rPh sb="66" eb="68">
      <t>ヒヨウ</t>
    </rPh>
    <rPh sb="69" eb="72">
      <t>ゲスイドウ</t>
    </rPh>
    <rPh sb="72" eb="75">
      <t>シヨウリョウ</t>
    </rPh>
    <rPh sb="78" eb="80">
      <t>シュウニュウ</t>
    </rPh>
    <rPh sb="84" eb="85">
      <t>マカナ</t>
    </rPh>
    <rPh sb="163" eb="165">
      <t>ヒツヨウ</t>
    </rPh>
    <rPh sb="266" eb="268">
      <t>シセツ</t>
    </rPh>
    <rPh sb="269" eb="271">
      <t>コウシン</t>
    </rPh>
    <rPh sb="272" eb="273">
      <t>スス</t>
    </rPh>
    <rPh sb="275" eb="277">
      <t>ヒツヨウ</t>
    </rPh>
    <rPh sb="289" eb="291">
      <t>イジョウ</t>
    </rPh>
    <rPh sb="292" eb="294">
      <t>ジギョウ</t>
    </rPh>
    <rPh sb="294" eb="296">
      <t>ウンエイ</t>
    </rPh>
    <rPh sb="297" eb="300">
      <t>コウリツカ</t>
    </rPh>
    <rPh sb="301" eb="302">
      <t>ハカ</t>
    </rPh>
    <rPh sb="303" eb="305">
      <t>ヒツヨウ</t>
    </rPh>
    <phoneticPr fontId="4"/>
  </si>
  <si>
    <t>①経常収支比率は100%を上回って推移しているが、経常収益の約４割を一般会計繰入金に依存している状況である。
②累積欠損金はR1年度決算において解消し、0%を維持している。
③流動比率は僅かながら増加傾向にあるが、依然として100%を大きく下回っており、全国平均や類似団体と比較しても低い数値となっている。法適化してからの期間が短く内部留保資金の少ないことも大きく影響している。今後も適切に資金を確保するよう実施事業を精査しながら適正管理に努めていく必要がある。
④企業債残高対事業規模比率は類似団体平均値より高くなっている。投資的経費の財源を企業債に依存せざるを得ない状況ではあるが、企業債現在高は減少してきている。
⑤経費回収率は類似団体平均値を上回るものの100%未満となっている。汚水処理費のうち約７割が流域下水道維持管理負担金であるが、今後も収入の確保、また不明水の解消など経費削減のための対策を検討、実施し費用の削減を図る必要がある。
⑥汚水処理原価は減少傾向にあったが、R3年度は前年度及び類似団体平均値を上回った。これまで増加していた年間有収水量が減少したことから、今後は接続率の向上に加え、費用の削減をより図る必要がある。
⑦施設利用率は類似団体平均値を下回っている。将来の汚水処理人口減少を踏まえ、適切な施設規模の維持を検討していく必要がある。
⑧水洗化率は類似団体平均値を下回っており横ばいの状態が続いている。使用料収入の増加を図るため、下水道接続促進補助金制度の利用促進に取り組んでいる。</t>
    <rPh sb="1" eb="3">
      <t>ケイジョウ</t>
    </rPh>
    <rPh sb="3" eb="5">
      <t>シュウシ</t>
    </rPh>
    <rPh sb="5" eb="7">
      <t>ヒリツ</t>
    </rPh>
    <rPh sb="13" eb="15">
      <t>ウワマワ</t>
    </rPh>
    <rPh sb="17" eb="19">
      <t>スイイ</t>
    </rPh>
    <rPh sb="25" eb="27">
      <t>ケイジョウ</t>
    </rPh>
    <rPh sb="27" eb="29">
      <t>シュウエキ</t>
    </rPh>
    <rPh sb="30" eb="31">
      <t>ヤク</t>
    </rPh>
    <rPh sb="32" eb="33">
      <t>ワリ</t>
    </rPh>
    <rPh sb="34" eb="36">
      <t>イッパン</t>
    </rPh>
    <rPh sb="36" eb="38">
      <t>カイケイ</t>
    </rPh>
    <rPh sb="38" eb="40">
      <t>クリイレ</t>
    </rPh>
    <rPh sb="40" eb="41">
      <t>キン</t>
    </rPh>
    <rPh sb="42" eb="44">
      <t>イゾン</t>
    </rPh>
    <rPh sb="48" eb="50">
      <t>ジョウキョウ</t>
    </rPh>
    <rPh sb="56" eb="58">
      <t>ルイセキ</t>
    </rPh>
    <rPh sb="58" eb="60">
      <t>ケッソン</t>
    </rPh>
    <rPh sb="60" eb="61">
      <t>キン</t>
    </rPh>
    <rPh sb="64" eb="66">
      <t>ネンド</t>
    </rPh>
    <rPh sb="66" eb="68">
      <t>ケッサン</t>
    </rPh>
    <rPh sb="72" eb="74">
      <t>カイショウ</t>
    </rPh>
    <rPh sb="79" eb="81">
      <t>イジ</t>
    </rPh>
    <rPh sb="88" eb="90">
      <t>リュウドウ</t>
    </rPh>
    <rPh sb="90" eb="92">
      <t>ヒリツ</t>
    </rPh>
    <rPh sb="93" eb="94">
      <t>ワズ</t>
    </rPh>
    <rPh sb="98" eb="100">
      <t>ゾウカ</t>
    </rPh>
    <rPh sb="100" eb="102">
      <t>ケイコウ</t>
    </rPh>
    <rPh sb="107" eb="109">
      <t>イゼン</t>
    </rPh>
    <rPh sb="117" eb="118">
      <t>オオ</t>
    </rPh>
    <rPh sb="120" eb="122">
      <t>シタマワ</t>
    </rPh>
    <rPh sb="127" eb="129">
      <t>ゼンコク</t>
    </rPh>
    <rPh sb="129" eb="131">
      <t>ヘイキン</t>
    </rPh>
    <rPh sb="132" eb="134">
      <t>ルイジ</t>
    </rPh>
    <rPh sb="134" eb="136">
      <t>ダンタイ</t>
    </rPh>
    <rPh sb="137" eb="139">
      <t>ヒカク</t>
    </rPh>
    <rPh sb="142" eb="143">
      <t>ヒク</t>
    </rPh>
    <rPh sb="144" eb="146">
      <t>スウチ</t>
    </rPh>
    <rPh sb="166" eb="168">
      <t>ナイブ</t>
    </rPh>
    <rPh sb="168" eb="170">
      <t>リュウホ</t>
    </rPh>
    <rPh sb="170" eb="172">
      <t>シキン</t>
    </rPh>
    <rPh sb="173" eb="174">
      <t>スク</t>
    </rPh>
    <rPh sb="179" eb="180">
      <t>オオ</t>
    </rPh>
    <rPh sb="182" eb="184">
      <t>エイキョウ</t>
    </rPh>
    <rPh sb="189" eb="191">
      <t>コンゴ</t>
    </rPh>
    <rPh sb="192" eb="194">
      <t>テキセツ</t>
    </rPh>
    <rPh sb="195" eb="197">
      <t>シキン</t>
    </rPh>
    <rPh sb="198" eb="200">
      <t>カクホ</t>
    </rPh>
    <rPh sb="204" eb="206">
      <t>ジッシ</t>
    </rPh>
    <rPh sb="206" eb="208">
      <t>ジギョウ</t>
    </rPh>
    <rPh sb="209" eb="211">
      <t>セイサ</t>
    </rPh>
    <rPh sb="215" eb="217">
      <t>テキセイ</t>
    </rPh>
    <rPh sb="217" eb="219">
      <t>カンリ</t>
    </rPh>
    <rPh sb="220" eb="221">
      <t>ツト</t>
    </rPh>
    <rPh sb="225" eb="227">
      <t>ヒツヨウ</t>
    </rPh>
    <rPh sb="233" eb="235">
      <t>キギョウ</t>
    </rPh>
    <rPh sb="235" eb="236">
      <t>サイ</t>
    </rPh>
    <rPh sb="236" eb="238">
      <t>ザンダカ</t>
    </rPh>
    <rPh sb="238" eb="239">
      <t>タイ</t>
    </rPh>
    <rPh sb="239" eb="241">
      <t>ジギョウ</t>
    </rPh>
    <rPh sb="241" eb="243">
      <t>キボ</t>
    </rPh>
    <rPh sb="243" eb="245">
      <t>ヒリツ</t>
    </rPh>
    <rPh sb="246" eb="248">
      <t>ルイジ</t>
    </rPh>
    <rPh sb="248" eb="250">
      <t>ダンタイ</t>
    </rPh>
    <rPh sb="250" eb="253">
      <t>ヘイキンチ</t>
    </rPh>
    <rPh sb="255" eb="256">
      <t>タカ</t>
    </rPh>
    <rPh sb="263" eb="266">
      <t>トウシテキ</t>
    </rPh>
    <rPh sb="266" eb="268">
      <t>ケイヒ</t>
    </rPh>
    <rPh sb="269" eb="271">
      <t>ザイゲン</t>
    </rPh>
    <rPh sb="272" eb="275">
      <t>キギョウサイ</t>
    </rPh>
    <rPh sb="276" eb="278">
      <t>イゾン</t>
    </rPh>
    <rPh sb="282" eb="283">
      <t>エ</t>
    </rPh>
    <rPh sb="285" eb="287">
      <t>ジョウキョウ</t>
    </rPh>
    <rPh sb="293" eb="295">
      <t>キギョウ</t>
    </rPh>
    <rPh sb="295" eb="296">
      <t>サイ</t>
    </rPh>
    <rPh sb="296" eb="299">
      <t>ゲンザイダカ</t>
    </rPh>
    <rPh sb="300" eb="302">
      <t>ゲンショウ</t>
    </rPh>
    <rPh sb="311" eb="313">
      <t>ケイヒ</t>
    </rPh>
    <rPh sb="313" eb="315">
      <t>カイシュウ</t>
    </rPh>
    <rPh sb="315" eb="316">
      <t>リツ</t>
    </rPh>
    <rPh sb="317" eb="319">
      <t>ルイジ</t>
    </rPh>
    <rPh sb="319" eb="321">
      <t>ダンタイ</t>
    </rPh>
    <rPh sb="321" eb="324">
      <t>ヘイキンチ</t>
    </rPh>
    <rPh sb="325" eb="327">
      <t>ウワマワ</t>
    </rPh>
    <rPh sb="335" eb="337">
      <t>ミマン</t>
    </rPh>
    <rPh sb="344" eb="346">
      <t>オスイ</t>
    </rPh>
    <rPh sb="346" eb="348">
      <t>ショリ</t>
    </rPh>
    <rPh sb="348" eb="349">
      <t>ヒ</t>
    </rPh>
    <rPh sb="352" eb="353">
      <t>ヤク</t>
    </rPh>
    <rPh sb="354" eb="355">
      <t>ワリ</t>
    </rPh>
    <rPh sb="356" eb="358">
      <t>リュウイキ</t>
    </rPh>
    <rPh sb="358" eb="361">
      <t>ゲスイドウ</t>
    </rPh>
    <rPh sb="361" eb="363">
      <t>イジ</t>
    </rPh>
    <rPh sb="363" eb="365">
      <t>カンリ</t>
    </rPh>
    <rPh sb="365" eb="368">
      <t>フタンキン</t>
    </rPh>
    <rPh sb="373" eb="375">
      <t>コンゴ</t>
    </rPh>
    <rPh sb="376" eb="378">
      <t>シュウニュウ</t>
    </rPh>
    <rPh sb="379" eb="381">
      <t>カクホ</t>
    </rPh>
    <rPh sb="392" eb="394">
      <t>ケイヒ</t>
    </rPh>
    <rPh sb="394" eb="396">
      <t>サクゲン</t>
    </rPh>
    <rPh sb="400" eb="402">
      <t>タイサク</t>
    </rPh>
    <rPh sb="403" eb="405">
      <t>ケントウ</t>
    </rPh>
    <rPh sb="406" eb="408">
      <t>ジッシ</t>
    </rPh>
    <rPh sb="409" eb="411">
      <t>ヒヨウ</t>
    </rPh>
    <rPh sb="412" eb="414">
      <t>サクゲン</t>
    </rPh>
    <rPh sb="415" eb="416">
      <t>ハカ</t>
    </rPh>
    <rPh sb="417" eb="419">
      <t>ヒツヨウ</t>
    </rPh>
    <rPh sb="425" eb="427">
      <t>オスイ</t>
    </rPh>
    <rPh sb="427" eb="429">
      <t>ショリ</t>
    </rPh>
    <rPh sb="429" eb="431">
      <t>ゲンカ</t>
    </rPh>
    <rPh sb="432" eb="434">
      <t>ゲンショウ</t>
    </rPh>
    <rPh sb="434" eb="436">
      <t>ケイコウ</t>
    </rPh>
    <rPh sb="444" eb="446">
      <t>ネンド</t>
    </rPh>
    <rPh sb="447" eb="450">
      <t>ゼンネンド</t>
    </rPh>
    <rPh sb="450" eb="451">
      <t>オヨ</t>
    </rPh>
    <rPh sb="452" eb="454">
      <t>ルイジ</t>
    </rPh>
    <rPh sb="454" eb="456">
      <t>ダンタイ</t>
    </rPh>
    <rPh sb="456" eb="459">
      <t>ヘイキンチ</t>
    </rPh>
    <rPh sb="469" eb="471">
      <t>ゾウカ</t>
    </rPh>
    <rPh sb="475" eb="477">
      <t>ネンカン</t>
    </rPh>
    <rPh sb="477" eb="479">
      <t>ユウシュウ</t>
    </rPh>
    <rPh sb="479" eb="481">
      <t>スイリョウ</t>
    </rPh>
    <rPh sb="482" eb="484">
      <t>ゲンショウ</t>
    </rPh>
    <rPh sb="491" eb="493">
      <t>コンゴ</t>
    </rPh>
    <rPh sb="501" eb="502">
      <t>クワ</t>
    </rPh>
    <rPh sb="504" eb="506">
      <t>ヒヨウ</t>
    </rPh>
    <rPh sb="507" eb="509">
      <t>サクゲン</t>
    </rPh>
    <rPh sb="512" eb="513">
      <t>ハカ</t>
    </rPh>
    <rPh sb="514" eb="516">
      <t>ヒツヨウ</t>
    </rPh>
    <rPh sb="576" eb="578">
      <t>ヒツヨウ</t>
    </rPh>
    <rPh sb="584" eb="587">
      <t>スイセンカ</t>
    </rPh>
    <rPh sb="587" eb="588">
      <t>リツ</t>
    </rPh>
    <rPh sb="589" eb="591">
      <t>ルイジ</t>
    </rPh>
    <rPh sb="591" eb="593">
      <t>ダンタイ</t>
    </rPh>
    <rPh sb="593" eb="596">
      <t>ヘイキンチ</t>
    </rPh>
    <rPh sb="597" eb="599">
      <t>シタマワ</t>
    </rPh>
    <rPh sb="603" eb="604">
      <t>ヨコ</t>
    </rPh>
    <rPh sb="607" eb="609">
      <t>ジョウタイ</t>
    </rPh>
    <rPh sb="610" eb="611">
      <t>ツヅ</t>
    </rPh>
    <rPh sb="616" eb="619">
      <t>シヨウリョウ</t>
    </rPh>
    <rPh sb="619" eb="621">
      <t>シュウニュウ</t>
    </rPh>
    <rPh sb="622" eb="624">
      <t>ゾウカ</t>
    </rPh>
    <rPh sb="625" eb="626">
      <t>ハカ</t>
    </rPh>
    <rPh sb="630" eb="633">
      <t>ゲスイドウ</t>
    </rPh>
    <rPh sb="633" eb="635">
      <t>セツゾク</t>
    </rPh>
    <rPh sb="635" eb="637">
      <t>ソクシン</t>
    </rPh>
    <rPh sb="637" eb="640">
      <t>ホジョキン</t>
    </rPh>
    <rPh sb="640" eb="642">
      <t>セイド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</si>
</sst>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F86-44C2-9D17-573F2B404EE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0.21</c:v>
                </c:pt>
                <c:pt idx="2">
                  <c:v>0.17</c:v>
                </c:pt>
                <c:pt idx="3">
                  <c:v>0.15</c:v>
                </c:pt>
                <c:pt idx="4">
                  <c:v>0.15</c:v>
                </c:pt>
              </c:numCache>
            </c:numRef>
          </c:val>
          <c:smooth val="0"/>
          <c:extLst>
            <c:ext xmlns:c16="http://schemas.microsoft.com/office/drawing/2014/chart" uri="{C3380CC4-5D6E-409C-BE32-E72D297353CC}">
              <c16:uniqueId val="{00000001-FF86-44C2-9D17-573F2B404EE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30.53</c:v>
                </c:pt>
                <c:pt idx="2">
                  <c:v>29.71</c:v>
                </c:pt>
                <c:pt idx="3">
                  <c:v>29.47</c:v>
                </c:pt>
                <c:pt idx="4">
                  <c:v>28.65</c:v>
                </c:pt>
              </c:numCache>
            </c:numRef>
          </c:val>
          <c:extLst>
            <c:ext xmlns:c16="http://schemas.microsoft.com/office/drawing/2014/chart" uri="{C3380CC4-5D6E-409C-BE32-E72D297353CC}">
              <c16:uniqueId val="{00000000-3C68-46DA-95DB-EF7BE91555E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c:v>
                </c:pt>
                <c:pt idx="2">
                  <c:v>57.42</c:v>
                </c:pt>
                <c:pt idx="3">
                  <c:v>56.72</c:v>
                </c:pt>
                <c:pt idx="4">
                  <c:v>56.43</c:v>
                </c:pt>
              </c:numCache>
            </c:numRef>
          </c:val>
          <c:smooth val="0"/>
          <c:extLst>
            <c:ext xmlns:c16="http://schemas.microsoft.com/office/drawing/2014/chart" uri="{C3380CC4-5D6E-409C-BE32-E72D297353CC}">
              <c16:uniqueId val="{00000001-3C68-46DA-95DB-EF7BE91555E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68.599999999999994</c:v>
                </c:pt>
                <c:pt idx="2">
                  <c:v>68.33</c:v>
                </c:pt>
                <c:pt idx="3">
                  <c:v>69.02</c:v>
                </c:pt>
                <c:pt idx="4">
                  <c:v>69.14</c:v>
                </c:pt>
              </c:numCache>
            </c:numRef>
          </c:val>
          <c:extLst>
            <c:ext xmlns:c16="http://schemas.microsoft.com/office/drawing/2014/chart" uri="{C3380CC4-5D6E-409C-BE32-E72D297353CC}">
              <c16:uniqueId val="{00000000-B911-4993-856F-98EC07ECEA7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89.79</c:v>
                </c:pt>
                <c:pt idx="2">
                  <c:v>90.42</c:v>
                </c:pt>
                <c:pt idx="3">
                  <c:v>90.72</c:v>
                </c:pt>
                <c:pt idx="4">
                  <c:v>91.07</c:v>
                </c:pt>
              </c:numCache>
            </c:numRef>
          </c:val>
          <c:smooth val="0"/>
          <c:extLst>
            <c:ext xmlns:c16="http://schemas.microsoft.com/office/drawing/2014/chart" uri="{C3380CC4-5D6E-409C-BE32-E72D297353CC}">
              <c16:uniqueId val="{00000001-B911-4993-856F-98EC07ECEA7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124.1</c:v>
                </c:pt>
                <c:pt idx="2">
                  <c:v>124.5</c:v>
                </c:pt>
                <c:pt idx="3">
                  <c:v>124.15</c:v>
                </c:pt>
                <c:pt idx="4">
                  <c:v>124.57</c:v>
                </c:pt>
              </c:numCache>
            </c:numRef>
          </c:val>
          <c:extLst>
            <c:ext xmlns:c16="http://schemas.microsoft.com/office/drawing/2014/chart" uri="{C3380CC4-5D6E-409C-BE32-E72D297353CC}">
              <c16:uniqueId val="{00000000-DC52-4DF8-88F7-515975AB0AC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105.06</c:v>
                </c:pt>
                <c:pt idx="2">
                  <c:v>106.81</c:v>
                </c:pt>
                <c:pt idx="3">
                  <c:v>106.5</c:v>
                </c:pt>
                <c:pt idx="4">
                  <c:v>106.22</c:v>
                </c:pt>
              </c:numCache>
            </c:numRef>
          </c:val>
          <c:smooth val="0"/>
          <c:extLst>
            <c:ext xmlns:c16="http://schemas.microsoft.com/office/drawing/2014/chart" uri="{C3380CC4-5D6E-409C-BE32-E72D297353CC}">
              <c16:uniqueId val="{00000001-DC52-4DF8-88F7-515975AB0AC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2.75</c:v>
                </c:pt>
                <c:pt idx="2">
                  <c:v>5.46</c:v>
                </c:pt>
                <c:pt idx="3">
                  <c:v>8.19</c:v>
                </c:pt>
                <c:pt idx="4">
                  <c:v>10.88</c:v>
                </c:pt>
              </c:numCache>
            </c:numRef>
          </c:val>
          <c:extLst>
            <c:ext xmlns:c16="http://schemas.microsoft.com/office/drawing/2014/chart" uri="{C3380CC4-5D6E-409C-BE32-E72D297353CC}">
              <c16:uniqueId val="{00000000-5F65-484E-A0B1-7B479DA6D84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30.6</c:v>
                </c:pt>
                <c:pt idx="2">
                  <c:v>29.23</c:v>
                </c:pt>
                <c:pt idx="3">
                  <c:v>20.78</c:v>
                </c:pt>
                <c:pt idx="4">
                  <c:v>23.54</c:v>
                </c:pt>
              </c:numCache>
            </c:numRef>
          </c:val>
          <c:smooth val="0"/>
          <c:extLst>
            <c:ext xmlns:c16="http://schemas.microsoft.com/office/drawing/2014/chart" uri="{C3380CC4-5D6E-409C-BE32-E72D297353CC}">
              <c16:uniqueId val="{00000001-5F65-484E-A0B1-7B479DA6D84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1.62</c:v>
                </c:pt>
                <c:pt idx="2">
                  <c:v>1.59</c:v>
                </c:pt>
                <c:pt idx="3">
                  <c:v>1.47</c:v>
                </c:pt>
                <c:pt idx="4">
                  <c:v>1.31</c:v>
                </c:pt>
              </c:numCache>
            </c:numRef>
          </c:val>
          <c:extLst>
            <c:ext xmlns:c16="http://schemas.microsoft.com/office/drawing/2014/chart" uri="{C3380CC4-5D6E-409C-BE32-E72D297353CC}">
              <c16:uniqueId val="{00000000-546F-446B-A015-1FE1A1C2185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1.83</c:v>
                </c:pt>
                <c:pt idx="2">
                  <c:v>1.37</c:v>
                </c:pt>
                <c:pt idx="3">
                  <c:v>1.34</c:v>
                </c:pt>
                <c:pt idx="4">
                  <c:v>1.5</c:v>
                </c:pt>
              </c:numCache>
            </c:numRef>
          </c:val>
          <c:smooth val="0"/>
          <c:extLst>
            <c:ext xmlns:c16="http://schemas.microsoft.com/office/drawing/2014/chart" uri="{C3380CC4-5D6E-409C-BE32-E72D297353CC}">
              <c16:uniqueId val="{00000001-546F-446B-A015-1FE1A1C2185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56.06</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E97-43E1-9906-41B993E6885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41.56</c:v>
                </c:pt>
                <c:pt idx="2">
                  <c:v>34.4</c:v>
                </c:pt>
                <c:pt idx="3">
                  <c:v>18.36</c:v>
                </c:pt>
                <c:pt idx="4">
                  <c:v>18.010000000000002</c:v>
                </c:pt>
              </c:numCache>
            </c:numRef>
          </c:val>
          <c:smooth val="0"/>
          <c:extLst>
            <c:ext xmlns:c16="http://schemas.microsoft.com/office/drawing/2014/chart" uri="{C3380CC4-5D6E-409C-BE32-E72D297353CC}">
              <c16:uniqueId val="{00000001-3E97-43E1-9906-41B993E6885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23.45</c:v>
                </c:pt>
                <c:pt idx="2">
                  <c:v>27.19</c:v>
                </c:pt>
                <c:pt idx="3">
                  <c:v>31.16</c:v>
                </c:pt>
                <c:pt idx="4">
                  <c:v>31.9</c:v>
                </c:pt>
              </c:numCache>
            </c:numRef>
          </c:val>
          <c:extLst>
            <c:ext xmlns:c16="http://schemas.microsoft.com/office/drawing/2014/chart" uri="{C3380CC4-5D6E-409C-BE32-E72D297353CC}">
              <c16:uniqueId val="{00000000-7CC1-450A-BDEE-DC007F06B49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80.81</c:v>
                </c:pt>
                <c:pt idx="2">
                  <c:v>68.17</c:v>
                </c:pt>
                <c:pt idx="3">
                  <c:v>55.6</c:v>
                </c:pt>
                <c:pt idx="4">
                  <c:v>59.4</c:v>
                </c:pt>
              </c:numCache>
            </c:numRef>
          </c:val>
          <c:smooth val="0"/>
          <c:extLst>
            <c:ext xmlns:c16="http://schemas.microsoft.com/office/drawing/2014/chart" uri="{C3380CC4-5D6E-409C-BE32-E72D297353CC}">
              <c16:uniqueId val="{00000001-7CC1-450A-BDEE-DC007F06B49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1816.03</c:v>
                </c:pt>
                <c:pt idx="2">
                  <c:v>1709.41</c:v>
                </c:pt>
                <c:pt idx="3">
                  <c:v>1540.71</c:v>
                </c:pt>
                <c:pt idx="4">
                  <c:v>1440.08</c:v>
                </c:pt>
              </c:numCache>
            </c:numRef>
          </c:val>
          <c:extLst>
            <c:ext xmlns:c16="http://schemas.microsoft.com/office/drawing/2014/chart" uri="{C3380CC4-5D6E-409C-BE32-E72D297353CC}">
              <c16:uniqueId val="{00000000-83C6-44A3-BEB1-418D1A74C3C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768.62</c:v>
                </c:pt>
                <c:pt idx="2">
                  <c:v>789.44</c:v>
                </c:pt>
                <c:pt idx="3">
                  <c:v>789.08</c:v>
                </c:pt>
                <c:pt idx="4">
                  <c:v>748.07</c:v>
                </c:pt>
              </c:numCache>
            </c:numRef>
          </c:val>
          <c:smooth val="0"/>
          <c:extLst>
            <c:ext xmlns:c16="http://schemas.microsoft.com/office/drawing/2014/chart" uri="{C3380CC4-5D6E-409C-BE32-E72D297353CC}">
              <c16:uniqueId val="{00000001-83C6-44A3-BEB1-418D1A74C3C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84.13</c:v>
                </c:pt>
                <c:pt idx="2">
                  <c:v>91.89</c:v>
                </c:pt>
                <c:pt idx="3">
                  <c:v>93.5</c:v>
                </c:pt>
                <c:pt idx="4">
                  <c:v>92.94</c:v>
                </c:pt>
              </c:numCache>
            </c:numRef>
          </c:val>
          <c:extLst>
            <c:ext xmlns:c16="http://schemas.microsoft.com/office/drawing/2014/chart" uri="{C3380CC4-5D6E-409C-BE32-E72D297353CC}">
              <c16:uniqueId val="{00000000-A694-4290-95CA-CC620AFFF72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88.06</c:v>
                </c:pt>
                <c:pt idx="2">
                  <c:v>87.29</c:v>
                </c:pt>
                <c:pt idx="3">
                  <c:v>88.25</c:v>
                </c:pt>
                <c:pt idx="4">
                  <c:v>90.15</c:v>
                </c:pt>
              </c:numCache>
            </c:numRef>
          </c:val>
          <c:smooth val="0"/>
          <c:extLst>
            <c:ext xmlns:c16="http://schemas.microsoft.com/office/drawing/2014/chart" uri="{C3380CC4-5D6E-409C-BE32-E72D297353CC}">
              <c16:uniqueId val="{00000001-A694-4290-95CA-CC620AFFF72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204.27</c:v>
                </c:pt>
                <c:pt idx="2">
                  <c:v>188.26</c:v>
                </c:pt>
                <c:pt idx="3">
                  <c:v>174.47</c:v>
                </c:pt>
                <c:pt idx="4">
                  <c:v>178.46</c:v>
                </c:pt>
              </c:numCache>
            </c:numRef>
          </c:val>
          <c:extLst>
            <c:ext xmlns:c16="http://schemas.microsoft.com/office/drawing/2014/chart" uri="{C3380CC4-5D6E-409C-BE32-E72D297353CC}">
              <c16:uniqueId val="{00000000-C292-40E7-BF00-C10CB861365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179.32</c:v>
                </c:pt>
                <c:pt idx="2">
                  <c:v>176.67</c:v>
                </c:pt>
                <c:pt idx="3">
                  <c:v>176.37</c:v>
                </c:pt>
                <c:pt idx="4">
                  <c:v>173.14</c:v>
                </c:pt>
              </c:numCache>
            </c:numRef>
          </c:val>
          <c:smooth val="0"/>
          <c:extLst>
            <c:ext xmlns:c16="http://schemas.microsoft.com/office/drawing/2014/chart" uri="{C3380CC4-5D6E-409C-BE32-E72D297353CC}">
              <c16:uniqueId val="{00000001-C292-40E7-BF00-C10CB861365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B23" zoomScale="115" zoomScaleNormal="115" workbookViewId="0">
      <selection activeCell="CD48" sqref="CD4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大仙市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Cc1</v>
      </c>
      <c r="X8" s="35"/>
      <c r="Y8" s="35"/>
      <c r="Z8" s="35"/>
      <c r="AA8" s="35"/>
      <c r="AB8" s="35"/>
      <c r="AC8" s="35"/>
      <c r="AD8" s="36" t="str">
        <f>データ!$M$6</f>
        <v>自治体職員</v>
      </c>
      <c r="AE8" s="36"/>
      <c r="AF8" s="36"/>
      <c r="AG8" s="36"/>
      <c r="AH8" s="36"/>
      <c r="AI8" s="36"/>
      <c r="AJ8" s="36"/>
      <c r="AK8" s="3"/>
      <c r="AL8" s="37">
        <f>データ!S6</f>
        <v>77946</v>
      </c>
      <c r="AM8" s="37"/>
      <c r="AN8" s="37"/>
      <c r="AO8" s="37"/>
      <c r="AP8" s="37"/>
      <c r="AQ8" s="37"/>
      <c r="AR8" s="37"/>
      <c r="AS8" s="37"/>
      <c r="AT8" s="38">
        <f>データ!T6</f>
        <v>866.79</v>
      </c>
      <c r="AU8" s="38"/>
      <c r="AV8" s="38"/>
      <c r="AW8" s="38"/>
      <c r="AX8" s="38"/>
      <c r="AY8" s="38"/>
      <c r="AZ8" s="38"/>
      <c r="BA8" s="38"/>
      <c r="BB8" s="38">
        <f>データ!U6</f>
        <v>89.92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44.75</v>
      </c>
      <c r="J10" s="38"/>
      <c r="K10" s="38"/>
      <c r="L10" s="38"/>
      <c r="M10" s="38"/>
      <c r="N10" s="38"/>
      <c r="O10" s="38"/>
      <c r="P10" s="38">
        <f>データ!P6</f>
        <v>33.619999999999997</v>
      </c>
      <c r="Q10" s="38"/>
      <c r="R10" s="38"/>
      <c r="S10" s="38"/>
      <c r="T10" s="38"/>
      <c r="U10" s="38"/>
      <c r="V10" s="38"/>
      <c r="W10" s="38">
        <f>データ!Q6</f>
        <v>87.28</v>
      </c>
      <c r="X10" s="38"/>
      <c r="Y10" s="38"/>
      <c r="Z10" s="38"/>
      <c r="AA10" s="38"/>
      <c r="AB10" s="38"/>
      <c r="AC10" s="38"/>
      <c r="AD10" s="37">
        <f>データ!R6</f>
        <v>3220</v>
      </c>
      <c r="AE10" s="37"/>
      <c r="AF10" s="37"/>
      <c r="AG10" s="37"/>
      <c r="AH10" s="37"/>
      <c r="AI10" s="37"/>
      <c r="AJ10" s="37"/>
      <c r="AK10" s="2"/>
      <c r="AL10" s="37">
        <f>データ!V6</f>
        <v>25990</v>
      </c>
      <c r="AM10" s="37"/>
      <c r="AN10" s="37"/>
      <c r="AO10" s="37"/>
      <c r="AP10" s="37"/>
      <c r="AQ10" s="37"/>
      <c r="AR10" s="37"/>
      <c r="AS10" s="37"/>
      <c r="AT10" s="38">
        <f>データ!W6</f>
        <v>8.64</v>
      </c>
      <c r="AU10" s="38"/>
      <c r="AV10" s="38"/>
      <c r="AW10" s="38"/>
      <c r="AX10" s="38"/>
      <c r="AY10" s="38"/>
      <c r="AZ10" s="38"/>
      <c r="BA10" s="38"/>
      <c r="BB10" s="38">
        <f>データ!X6</f>
        <v>3008.1</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114</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1"/>
      <c r="BM60" s="72"/>
      <c r="BN60" s="72"/>
      <c r="BO60" s="72"/>
      <c r="BP60" s="72"/>
      <c r="BQ60" s="72"/>
      <c r="BR60" s="72"/>
      <c r="BS60" s="72"/>
      <c r="BT60" s="72"/>
      <c r="BU60" s="72"/>
      <c r="BV60" s="72"/>
      <c r="BW60" s="72"/>
      <c r="BX60" s="72"/>
      <c r="BY60" s="72"/>
      <c r="BZ60" s="7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115</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【669.12】</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Da8YltL1sT5iigi00zq151vP8oGOWmkv7jvc3qV8jkKiGPGy+dv9St6GU8YrYaNN2rrxuPzUxlDs3lANE/uLdg==" saltValue="XORU2MW5LgJYaQNY5Nj4R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52124</v>
      </c>
      <c r="D6" s="19">
        <f t="shared" si="3"/>
        <v>46</v>
      </c>
      <c r="E6" s="19">
        <f t="shared" si="3"/>
        <v>17</v>
      </c>
      <c r="F6" s="19">
        <f t="shared" si="3"/>
        <v>1</v>
      </c>
      <c r="G6" s="19">
        <f t="shared" si="3"/>
        <v>0</v>
      </c>
      <c r="H6" s="19" t="str">
        <f t="shared" si="3"/>
        <v>秋田県　大仙市</v>
      </c>
      <c r="I6" s="19" t="str">
        <f t="shared" si="3"/>
        <v>法適用</v>
      </c>
      <c r="J6" s="19" t="str">
        <f t="shared" si="3"/>
        <v>下水道事業</v>
      </c>
      <c r="K6" s="19" t="str">
        <f t="shared" si="3"/>
        <v>公共下水道</v>
      </c>
      <c r="L6" s="19" t="str">
        <f t="shared" si="3"/>
        <v>Cc1</v>
      </c>
      <c r="M6" s="19" t="str">
        <f t="shared" si="3"/>
        <v>自治体職員</v>
      </c>
      <c r="N6" s="20" t="str">
        <f t="shared" si="3"/>
        <v>-</v>
      </c>
      <c r="O6" s="20">
        <f t="shared" si="3"/>
        <v>44.75</v>
      </c>
      <c r="P6" s="20">
        <f t="shared" si="3"/>
        <v>33.619999999999997</v>
      </c>
      <c r="Q6" s="20">
        <f t="shared" si="3"/>
        <v>87.28</v>
      </c>
      <c r="R6" s="20">
        <f t="shared" si="3"/>
        <v>3220</v>
      </c>
      <c r="S6" s="20">
        <f t="shared" si="3"/>
        <v>77946</v>
      </c>
      <c r="T6" s="20">
        <f t="shared" si="3"/>
        <v>866.79</v>
      </c>
      <c r="U6" s="20">
        <f t="shared" si="3"/>
        <v>89.92</v>
      </c>
      <c r="V6" s="20">
        <f t="shared" si="3"/>
        <v>25990</v>
      </c>
      <c r="W6" s="20">
        <f t="shared" si="3"/>
        <v>8.64</v>
      </c>
      <c r="X6" s="20">
        <f t="shared" si="3"/>
        <v>3008.1</v>
      </c>
      <c r="Y6" s="21" t="str">
        <f>IF(Y7="",NA(),Y7)</f>
        <v>-</v>
      </c>
      <c r="Z6" s="21">
        <f t="shared" ref="Z6:AH6" si="4">IF(Z7="",NA(),Z7)</f>
        <v>124.1</v>
      </c>
      <c r="AA6" s="21">
        <f t="shared" si="4"/>
        <v>124.5</v>
      </c>
      <c r="AB6" s="21">
        <f t="shared" si="4"/>
        <v>124.15</v>
      </c>
      <c r="AC6" s="21">
        <f t="shared" si="4"/>
        <v>124.57</v>
      </c>
      <c r="AD6" s="21" t="str">
        <f t="shared" si="4"/>
        <v>-</v>
      </c>
      <c r="AE6" s="21">
        <f t="shared" si="4"/>
        <v>105.06</v>
      </c>
      <c r="AF6" s="21">
        <f t="shared" si="4"/>
        <v>106.81</v>
      </c>
      <c r="AG6" s="21">
        <f t="shared" si="4"/>
        <v>106.5</v>
      </c>
      <c r="AH6" s="21">
        <f t="shared" si="4"/>
        <v>106.22</v>
      </c>
      <c r="AI6" s="20" t="str">
        <f>IF(AI7="","",IF(AI7="-","【-】","【"&amp;SUBSTITUTE(TEXT(AI7,"#,##0.00"),"-","△")&amp;"】"))</f>
        <v>【107.02】</v>
      </c>
      <c r="AJ6" s="21" t="str">
        <f>IF(AJ7="",NA(),AJ7)</f>
        <v>-</v>
      </c>
      <c r="AK6" s="21">
        <f t="shared" ref="AK6:AS6" si="5">IF(AK7="",NA(),AK7)</f>
        <v>56.06</v>
      </c>
      <c r="AL6" s="20">
        <f t="shared" si="5"/>
        <v>0</v>
      </c>
      <c r="AM6" s="20">
        <f t="shared" si="5"/>
        <v>0</v>
      </c>
      <c r="AN6" s="20">
        <f t="shared" si="5"/>
        <v>0</v>
      </c>
      <c r="AO6" s="21" t="str">
        <f t="shared" si="5"/>
        <v>-</v>
      </c>
      <c r="AP6" s="21">
        <f t="shared" si="5"/>
        <v>41.56</v>
      </c>
      <c r="AQ6" s="21">
        <f t="shared" si="5"/>
        <v>34.4</v>
      </c>
      <c r="AR6" s="21">
        <f t="shared" si="5"/>
        <v>18.36</v>
      </c>
      <c r="AS6" s="21">
        <f t="shared" si="5"/>
        <v>18.010000000000002</v>
      </c>
      <c r="AT6" s="20" t="str">
        <f>IF(AT7="","",IF(AT7="-","【-】","【"&amp;SUBSTITUTE(TEXT(AT7,"#,##0.00"),"-","△")&amp;"】"))</f>
        <v>【3.09】</v>
      </c>
      <c r="AU6" s="21" t="str">
        <f>IF(AU7="",NA(),AU7)</f>
        <v>-</v>
      </c>
      <c r="AV6" s="21">
        <f t="shared" ref="AV6:BD6" si="6">IF(AV7="",NA(),AV7)</f>
        <v>23.45</v>
      </c>
      <c r="AW6" s="21">
        <f t="shared" si="6"/>
        <v>27.19</v>
      </c>
      <c r="AX6" s="21">
        <f t="shared" si="6"/>
        <v>31.16</v>
      </c>
      <c r="AY6" s="21">
        <f t="shared" si="6"/>
        <v>31.9</v>
      </c>
      <c r="AZ6" s="21" t="str">
        <f t="shared" si="6"/>
        <v>-</v>
      </c>
      <c r="BA6" s="21">
        <f t="shared" si="6"/>
        <v>80.81</v>
      </c>
      <c r="BB6" s="21">
        <f t="shared" si="6"/>
        <v>68.17</v>
      </c>
      <c r="BC6" s="21">
        <f t="shared" si="6"/>
        <v>55.6</v>
      </c>
      <c r="BD6" s="21">
        <f t="shared" si="6"/>
        <v>59.4</v>
      </c>
      <c r="BE6" s="20" t="str">
        <f>IF(BE7="","",IF(BE7="-","【-】","【"&amp;SUBSTITUTE(TEXT(BE7,"#,##0.00"),"-","△")&amp;"】"))</f>
        <v>【71.39】</v>
      </c>
      <c r="BF6" s="21" t="str">
        <f>IF(BF7="",NA(),BF7)</f>
        <v>-</v>
      </c>
      <c r="BG6" s="21">
        <f t="shared" ref="BG6:BO6" si="7">IF(BG7="",NA(),BG7)</f>
        <v>1816.03</v>
      </c>
      <c r="BH6" s="21">
        <f t="shared" si="7"/>
        <v>1709.41</v>
      </c>
      <c r="BI6" s="21">
        <f t="shared" si="7"/>
        <v>1540.71</v>
      </c>
      <c r="BJ6" s="21">
        <f t="shared" si="7"/>
        <v>1440.08</v>
      </c>
      <c r="BK6" s="21" t="str">
        <f t="shared" si="7"/>
        <v>-</v>
      </c>
      <c r="BL6" s="21">
        <f t="shared" si="7"/>
        <v>768.62</v>
      </c>
      <c r="BM6" s="21">
        <f t="shared" si="7"/>
        <v>789.44</v>
      </c>
      <c r="BN6" s="21">
        <f t="shared" si="7"/>
        <v>789.08</v>
      </c>
      <c r="BO6" s="21">
        <f t="shared" si="7"/>
        <v>748.07</v>
      </c>
      <c r="BP6" s="20" t="str">
        <f>IF(BP7="","",IF(BP7="-","【-】","【"&amp;SUBSTITUTE(TEXT(BP7,"#,##0.00"),"-","△")&amp;"】"))</f>
        <v>【669.12】</v>
      </c>
      <c r="BQ6" s="21" t="str">
        <f>IF(BQ7="",NA(),BQ7)</f>
        <v>-</v>
      </c>
      <c r="BR6" s="21">
        <f t="shared" ref="BR6:BZ6" si="8">IF(BR7="",NA(),BR7)</f>
        <v>84.13</v>
      </c>
      <c r="BS6" s="21">
        <f t="shared" si="8"/>
        <v>91.89</v>
      </c>
      <c r="BT6" s="21">
        <f t="shared" si="8"/>
        <v>93.5</v>
      </c>
      <c r="BU6" s="21">
        <f t="shared" si="8"/>
        <v>92.94</v>
      </c>
      <c r="BV6" s="21" t="str">
        <f t="shared" si="8"/>
        <v>-</v>
      </c>
      <c r="BW6" s="21">
        <f t="shared" si="8"/>
        <v>88.06</v>
      </c>
      <c r="BX6" s="21">
        <f t="shared" si="8"/>
        <v>87.29</v>
      </c>
      <c r="BY6" s="21">
        <f t="shared" si="8"/>
        <v>88.25</v>
      </c>
      <c r="BZ6" s="21">
        <f t="shared" si="8"/>
        <v>90.15</v>
      </c>
      <c r="CA6" s="20" t="str">
        <f>IF(CA7="","",IF(CA7="-","【-】","【"&amp;SUBSTITUTE(TEXT(CA7,"#,##0.00"),"-","△")&amp;"】"))</f>
        <v>【99.73】</v>
      </c>
      <c r="CB6" s="21" t="str">
        <f>IF(CB7="",NA(),CB7)</f>
        <v>-</v>
      </c>
      <c r="CC6" s="21">
        <f t="shared" ref="CC6:CK6" si="9">IF(CC7="",NA(),CC7)</f>
        <v>204.27</v>
      </c>
      <c r="CD6" s="21">
        <f t="shared" si="9"/>
        <v>188.26</v>
      </c>
      <c r="CE6" s="21">
        <f t="shared" si="9"/>
        <v>174.47</v>
      </c>
      <c r="CF6" s="21">
        <f t="shared" si="9"/>
        <v>178.46</v>
      </c>
      <c r="CG6" s="21" t="str">
        <f t="shared" si="9"/>
        <v>-</v>
      </c>
      <c r="CH6" s="21">
        <f t="shared" si="9"/>
        <v>179.32</v>
      </c>
      <c r="CI6" s="21">
        <f t="shared" si="9"/>
        <v>176.67</v>
      </c>
      <c r="CJ6" s="21">
        <f t="shared" si="9"/>
        <v>176.37</v>
      </c>
      <c r="CK6" s="21">
        <f t="shared" si="9"/>
        <v>173.14</v>
      </c>
      <c r="CL6" s="20" t="str">
        <f>IF(CL7="","",IF(CL7="-","【-】","【"&amp;SUBSTITUTE(TEXT(CL7,"#,##0.00"),"-","△")&amp;"】"))</f>
        <v>【134.98】</v>
      </c>
      <c r="CM6" s="21" t="str">
        <f>IF(CM7="",NA(),CM7)</f>
        <v>-</v>
      </c>
      <c r="CN6" s="21">
        <f t="shared" ref="CN6:CV6" si="10">IF(CN7="",NA(),CN7)</f>
        <v>30.53</v>
      </c>
      <c r="CO6" s="21">
        <f t="shared" si="10"/>
        <v>29.71</v>
      </c>
      <c r="CP6" s="21">
        <f t="shared" si="10"/>
        <v>29.47</v>
      </c>
      <c r="CQ6" s="21">
        <f t="shared" si="10"/>
        <v>28.65</v>
      </c>
      <c r="CR6" s="21" t="str">
        <f t="shared" si="10"/>
        <v>-</v>
      </c>
      <c r="CS6" s="21">
        <f t="shared" si="10"/>
        <v>58</v>
      </c>
      <c r="CT6" s="21">
        <f t="shared" si="10"/>
        <v>57.42</v>
      </c>
      <c r="CU6" s="21">
        <f t="shared" si="10"/>
        <v>56.72</v>
      </c>
      <c r="CV6" s="21">
        <f t="shared" si="10"/>
        <v>56.43</v>
      </c>
      <c r="CW6" s="20" t="str">
        <f>IF(CW7="","",IF(CW7="-","【-】","【"&amp;SUBSTITUTE(TEXT(CW7,"#,##0.00"),"-","△")&amp;"】"))</f>
        <v>【59.99】</v>
      </c>
      <c r="CX6" s="21" t="str">
        <f>IF(CX7="",NA(),CX7)</f>
        <v>-</v>
      </c>
      <c r="CY6" s="21">
        <f t="shared" ref="CY6:DG6" si="11">IF(CY7="",NA(),CY7)</f>
        <v>68.599999999999994</v>
      </c>
      <c r="CZ6" s="21">
        <f t="shared" si="11"/>
        <v>68.33</v>
      </c>
      <c r="DA6" s="21">
        <f t="shared" si="11"/>
        <v>69.02</v>
      </c>
      <c r="DB6" s="21">
        <f t="shared" si="11"/>
        <v>69.14</v>
      </c>
      <c r="DC6" s="21" t="str">
        <f t="shared" si="11"/>
        <v>-</v>
      </c>
      <c r="DD6" s="21">
        <f t="shared" si="11"/>
        <v>89.79</v>
      </c>
      <c r="DE6" s="21">
        <f t="shared" si="11"/>
        <v>90.42</v>
      </c>
      <c r="DF6" s="21">
        <f t="shared" si="11"/>
        <v>90.72</v>
      </c>
      <c r="DG6" s="21">
        <f t="shared" si="11"/>
        <v>91.07</v>
      </c>
      <c r="DH6" s="20" t="str">
        <f>IF(DH7="","",IF(DH7="-","【-】","【"&amp;SUBSTITUTE(TEXT(DH7,"#,##0.00"),"-","△")&amp;"】"))</f>
        <v>【95.72】</v>
      </c>
      <c r="DI6" s="21" t="str">
        <f>IF(DI7="",NA(),DI7)</f>
        <v>-</v>
      </c>
      <c r="DJ6" s="21">
        <f t="shared" ref="DJ6:DR6" si="12">IF(DJ7="",NA(),DJ7)</f>
        <v>2.75</v>
      </c>
      <c r="DK6" s="21">
        <f t="shared" si="12"/>
        <v>5.46</v>
      </c>
      <c r="DL6" s="21">
        <f t="shared" si="12"/>
        <v>8.19</v>
      </c>
      <c r="DM6" s="21">
        <f t="shared" si="12"/>
        <v>10.88</v>
      </c>
      <c r="DN6" s="21" t="str">
        <f t="shared" si="12"/>
        <v>-</v>
      </c>
      <c r="DO6" s="21">
        <f t="shared" si="12"/>
        <v>30.6</v>
      </c>
      <c r="DP6" s="21">
        <f t="shared" si="12"/>
        <v>29.23</v>
      </c>
      <c r="DQ6" s="21">
        <f t="shared" si="12"/>
        <v>20.78</v>
      </c>
      <c r="DR6" s="21">
        <f t="shared" si="12"/>
        <v>23.54</v>
      </c>
      <c r="DS6" s="20" t="str">
        <f>IF(DS7="","",IF(DS7="-","【-】","【"&amp;SUBSTITUTE(TEXT(DS7,"#,##0.00"),"-","△")&amp;"】"))</f>
        <v>【38.17】</v>
      </c>
      <c r="DT6" s="21" t="str">
        <f>IF(DT7="",NA(),DT7)</f>
        <v>-</v>
      </c>
      <c r="DU6" s="21">
        <f t="shared" ref="DU6:EC6" si="13">IF(DU7="",NA(),DU7)</f>
        <v>1.62</v>
      </c>
      <c r="DV6" s="21">
        <f t="shared" si="13"/>
        <v>1.59</v>
      </c>
      <c r="DW6" s="21">
        <f t="shared" si="13"/>
        <v>1.47</v>
      </c>
      <c r="DX6" s="21">
        <f t="shared" si="13"/>
        <v>1.31</v>
      </c>
      <c r="DY6" s="21" t="str">
        <f t="shared" si="13"/>
        <v>-</v>
      </c>
      <c r="DZ6" s="21">
        <f t="shared" si="13"/>
        <v>1.83</v>
      </c>
      <c r="EA6" s="21">
        <f t="shared" si="13"/>
        <v>1.37</v>
      </c>
      <c r="EB6" s="21">
        <f t="shared" si="13"/>
        <v>1.34</v>
      </c>
      <c r="EC6" s="21">
        <f t="shared" si="13"/>
        <v>1.5</v>
      </c>
      <c r="ED6" s="20" t="str">
        <f>IF(ED7="","",IF(ED7="-","【-】","【"&amp;SUBSTITUTE(TEXT(ED7,"#,##0.00"),"-","△")&amp;"】"))</f>
        <v>【6.54】</v>
      </c>
      <c r="EE6" s="21" t="str">
        <f>IF(EE7="",NA(),EE7)</f>
        <v>-</v>
      </c>
      <c r="EF6" s="20">
        <f t="shared" ref="EF6:EN6" si="14">IF(EF7="",NA(),EF7)</f>
        <v>0</v>
      </c>
      <c r="EG6" s="20">
        <f t="shared" si="14"/>
        <v>0</v>
      </c>
      <c r="EH6" s="20">
        <f t="shared" si="14"/>
        <v>0</v>
      </c>
      <c r="EI6" s="20">
        <f t="shared" si="14"/>
        <v>0</v>
      </c>
      <c r="EJ6" s="21" t="str">
        <f t="shared" si="14"/>
        <v>-</v>
      </c>
      <c r="EK6" s="21">
        <f t="shared" si="14"/>
        <v>0.21</v>
      </c>
      <c r="EL6" s="21">
        <f t="shared" si="14"/>
        <v>0.17</v>
      </c>
      <c r="EM6" s="21">
        <f t="shared" si="14"/>
        <v>0.15</v>
      </c>
      <c r="EN6" s="21">
        <f t="shared" si="14"/>
        <v>0.15</v>
      </c>
      <c r="EO6" s="20" t="str">
        <f>IF(EO7="","",IF(EO7="-","【-】","【"&amp;SUBSTITUTE(TEXT(EO7,"#,##0.00"),"-","△")&amp;"】"))</f>
        <v>【0.24】</v>
      </c>
    </row>
    <row r="7" spans="1:148" s="22" customFormat="1" x14ac:dyDescent="0.15">
      <c r="A7" s="14"/>
      <c r="B7" s="23">
        <v>2021</v>
      </c>
      <c r="C7" s="23">
        <v>52124</v>
      </c>
      <c r="D7" s="23">
        <v>46</v>
      </c>
      <c r="E7" s="23">
        <v>17</v>
      </c>
      <c r="F7" s="23">
        <v>1</v>
      </c>
      <c r="G7" s="23">
        <v>0</v>
      </c>
      <c r="H7" s="23" t="s">
        <v>96</v>
      </c>
      <c r="I7" s="23" t="s">
        <v>97</v>
      </c>
      <c r="J7" s="23" t="s">
        <v>98</v>
      </c>
      <c r="K7" s="23" t="s">
        <v>99</v>
      </c>
      <c r="L7" s="23" t="s">
        <v>100</v>
      </c>
      <c r="M7" s="23" t="s">
        <v>101</v>
      </c>
      <c r="N7" s="24" t="s">
        <v>102</v>
      </c>
      <c r="O7" s="24">
        <v>44.75</v>
      </c>
      <c r="P7" s="24">
        <v>33.619999999999997</v>
      </c>
      <c r="Q7" s="24">
        <v>87.28</v>
      </c>
      <c r="R7" s="24">
        <v>3220</v>
      </c>
      <c r="S7" s="24">
        <v>77946</v>
      </c>
      <c r="T7" s="24">
        <v>866.79</v>
      </c>
      <c r="U7" s="24">
        <v>89.92</v>
      </c>
      <c r="V7" s="24">
        <v>25990</v>
      </c>
      <c r="W7" s="24">
        <v>8.64</v>
      </c>
      <c r="X7" s="24">
        <v>3008.1</v>
      </c>
      <c r="Y7" s="24" t="s">
        <v>102</v>
      </c>
      <c r="Z7" s="24">
        <v>124.1</v>
      </c>
      <c r="AA7" s="24">
        <v>124.5</v>
      </c>
      <c r="AB7" s="24">
        <v>124.15</v>
      </c>
      <c r="AC7" s="24">
        <v>124.57</v>
      </c>
      <c r="AD7" s="24" t="s">
        <v>102</v>
      </c>
      <c r="AE7" s="24">
        <v>105.06</v>
      </c>
      <c r="AF7" s="24">
        <v>106.81</v>
      </c>
      <c r="AG7" s="24">
        <v>106.5</v>
      </c>
      <c r="AH7" s="24">
        <v>106.22</v>
      </c>
      <c r="AI7" s="24">
        <v>107.02</v>
      </c>
      <c r="AJ7" s="24" t="s">
        <v>102</v>
      </c>
      <c r="AK7" s="24">
        <v>56.06</v>
      </c>
      <c r="AL7" s="24">
        <v>0</v>
      </c>
      <c r="AM7" s="24">
        <v>0</v>
      </c>
      <c r="AN7" s="24">
        <v>0</v>
      </c>
      <c r="AO7" s="24" t="s">
        <v>102</v>
      </c>
      <c r="AP7" s="24">
        <v>41.56</v>
      </c>
      <c r="AQ7" s="24">
        <v>34.4</v>
      </c>
      <c r="AR7" s="24">
        <v>18.36</v>
      </c>
      <c r="AS7" s="24">
        <v>18.010000000000002</v>
      </c>
      <c r="AT7" s="24">
        <v>3.09</v>
      </c>
      <c r="AU7" s="24" t="s">
        <v>102</v>
      </c>
      <c r="AV7" s="24">
        <v>23.45</v>
      </c>
      <c r="AW7" s="24">
        <v>27.19</v>
      </c>
      <c r="AX7" s="24">
        <v>31.16</v>
      </c>
      <c r="AY7" s="24">
        <v>31.9</v>
      </c>
      <c r="AZ7" s="24" t="s">
        <v>102</v>
      </c>
      <c r="BA7" s="24">
        <v>80.81</v>
      </c>
      <c r="BB7" s="24">
        <v>68.17</v>
      </c>
      <c r="BC7" s="24">
        <v>55.6</v>
      </c>
      <c r="BD7" s="24">
        <v>59.4</v>
      </c>
      <c r="BE7" s="24">
        <v>71.39</v>
      </c>
      <c r="BF7" s="24" t="s">
        <v>102</v>
      </c>
      <c r="BG7" s="24">
        <v>1816.03</v>
      </c>
      <c r="BH7" s="24">
        <v>1709.41</v>
      </c>
      <c r="BI7" s="24">
        <v>1540.71</v>
      </c>
      <c r="BJ7" s="24">
        <v>1440.08</v>
      </c>
      <c r="BK7" s="24" t="s">
        <v>102</v>
      </c>
      <c r="BL7" s="24">
        <v>768.62</v>
      </c>
      <c r="BM7" s="24">
        <v>789.44</v>
      </c>
      <c r="BN7" s="24">
        <v>789.08</v>
      </c>
      <c r="BO7" s="24">
        <v>748.07</v>
      </c>
      <c r="BP7" s="24">
        <v>669.12</v>
      </c>
      <c r="BQ7" s="24" t="s">
        <v>102</v>
      </c>
      <c r="BR7" s="24">
        <v>84.13</v>
      </c>
      <c r="BS7" s="24">
        <v>91.89</v>
      </c>
      <c r="BT7" s="24">
        <v>93.5</v>
      </c>
      <c r="BU7" s="24">
        <v>92.94</v>
      </c>
      <c r="BV7" s="24" t="s">
        <v>102</v>
      </c>
      <c r="BW7" s="24">
        <v>88.06</v>
      </c>
      <c r="BX7" s="24">
        <v>87.29</v>
      </c>
      <c r="BY7" s="24">
        <v>88.25</v>
      </c>
      <c r="BZ7" s="24">
        <v>90.15</v>
      </c>
      <c r="CA7" s="24">
        <v>99.73</v>
      </c>
      <c r="CB7" s="24" t="s">
        <v>102</v>
      </c>
      <c r="CC7" s="24">
        <v>204.27</v>
      </c>
      <c r="CD7" s="24">
        <v>188.26</v>
      </c>
      <c r="CE7" s="24">
        <v>174.47</v>
      </c>
      <c r="CF7" s="24">
        <v>178.46</v>
      </c>
      <c r="CG7" s="24" t="s">
        <v>102</v>
      </c>
      <c r="CH7" s="24">
        <v>179.32</v>
      </c>
      <c r="CI7" s="24">
        <v>176.67</v>
      </c>
      <c r="CJ7" s="24">
        <v>176.37</v>
      </c>
      <c r="CK7" s="24">
        <v>173.14</v>
      </c>
      <c r="CL7" s="24">
        <v>134.97999999999999</v>
      </c>
      <c r="CM7" s="24" t="s">
        <v>102</v>
      </c>
      <c r="CN7" s="24">
        <v>30.53</v>
      </c>
      <c r="CO7" s="24">
        <v>29.71</v>
      </c>
      <c r="CP7" s="24">
        <v>29.47</v>
      </c>
      <c r="CQ7" s="24">
        <v>28.65</v>
      </c>
      <c r="CR7" s="24" t="s">
        <v>102</v>
      </c>
      <c r="CS7" s="24">
        <v>58</v>
      </c>
      <c r="CT7" s="24">
        <v>57.42</v>
      </c>
      <c r="CU7" s="24">
        <v>56.72</v>
      </c>
      <c r="CV7" s="24">
        <v>56.43</v>
      </c>
      <c r="CW7" s="24">
        <v>59.99</v>
      </c>
      <c r="CX7" s="24" t="s">
        <v>102</v>
      </c>
      <c r="CY7" s="24">
        <v>68.599999999999994</v>
      </c>
      <c r="CZ7" s="24">
        <v>68.33</v>
      </c>
      <c r="DA7" s="24">
        <v>69.02</v>
      </c>
      <c r="DB7" s="24">
        <v>69.14</v>
      </c>
      <c r="DC7" s="24" t="s">
        <v>102</v>
      </c>
      <c r="DD7" s="24">
        <v>89.79</v>
      </c>
      <c r="DE7" s="24">
        <v>90.42</v>
      </c>
      <c r="DF7" s="24">
        <v>90.72</v>
      </c>
      <c r="DG7" s="24">
        <v>91.07</v>
      </c>
      <c r="DH7" s="24">
        <v>95.72</v>
      </c>
      <c r="DI7" s="24" t="s">
        <v>102</v>
      </c>
      <c r="DJ7" s="24">
        <v>2.75</v>
      </c>
      <c r="DK7" s="24">
        <v>5.46</v>
      </c>
      <c r="DL7" s="24">
        <v>8.19</v>
      </c>
      <c r="DM7" s="24">
        <v>10.88</v>
      </c>
      <c r="DN7" s="24" t="s">
        <v>102</v>
      </c>
      <c r="DO7" s="24">
        <v>30.6</v>
      </c>
      <c r="DP7" s="24">
        <v>29.23</v>
      </c>
      <c r="DQ7" s="24">
        <v>20.78</v>
      </c>
      <c r="DR7" s="24">
        <v>23.54</v>
      </c>
      <c r="DS7" s="24">
        <v>38.17</v>
      </c>
      <c r="DT7" s="24" t="s">
        <v>102</v>
      </c>
      <c r="DU7" s="24">
        <v>1.62</v>
      </c>
      <c r="DV7" s="24">
        <v>1.59</v>
      </c>
      <c r="DW7" s="24">
        <v>1.47</v>
      </c>
      <c r="DX7" s="24">
        <v>1.31</v>
      </c>
      <c r="DY7" s="24" t="s">
        <v>102</v>
      </c>
      <c r="DZ7" s="24">
        <v>1.83</v>
      </c>
      <c r="EA7" s="24">
        <v>1.37</v>
      </c>
      <c r="EB7" s="24">
        <v>1.34</v>
      </c>
      <c r="EC7" s="24">
        <v>1.5</v>
      </c>
      <c r="ED7" s="24">
        <v>6.54</v>
      </c>
      <c r="EE7" s="24" t="s">
        <v>102</v>
      </c>
      <c r="EF7" s="24">
        <v>0</v>
      </c>
      <c r="EG7" s="24">
        <v>0</v>
      </c>
      <c r="EH7" s="24">
        <v>0</v>
      </c>
      <c r="EI7" s="24">
        <v>0</v>
      </c>
      <c r="EJ7" s="24" t="s">
        <v>102</v>
      </c>
      <c r="EK7" s="24">
        <v>0.21</v>
      </c>
      <c r="EL7" s="24">
        <v>0.17</v>
      </c>
      <c r="EM7" s="24">
        <v>0.15</v>
      </c>
      <c r="EN7" s="24">
        <v>0.15</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cp:lastPrinted>2023-01-18T09:26:18Z</cp:lastPrinted>
  <dcterms:created xsi:type="dcterms:W3CDTF">2022-12-01T01:13:47Z</dcterms:created>
  <dcterms:modified xsi:type="dcterms:W3CDTF">2023-01-18T09:26:21Z</dcterms:modified>
  <cp:category/>
</cp:coreProperties>
</file>