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30110 【依頼1.18〆】公営企業に係る経営比較分析表（令和３年度決算）の分析等について\03 回答\"/>
    </mc:Choice>
  </mc:AlternateContent>
  <workbookProtection workbookAlgorithmName="SHA-512" workbookHashValue="0ixvfrHoLjD9QW3g0zpMBjs5zpzJKSIxNJ43jt8Zyf7Mtgy0/AMHBPHmtBYsT9pcU8k5pOg4Y5VlEApIKLylZQ==" workbookSaltValue="DdMwmA9gRUXCcaV5jBZ2K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Q6" i="5"/>
  <c r="W10" i="4" s="1"/>
  <c r="P6" i="5"/>
  <c r="O6" i="5"/>
  <c r="I10" i="4" s="1"/>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E85" i="4"/>
  <c r="BB10" i="4"/>
  <c r="AT10" i="4"/>
  <c r="AD10" i="4"/>
  <c r="P10" i="4"/>
  <c r="B10" i="4"/>
  <c r="AT8" i="4"/>
  <c r="W8" i="4"/>
  <c r="P8" i="4"/>
  <c r="B6" i="4"/>
</calcChain>
</file>

<file path=xl/sharedStrings.xml><?xml version="1.0" encoding="utf-8"?>
<sst xmlns="http://schemas.openxmlformats.org/spreadsheetml/2006/main" count="253" uniqueCount="116">
  <si>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</si>
  <si>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</si>
  <si>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</si>
  <si>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</si>
  <si>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</si>
  <si>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</si>
  <si>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</si>
  <si>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</si>
  <si>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</si>
  <si>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</si>
  <si>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</si>
  <si>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</si>
  <si>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</si>
  <si>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</si>
  <si>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</si>
  <si>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</si>
  <si>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</si>
  <si>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</si>
  <si>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</si>
  <si>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</si>
  <si>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</si>
  <si>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</si>
  <si>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</si>
  <si>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</si>
  <si>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</si>
  <si>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</si>
  <si>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</si>
  <si>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</si>
  <si>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</si>
  <si>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</si>
  <si>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</si>
  <si>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</si>
  <si>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</si>
  <si>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</si>
  <si>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</si>
  <si>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</si>
  <si>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</si>
  <si>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</si>
  <si>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</si>
  <si>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</si>
  <si>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</si>
  <si>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</si>
  <si>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</si>
  <si>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</si>
  <si>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</si>
  <si>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</si>
  <si>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</si>
  <si>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</si>
  <si>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</si>
  <si>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</si>
  <si>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</si>
  <si>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</si>
  <si>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</si>
  <si>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</si>
  <si>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</si>
  <si>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</si>
  <si>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</si>
  <si>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</si>
  <si>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</si>
  <si>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</si>
  <si>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</si>
  <si>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</si>
  <si>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</si>
  <si>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</si>
  <si>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</si>
  <si>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</si>
  <si>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</si>
  <si>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</si>
  <si>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</si>
  <si>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</si>
  <si>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</si>
  <si>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</si>
  <si>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</si>
  <si>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</si>
  <si>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</si>
  <si>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</si>
  <si>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</si>
  <si>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</si>
  <si>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</si>
  <si>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</si>
  <si>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</si>
  <si>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</si>
  <si>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</si>
  <si>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</si>
  <si>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</si>
  <si>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</si>
  <si>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</si>
  <si>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</si>
  <si>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</si>
  <si>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</si>
  <si>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</si>
  <si>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</si>
  <si>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</si>
  <si>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</si>
  <si>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</si>
  <si>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</si>
  <si>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</si>
  <si>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</si>
  <si>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</si>
  <si>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</si>
  <si>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</si>
  <si>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</si>
  <si>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</si>
  <si>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</si>
  <si>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</si>
  <si>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</si>
  <si>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</si>
  <si>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</si>
  <si>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</si>
  <si>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</si>
  <si>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</si>
  <si>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</si>
  <si>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</si>
  <si>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①有形固定資産減価償却率は類似団体平均値を下回っている。将来的な人口減少等を見据えた適切な施設の更新投資を計画していく。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8" eb="50">
      <t>コウシン</t>
    </rPh>
    <rPh sb="73" eb="75">
      <t>ホウテイ</t>
    </rPh>
    <rPh sb="75" eb="77">
      <t>タイヨウ</t>
    </rPh>
    <rPh sb="77" eb="79">
      <t>ネンスウ</t>
    </rPh>
    <rPh sb="80" eb="82">
      <t>ケイカ</t>
    </rPh>
    <rPh sb="84" eb="86">
      <t>カンキョ</t>
    </rPh>
    <phoneticPr fontId="4"/>
  </si>
  <si>
    <t>①経常収支比率は100%を上回って推移しているが、経常収益の約４割を一般会計繰入金に依存している状況である。
②累積欠損金はR1年度決算において解消し、0%を維持している。
③流動比率は僅かながら増加傾向にあるが、依然として100%を大きく下回っており、全国平均や類似団体と比較しても低い数値となっている。法適化してからの期間が短く内部留保資金の少ないことも大きく影響している。今後も適切に資金を確保するよう実施事業を精査しながら適正管理に努めていく必要がある。
④企業債残高対事業規模比率は類似団体平均値より高くなっている。投資的経費の財源を企業債に依存せざるを得ない状況であるが、企業債現在高は減少してきている。
⑤経費回収率は減少傾向にあったが、R3年度は増加した。農業集落排水の一部区域の接続により使用料収入が増えたためと考えられる。類似団体平均値を上回っているものの100%未満となっているため、今後も収入の確保、また不明水の解消など経費削減のための対策を検討、実施し費用の削減を図る必要がある。
⑥汚水処理原価は増加傾向にあったが、R3年度は減少した。農業集落排水の接続により有収水量が増えたためと考えられるが、類似団体平均値を下回っており、今後も接続率の向上に加え、費用の削減を図る必要がある。
⑦施設利用率は類似団体平均値を下回っていたが、R3は流域下水道で処理される水量を処理水量に集計してしまい大きく増加している。本来の数値は24.15であり類似団体平均値を下回っている。将来の汚水処理人口減少を踏まえ、適切な施設規模の維持を検討していく必要がある。
⑧水洗化率は類似団体平均値を下回っており横ばいの状態が続いている。使用料収入の増加を図るため、下水道接続促進補助金制度の利用促進に取り組んでいる。
※⑦R3施設利用率の数値が誤っていたため、決算統計10表01行(48)列「現在晴天時平均処理水量（m³/日）」の数値を2,564から681に修正する必要がある。</t>
    <rPh sb="316" eb="318">
      <t>ゲンショウ</t>
    </rPh>
    <rPh sb="318" eb="320">
      <t>ケイコウ</t>
    </rPh>
    <rPh sb="328" eb="330">
      <t>ネンド</t>
    </rPh>
    <rPh sb="331" eb="333">
      <t>ゾウカ</t>
    </rPh>
    <rPh sb="343" eb="345">
      <t>イチブ</t>
    </rPh>
    <rPh sb="345" eb="347">
      <t>クイキ</t>
    </rPh>
    <rPh sb="353" eb="356">
      <t>シヨウリョウ</t>
    </rPh>
    <rPh sb="356" eb="358">
      <t>シュウニュウ</t>
    </rPh>
    <rPh sb="365" eb="366">
      <t>カンガ</t>
    </rPh>
    <rPh sb="474" eb="476">
      <t>ネンド</t>
    </rPh>
    <rPh sb="477" eb="479">
      <t>ゲンショウ</t>
    </rPh>
    <rPh sb="505" eb="506">
      <t>カンガ</t>
    </rPh>
    <rPh sb="581" eb="583">
      <t>リュウイキ</t>
    </rPh>
    <rPh sb="583" eb="586">
      <t>ゲスイドウ</t>
    </rPh>
    <rPh sb="587" eb="589">
      <t>ショリ</t>
    </rPh>
    <rPh sb="592" eb="594">
      <t>スイリョウ</t>
    </rPh>
    <rPh sb="595" eb="597">
      <t>ショリ</t>
    </rPh>
    <rPh sb="597" eb="599">
      <t>スイリョウ</t>
    </rPh>
    <rPh sb="600" eb="602">
      <t>シュウケイ</t>
    </rPh>
    <rPh sb="617" eb="619">
      <t>ホンライ</t>
    </rPh>
    <rPh sb="620" eb="622">
      <t>スウチ</t>
    </rPh>
    <rPh sb="679" eb="681">
      <t>ヒツヨウ</t>
    </rPh>
    <rPh sb="765" eb="767">
      <t>シセツ</t>
    </rPh>
    <rPh sb="767" eb="770">
      <t>リヨウリツ</t>
    </rPh>
    <rPh sb="771" eb="773">
      <t>スウチ</t>
    </rPh>
    <rPh sb="774" eb="775">
      <t>アヤマ</t>
    </rPh>
    <rPh sb="782" eb="784">
      <t>ケッサン</t>
    </rPh>
    <rPh sb="784" eb="786">
      <t>トウケイ</t>
    </rPh>
    <rPh sb="788" eb="789">
      <t>ヒョウ</t>
    </rPh>
    <rPh sb="791" eb="792">
      <t>ギョウ</t>
    </rPh>
    <rPh sb="796" eb="797">
      <t>レツ</t>
    </rPh>
    <rPh sb="798" eb="800">
      <t>ゲンザイ</t>
    </rPh>
    <rPh sb="800" eb="803">
      <t>セイテンジ</t>
    </rPh>
    <rPh sb="803" eb="805">
      <t>ヘイキン</t>
    </rPh>
    <rPh sb="805" eb="807">
      <t>ショリ</t>
    </rPh>
    <rPh sb="807" eb="809">
      <t>スイリョウ</t>
    </rPh>
    <rPh sb="813" eb="814">
      <t>ニチ</t>
    </rPh>
    <rPh sb="817" eb="819">
      <t>スウチ</t>
    </rPh>
    <rPh sb="831" eb="833">
      <t>シュウセイ</t>
    </rPh>
    <rPh sb="835" eb="837">
      <t>ヒツヨウ</t>
    </rPh>
    <phoneticPr fontId="4"/>
  </si>
  <si>
    <t>　経常収支比率が100%を超え、単年度の収支は黒字となっているが、収入は一般会計からの繰入金に依存している状態であり、汚水処理に係る費用を下水道使用料による収入だけでは賄えていない。
　将来的な人口減少を見据えた適切な規模の施設更新投資を計画的に実施していく必要がある。
　企業債残高は減少傾向にあるものの、これまでの建設投資により多額の企業債残高を有している。人口減少による使用料収入の減少が見込まれる一方、施設の老朽化による維持管理費の増加が予想されるなかで、施設の更新を進める必要があることから、これまで以上に事業運営の効率化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</si>
</sst>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47F-4B03-B502-9B19ABC6F69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0.13</c:v>
                </c:pt>
                <c:pt idx="2">
                  <c:v>0.36</c:v>
                </c:pt>
                <c:pt idx="3">
                  <c:v>0.39</c:v>
                </c:pt>
                <c:pt idx="4">
                  <c:v>0.27</c:v>
                </c:pt>
              </c:numCache>
            </c:numRef>
          </c:val>
          <c:smooth val="0"/>
          <c:extLst>
            <c:ext xmlns:c16="http://schemas.microsoft.com/office/drawing/2014/chart" uri="{C3380CC4-5D6E-409C-BE32-E72D297353CC}">
              <c16:uniqueId val="{00000001-D47F-4B03-B502-9B19ABC6F69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26.53</c:v>
                </c:pt>
                <c:pt idx="2">
                  <c:v>26.05</c:v>
                </c:pt>
                <c:pt idx="3">
                  <c:v>24.91</c:v>
                </c:pt>
                <c:pt idx="4">
                  <c:v>94.61</c:v>
                </c:pt>
              </c:numCache>
            </c:numRef>
          </c:val>
          <c:extLst>
            <c:ext xmlns:c16="http://schemas.microsoft.com/office/drawing/2014/chart" uri="{C3380CC4-5D6E-409C-BE32-E72D297353CC}">
              <c16:uniqueId val="{00000000-B609-44A6-95FF-5A17BAEBDC2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42.56</c:v>
                </c:pt>
                <c:pt idx="2">
                  <c:v>42.47</c:v>
                </c:pt>
                <c:pt idx="3">
                  <c:v>42.4</c:v>
                </c:pt>
                <c:pt idx="4">
                  <c:v>44.24</c:v>
                </c:pt>
              </c:numCache>
            </c:numRef>
          </c:val>
          <c:smooth val="0"/>
          <c:extLst>
            <c:ext xmlns:c16="http://schemas.microsoft.com/office/drawing/2014/chart" uri="{C3380CC4-5D6E-409C-BE32-E72D297353CC}">
              <c16:uniqueId val="{00000001-B609-44A6-95FF-5A17BAEBDC2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74.59</c:v>
                </c:pt>
                <c:pt idx="2">
                  <c:v>75.48</c:v>
                </c:pt>
                <c:pt idx="3">
                  <c:v>79.819999999999993</c:v>
                </c:pt>
                <c:pt idx="4">
                  <c:v>80.37</c:v>
                </c:pt>
              </c:numCache>
            </c:numRef>
          </c:val>
          <c:extLst>
            <c:ext xmlns:c16="http://schemas.microsoft.com/office/drawing/2014/chart" uri="{C3380CC4-5D6E-409C-BE32-E72D297353CC}">
              <c16:uniqueId val="{00000000-F3C6-4481-94CF-6EF136F1A66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83.32</c:v>
                </c:pt>
                <c:pt idx="2">
                  <c:v>83.75</c:v>
                </c:pt>
                <c:pt idx="3">
                  <c:v>84.19</c:v>
                </c:pt>
                <c:pt idx="4">
                  <c:v>88.15</c:v>
                </c:pt>
              </c:numCache>
            </c:numRef>
          </c:val>
          <c:smooth val="0"/>
          <c:extLst>
            <c:ext xmlns:c16="http://schemas.microsoft.com/office/drawing/2014/chart" uri="{C3380CC4-5D6E-409C-BE32-E72D297353CC}">
              <c16:uniqueId val="{00000001-F3C6-4481-94CF-6EF136F1A66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123.41</c:v>
                </c:pt>
                <c:pt idx="2">
                  <c:v>122.65</c:v>
                </c:pt>
                <c:pt idx="3">
                  <c:v>121.61</c:v>
                </c:pt>
                <c:pt idx="4">
                  <c:v>118.66</c:v>
                </c:pt>
              </c:numCache>
            </c:numRef>
          </c:val>
          <c:extLst>
            <c:ext xmlns:c16="http://schemas.microsoft.com/office/drawing/2014/chart" uri="{C3380CC4-5D6E-409C-BE32-E72D297353CC}">
              <c16:uniqueId val="{00000000-6E38-4DA2-AC44-BBF732E70CC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101.72</c:v>
                </c:pt>
                <c:pt idx="2">
                  <c:v>102.73</c:v>
                </c:pt>
                <c:pt idx="3">
                  <c:v>105.78</c:v>
                </c:pt>
                <c:pt idx="4">
                  <c:v>104.11</c:v>
                </c:pt>
              </c:numCache>
            </c:numRef>
          </c:val>
          <c:smooth val="0"/>
          <c:extLst>
            <c:ext xmlns:c16="http://schemas.microsoft.com/office/drawing/2014/chart" uri="{C3380CC4-5D6E-409C-BE32-E72D297353CC}">
              <c16:uniqueId val="{00000001-6E38-4DA2-AC44-BBF732E70CC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3.23</c:v>
                </c:pt>
                <c:pt idx="2">
                  <c:v>6.5</c:v>
                </c:pt>
                <c:pt idx="3">
                  <c:v>9.4</c:v>
                </c:pt>
                <c:pt idx="4">
                  <c:v>12.28</c:v>
                </c:pt>
              </c:numCache>
            </c:numRef>
          </c:val>
          <c:extLst>
            <c:ext xmlns:c16="http://schemas.microsoft.com/office/drawing/2014/chart" uri="{C3380CC4-5D6E-409C-BE32-E72D297353CC}">
              <c16:uniqueId val="{00000000-FE1E-4D95-914C-C7AA0BCD917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24.68</c:v>
                </c:pt>
                <c:pt idx="2">
                  <c:v>24.68</c:v>
                </c:pt>
                <c:pt idx="3">
                  <c:v>21.36</c:v>
                </c:pt>
                <c:pt idx="4">
                  <c:v>31.73</c:v>
                </c:pt>
              </c:numCache>
            </c:numRef>
          </c:val>
          <c:smooth val="0"/>
          <c:extLst>
            <c:ext xmlns:c16="http://schemas.microsoft.com/office/drawing/2014/chart" uri="{C3380CC4-5D6E-409C-BE32-E72D297353CC}">
              <c16:uniqueId val="{00000001-FE1E-4D95-914C-C7AA0BCD917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369-42B1-9FD4-18371472A6C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8.6199999999999992</c:v>
                </c:pt>
                <c:pt idx="3">
                  <c:v>0.01</c:v>
                </c:pt>
                <c:pt idx="4" formatCode="#,##0.00;&quot;△&quot;#,##0.00">
                  <c:v>0</c:v>
                </c:pt>
              </c:numCache>
            </c:numRef>
          </c:val>
          <c:smooth val="0"/>
          <c:extLst>
            <c:ext xmlns:c16="http://schemas.microsoft.com/office/drawing/2014/chart" uri="{C3380CC4-5D6E-409C-BE32-E72D297353CC}">
              <c16:uniqueId val="{00000001-D369-42B1-9FD4-18371472A6C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92.36</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239-4FB2-AA82-8BEC0C1B984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112.88</c:v>
                </c:pt>
                <c:pt idx="2">
                  <c:v>94.97</c:v>
                </c:pt>
                <c:pt idx="3">
                  <c:v>63.96</c:v>
                </c:pt>
                <c:pt idx="4">
                  <c:v>46.91</c:v>
                </c:pt>
              </c:numCache>
            </c:numRef>
          </c:val>
          <c:smooth val="0"/>
          <c:extLst>
            <c:ext xmlns:c16="http://schemas.microsoft.com/office/drawing/2014/chart" uri="{C3380CC4-5D6E-409C-BE32-E72D297353CC}">
              <c16:uniqueId val="{00000001-2239-4FB2-AA82-8BEC0C1B984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23.06</c:v>
                </c:pt>
                <c:pt idx="2">
                  <c:v>21.19</c:v>
                </c:pt>
                <c:pt idx="3">
                  <c:v>24.54</c:v>
                </c:pt>
                <c:pt idx="4">
                  <c:v>29.7</c:v>
                </c:pt>
              </c:numCache>
            </c:numRef>
          </c:val>
          <c:extLst>
            <c:ext xmlns:c16="http://schemas.microsoft.com/office/drawing/2014/chart" uri="{C3380CC4-5D6E-409C-BE32-E72D297353CC}">
              <c16:uniqueId val="{00000000-559C-4406-BCEE-3816424F57C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49.18</c:v>
                </c:pt>
                <c:pt idx="2">
                  <c:v>47.72</c:v>
                </c:pt>
                <c:pt idx="3">
                  <c:v>44.24</c:v>
                </c:pt>
                <c:pt idx="4">
                  <c:v>44.35</c:v>
                </c:pt>
              </c:numCache>
            </c:numRef>
          </c:val>
          <c:smooth val="0"/>
          <c:extLst>
            <c:ext xmlns:c16="http://schemas.microsoft.com/office/drawing/2014/chart" uri="{C3380CC4-5D6E-409C-BE32-E72D297353CC}">
              <c16:uniqueId val="{00000001-559C-4406-BCEE-3816424F57C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2306.0500000000002</c:v>
                </c:pt>
                <c:pt idx="2">
                  <c:v>2226.65</c:v>
                </c:pt>
                <c:pt idx="3">
                  <c:v>2178.86</c:v>
                </c:pt>
                <c:pt idx="4">
                  <c:v>1720.79</c:v>
                </c:pt>
              </c:numCache>
            </c:numRef>
          </c:val>
          <c:extLst>
            <c:ext xmlns:c16="http://schemas.microsoft.com/office/drawing/2014/chart" uri="{C3380CC4-5D6E-409C-BE32-E72D297353CC}">
              <c16:uniqueId val="{00000000-6694-4619-8F00-6F66DC03C83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1194.1500000000001</c:v>
                </c:pt>
                <c:pt idx="2">
                  <c:v>1206.79</c:v>
                </c:pt>
                <c:pt idx="3">
                  <c:v>1258.43</c:v>
                </c:pt>
                <c:pt idx="4">
                  <c:v>1283.69</c:v>
                </c:pt>
              </c:numCache>
            </c:numRef>
          </c:val>
          <c:smooth val="0"/>
          <c:extLst>
            <c:ext xmlns:c16="http://schemas.microsoft.com/office/drawing/2014/chart" uri="{C3380CC4-5D6E-409C-BE32-E72D297353CC}">
              <c16:uniqueId val="{00000001-6694-4619-8F00-6F66DC03C83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81.97</c:v>
                </c:pt>
                <c:pt idx="2">
                  <c:v>80.19</c:v>
                </c:pt>
                <c:pt idx="3">
                  <c:v>76.75</c:v>
                </c:pt>
                <c:pt idx="4">
                  <c:v>85.42</c:v>
                </c:pt>
              </c:numCache>
            </c:numRef>
          </c:val>
          <c:extLst>
            <c:ext xmlns:c16="http://schemas.microsoft.com/office/drawing/2014/chart" uri="{C3380CC4-5D6E-409C-BE32-E72D297353CC}">
              <c16:uniqueId val="{00000000-2162-4FE1-9905-97B273F331E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72.260000000000005</c:v>
                </c:pt>
                <c:pt idx="2">
                  <c:v>71.84</c:v>
                </c:pt>
                <c:pt idx="3">
                  <c:v>73.36</c:v>
                </c:pt>
                <c:pt idx="4">
                  <c:v>82.53</c:v>
                </c:pt>
              </c:numCache>
            </c:numRef>
          </c:val>
          <c:smooth val="0"/>
          <c:extLst>
            <c:ext xmlns:c16="http://schemas.microsoft.com/office/drawing/2014/chart" uri="{C3380CC4-5D6E-409C-BE32-E72D297353CC}">
              <c16:uniqueId val="{00000001-2162-4FE1-9905-97B273F331E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194.63</c:v>
                </c:pt>
                <c:pt idx="2">
                  <c:v>200.28</c:v>
                </c:pt>
                <c:pt idx="3">
                  <c:v>208.82</c:v>
                </c:pt>
                <c:pt idx="4">
                  <c:v>192.29</c:v>
                </c:pt>
              </c:numCache>
            </c:numRef>
          </c:val>
          <c:extLst>
            <c:ext xmlns:c16="http://schemas.microsoft.com/office/drawing/2014/chart" uri="{C3380CC4-5D6E-409C-BE32-E72D297353CC}">
              <c16:uniqueId val="{00000000-95B3-44BA-868A-1042AA416C8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230.02</c:v>
                </c:pt>
                <c:pt idx="2">
                  <c:v>228.47</c:v>
                </c:pt>
                <c:pt idx="3">
                  <c:v>224.88</c:v>
                </c:pt>
                <c:pt idx="4">
                  <c:v>190.48</c:v>
                </c:pt>
              </c:numCache>
            </c:numRef>
          </c:val>
          <c:smooth val="0"/>
          <c:extLst>
            <c:ext xmlns:c16="http://schemas.microsoft.com/office/drawing/2014/chart" uri="{C3380CC4-5D6E-409C-BE32-E72D297353CC}">
              <c16:uniqueId val="{00000001-95B3-44BA-868A-1042AA416C8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C16" zoomScale="130" zoomScaleNormal="13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大仙市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1" t="s">
        <v>1</v>
      </c>
      <c r="C7" s="41"/>
      <c r="D7" s="41"/>
      <c r="E7" s="41"/>
      <c r="F7" s="41"/>
      <c r="G7" s="41"/>
      <c r="H7" s="41"/>
      <c r="I7" s="41" t="s">
        <v>2</v>
      </c>
      <c r="J7" s="41"/>
      <c r="K7" s="41"/>
      <c r="L7" s="41"/>
      <c r="M7" s="41"/>
      <c r="N7" s="41"/>
      <c r="O7" s="41"/>
      <c r="P7" s="41" t="s">
        <v>3</v>
      </c>
      <c r="Q7" s="41"/>
      <c r="R7" s="41"/>
      <c r="S7" s="41"/>
      <c r="T7" s="41"/>
      <c r="U7" s="41"/>
      <c r="V7" s="41"/>
      <c r="W7" s="41" t="s">
        <v>4</v>
      </c>
      <c r="X7" s="41"/>
      <c r="Y7" s="41"/>
      <c r="Z7" s="41"/>
      <c r="AA7" s="41"/>
      <c r="AB7" s="41"/>
      <c r="AC7" s="41"/>
      <c r="AD7" s="41" t="s">
        <v>5</v>
      </c>
      <c r="AE7" s="41"/>
      <c r="AF7" s="41"/>
      <c r="AG7" s="41"/>
      <c r="AH7" s="41"/>
      <c r="AI7" s="41"/>
      <c r="AJ7" s="41"/>
      <c r="AK7" s="3"/>
      <c r="AL7" s="41" t="s">
        <v>6</v>
      </c>
      <c r="AM7" s="41"/>
      <c r="AN7" s="41"/>
      <c r="AO7" s="41"/>
      <c r="AP7" s="41"/>
      <c r="AQ7" s="41"/>
      <c r="AR7" s="41"/>
      <c r="AS7" s="41"/>
      <c r="AT7" s="41" t="s">
        <v>7</v>
      </c>
      <c r="AU7" s="41"/>
      <c r="AV7" s="41"/>
      <c r="AW7" s="41"/>
      <c r="AX7" s="41"/>
      <c r="AY7" s="41"/>
      <c r="AZ7" s="41"/>
      <c r="BA7" s="41"/>
      <c r="BB7" s="41" t="s">
        <v>8</v>
      </c>
      <c r="BC7" s="41"/>
      <c r="BD7" s="41"/>
      <c r="BE7" s="41"/>
      <c r="BF7" s="41"/>
      <c r="BG7" s="41"/>
      <c r="BH7" s="41"/>
      <c r="BI7" s="4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自治体職員</v>
      </c>
      <c r="AE8" s="66"/>
      <c r="AF8" s="66"/>
      <c r="AG8" s="66"/>
      <c r="AH8" s="66"/>
      <c r="AI8" s="66"/>
      <c r="AJ8" s="66"/>
      <c r="AK8" s="3"/>
      <c r="AL8" s="40">
        <f>データ!S6</f>
        <v>77946</v>
      </c>
      <c r="AM8" s="40"/>
      <c r="AN8" s="40"/>
      <c r="AO8" s="40"/>
      <c r="AP8" s="40"/>
      <c r="AQ8" s="40"/>
      <c r="AR8" s="40"/>
      <c r="AS8" s="40"/>
      <c r="AT8" s="39">
        <f>データ!T6</f>
        <v>866.79</v>
      </c>
      <c r="AU8" s="39"/>
      <c r="AV8" s="39"/>
      <c r="AW8" s="39"/>
      <c r="AX8" s="39"/>
      <c r="AY8" s="39"/>
      <c r="AZ8" s="39"/>
      <c r="BA8" s="39"/>
      <c r="BB8" s="39">
        <f>データ!U6</f>
        <v>89.92</v>
      </c>
      <c r="BC8" s="39"/>
      <c r="BD8" s="39"/>
      <c r="BE8" s="39"/>
      <c r="BF8" s="39"/>
      <c r="BG8" s="39"/>
      <c r="BH8" s="39"/>
      <c r="BI8" s="39"/>
      <c r="BJ8" s="3"/>
      <c r="BK8" s="3"/>
      <c r="BL8" s="61" t="s">
        <v>10</v>
      </c>
      <c r="BM8" s="62"/>
      <c r="BN8" s="63" t="s">
        <v>11</v>
      </c>
      <c r="BO8" s="63"/>
      <c r="BP8" s="63"/>
      <c r="BQ8" s="63"/>
      <c r="BR8" s="63"/>
      <c r="BS8" s="63"/>
      <c r="BT8" s="63"/>
      <c r="BU8" s="63"/>
      <c r="BV8" s="63"/>
      <c r="BW8" s="63"/>
      <c r="BX8" s="63"/>
      <c r="BY8" s="64"/>
    </row>
    <row r="9" spans="1:78" ht="18.75" customHeight="1" x14ac:dyDescent="0.15">
      <c r="A9" s="2"/>
      <c r="B9" s="41" t="s">
        <v>12</v>
      </c>
      <c r="C9" s="41"/>
      <c r="D9" s="41"/>
      <c r="E9" s="41"/>
      <c r="F9" s="41"/>
      <c r="G9" s="41"/>
      <c r="H9" s="41"/>
      <c r="I9" s="41" t="s">
        <v>13</v>
      </c>
      <c r="J9" s="41"/>
      <c r="K9" s="41"/>
      <c r="L9" s="41"/>
      <c r="M9" s="41"/>
      <c r="N9" s="41"/>
      <c r="O9" s="41"/>
      <c r="P9" s="41" t="s">
        <v>14</v>
      </c>
      <c r="Q9" s="41"/>
      <c r="R9" s="41"/>
      <c r="S9" s="41"/>
      <c r="T9" s="41"/>
      <c r="U9" s="41"/>
      <c r="V9" s="41"/>
      <c r="W9" s="41" t="s">
        <v>15</v>
      </c>
      <c r="X9" s="41"/>
      <c r="Y9" s="41"/>
      <c r="Z9" s="41"/>
      <c r="AA9" s="41"/>
      <c r="AB9" s="41"/>
      <c r="AC9" s="41"/>
      <c r="AD9" s="41" t="s">
        <v>16</v>
      </c>
      <c r="AE9" s="41"/>
      <c r="AF9" s="41"/>
      <c r="AG9" s="41"/>
      <c r="AH9" s="41"/>
      <c r="AI9" s="41"/>
      <c r="AJ9" s="41"/>
      <c r="AK9" s="3"/>
      <c r="AL9" s="41" t="s">
        <v>17</v>
      </c>
      <c r="AM9" s="41"/>
      <c r="AN9" s="41"/>
      <c r="AO9" s="41"/>
      <c r="AP9" s="41"/>
      <c r="AQ9" s="41"/>
      <c r="AR9" s="41"/>
      <c r="AS9" s="41"/>
      <c r="AT9" s="41" t="s">
        <v>18</v>
      </c>
      <c r="AU9" s="41"/>
      <c r="AV9" s="41"/>
      <c r="AW9" s="41"/>
      <c r="AX9" s="41"/>
      <c r="AY9" s="41"/>
      <c r="AZ9" s="41"/>
      <c r="BA9" s="41"/>
      <c r="BB9" s="41" t="s">
        <v>19</v>
      </c>
      <c r="BC9" s="41"/>
      <c r="BD9" s="41"/>
      <c r="BE9" s="41"/>
      <c r="BF9" s="41"/>
      <c r="BG9" s="41"/>
      <c r="BH9" s="41"/>
      <c r="BI9" s="41"/>
      <c r="BJ9" s="3"/>
      <c r="BK9" s="3"/>
      <c r="BL9" s="42" t="s">
        <v>20</v>
      </c>
      <c r="BM9" s="43"/>
      <c r="BN9" s="44" t="s">
        <v>21</v>
      </c>
      <c r="BO9" s="44"/>
      <c r="BP9" s="44"/>
      <c r="BQ9" s="44"/>
      <c r="BR9" s="44"/>
      <c r="BS9" s="44"/>
      <c r="BT9" s="44"/>
      <c r="BU9" s="44"/>
      <c r="BV9" s="44"/>
      <c r="BW9" s="44"/>
      <c r="BX9" s="44"/>
      <c r="BY9" s="45"/>
    </row>
    <row r="10" spans="1:78" ht="18.75" customHeight="1" x14ac:dyDescent="0.15">
      <c r="A10" s="2"/>
      <c r="B10" s="39" t="str">
        <f>データ!N6</f>
        <v>-</v>
      </c>
      <c r="C10" s="39"/>
      <c r="D10" s="39"/>
      <c r="E10" s="39"/>
      <c r="F10" s="39"/>
      <c r="G10" s="39"/>
      <c r="H10" s="39"/>
      <c r="I10" s="39">
        <f>データ!O6</f>
        <v>64.31</v>
      </c>
      <c r="J10" s="39"/>
      <c r="K10" s="39"/>
      <c r="L10" s="39"/>
      <c r="M10" s="39"/>
      <c r="N10" s="39"/>
      <c r="O10" s="39"/>
      <c r="P10" s="39">
        <f>データ!P6</f>
        <v>15</v>
      </c>
      <c r="Q10" s="39"/>
      <c r="R10" s="39"/>
      <c r="S10" s="39"/>
      <c r="T10" s="39"/>
      <c r="U10" s="39"/>
      <c r="V10" s="39"/>
      <c r="W10" s="39">
        <f>データ!Q6</f>
        <v>93.29</v>
      </c>
      <c r="X10" s="39"/>
      <c r="Y10" s="39"/>
      <c r="Z10" s="39"/>
      <c r="AA10" s="39"/>
      <c r="AB10" s="39"/>
      <c r="AC10" s="39"/>
      <c r="AD10" s="40">
        <f>データ!R6</f>
        <v>3220</v>
      </c>
      <c r="AE10" s="40"/>
      <c r="AF10" s="40"/>
      <c r="AG10" s="40"/>
      <c r="AH10" s="40"/>
      <c r="AI10" s="40"/>
      <c r="AJ10" s="40"/>
      <c r="AK10" s="2"/>
      <c r="AL10" s="40">
        <f>データ!V6</f>
        <v>11597</v>
      </c>
      <c r="AM10" s="40"/>
      <c r="AN10" s="40"/>
      <c r="AO10" s="40"/>
      <c r="AP10" s="40"/>
      <c r="AQ10" s="40"/>
      <c r="AR10" s="40"/>
      <c r="AS10" s="40"/>
      <c r="AT10" s="39">
        <f>データ!W6</f>
        <v>7.44</v>
      </c>
      <c r="AU10" s="39"/>
      <c r="AV10" s="39"/>
      <c r="AW10" s="39"/>
      <c r="AX10" s="39"/>
      <c r="AY10" s="39"/>
      <c r="AZ10" s="39"/>
      <c r="BA10" s="39"/>
      <c r="BB10" s="39">
        <f>データ!X6</f>
        <v>1558.74</v>
      </c>
      <c r="BC10" s="39"/>
      <c r="BD10" s="39"/>
      <c r="BE10" s="39"/>
      <c r="BF10" s="39"/>
      <c r="BG10" s="39"/>
      <c r="BH10" s="39"/>
      <c r="BI10" s="39"/>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24</v>
      </c>
      <c r="BM11" s="50"/>
      <c r="BN11" s="50"/>
      <c r="BO11" s="50"/>
      <c r="BP11" s="50"/>
      <c r="BQ11" s="50"/>
      <c r="BR11" s="50"/>
      <c r="BS11" s="50"/>
      <c r="BT11" s="50"/>
      <c r="BU11" s="50"/>
      <c r="BV11" s="50"/>
      <c r="BW11" s="50"/>
      <c r="BX11" s="50"/>
      <c r="BY11" s="50"/>
      <c r="BZ11" s="5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15">
      <c r="A14" s="2"/>
      <c r="B14" s="52" t="s">
        <v>25</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2" t="s">
        <v>26</v>
      </c>
      <c r="BM14" s="33"/>
      <c r="BN14" s="33"/>
      <c r="BO14" s="33"/>
      <c r="BP14" s="33"/>
      <c r="BQ14" s="33"/>
      <c r="BR14" s="33"/>
      <c r="BS14" s="33"/>
      <c r="BT14" s="33"/>
      <c r="BU14" s="33"/>
      <c r="BV14" s="33"/>
      <c r="BW14" s="33"/>
      <c r="BX14" s="33"/>
      <c r="BY14" s="33"/>
      <c r="BZ14" s="34"/>
    </row>
    <row r="15" spans="1:78" ht="13.5" customHeight="1" x14ac:dyDescent="0.15">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114</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5" t="s">
        <v>113</v>
      </c>
      <c r="BM47" s="56"/>
      <c r="BN47" s="56"/>
      <c r="BO47" s="56"/>
      <c r="BP47" s="56"/>
      <c r="BQ47" s="56"/>
      <c r="BR47" s="56"/>
      <c r="BS47" s="56"/>
      <c r="BT47" s="56"/>
      <c r="BU47" s="56"/>
      <c r="BV47" s="56"/>
      <c r="BW47" s="56"/>
      <c r="BX47" s="56"/>
      <c r="BY47" s="56"/>
      <c r="BZ47" s="5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5"/>
      <c r="BM48" s="56"/>
      <c r="BN48" s="56"/>
      <c r="BO48" s="56"/>
      <c r="BP48" s="56"/>
      <c r="BQ48" s="56"/>
      <c r="BR48" s="56"/>
      <c r="BS48" s="56"/>
      <c r="BT48" s="56"/>
      <c r="BU48" s="56"/>
      <c r="BV48" s="56"/>
      <c r="BW48" s="56"/>
      <c r="BX48" s="56"/>
      <c r="BY48" s="56"/>
      <c r="BZ48" s="5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5"/>
      <c r="BM49" s="56"/>
      <c r="BN49" s="56"/>
      <c r="BO49" s="56"/>
      <c r="BP49" s="56"/>
      <c r="BQ49" s="56"/>
      <c r="BR49" s="56"/>
      <c r="BS49" s="56"/>
      <c r="BT49" s="56"/>
      <c r="BU49" s="56"/>
      <c r="BV49" s="56"/>
      <c r="BW49" s="56"/>
      <c r="BX49" s="56"/>
      <c r="BY49" s="56"/>
      <c r="BZ49" s="5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5"/>
      <c r="BM50" s="56"/>
      <c r="BN50" s="56"/>
      <c r="BO50" s="56"/>
      <c r="BP50" s="56"/>
      <c r="BQ50" s="56"/>
      <c r="BR50" s="56"/>
      <c r="BS50" s="56"/>
      <c r="BT50" s="56"/>
      <c r="BU50" s="56"/>
      <c r="BV50" s="56"/>
      <c r="BW50" s="56"/>
      <c r="BX50" s="56"/>
      <c r="BY50" s="56"/>
      <c r="BZ50" s="5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5"/>
      <c r="BM51" s="56"/>
      <c r="BN51" s="56"/>
      <c r="BO51" s="56"/>
      <c r="BP51" s="56"/>
      <c r="BQ51" s="56"/>
      <c r="BR51" s="56"/>
      <c r="BS51" s="56"/>
      <c r="BT51" s="56"/>
      <c r="BU51" s="56"/>
      <c r="BV51" s="56"/>
      <c r="BW51" s="56"/>
      <c r="BX51" s="56"/>
      <c r="BY51" s="56"/>
      <c r="BZ51" s="5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5"/>
      <c r="BM52" s="56"/>
      <c r="BN52" s="56"/>
      <c r="BO52" s="56"/>
      <c r="BP52" s="56"/>
      <c r="BQ52" s="56"/>
      <c r="BR52" s="56"/>
      <c r="BS52" s="56"/>
      <c r="BT52" s="56"/>
      <c r="BU52" s="56"/>
      <c r="BV52" s="56"/>
      <c r="BW52" s="56"/>
      <c r="BX52" s="56"/>
      <c r="BY52" s="56"/>
      <c r="BZ52" s="5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5"/>
      <c r="BM53" s="56"/>
      <c r="BN53" s="56"/>
      <c r="BO53" s="56"/>
      <c r="BP53" s="56"/>
      <c r="BQ53" s="56"/>
      <c r="BR53" s="56"/>
      <c r="BS53" s="56"/>
      <c r="BT53" s="56"/>
      <c r="BU53" s="56"/>
      <c r="BV53" s="56"/>
      <c r="BW53" s="56"/>
      <c r="BX53" s="56"/>
      <c r="BY53" s="56"/>
      <c r="BZ53" s="5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5"/>
      <c r="BM54" s="56"/>
      <c r="BN54" s="56"/>
      <c r="BO54" s="56"/>
      <c r="BP54" s="56"/>
      <c r="BQ54" s="56"/>
      <c r="BR54" s="56"/>
      <c r="BS54" s="56"/>
      <c r="BT54" s="56"/>
      <c r="BU54" s="56"/>
      <c r="BV54" s="56"/>
      <c r="BW54" s="56"/>
      <c r="BX54" s="56"/>
      <c r="BY54" s="56"/>
      <c r="BZ54" s="5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5"/>
      <c r="BM55" s="56"/>
      <c r="BN55" s="56"/>
      <c r="BO55" s="56"/>
      <c r="BP55" s="56"/>
      <c r="BQ55" s="56"/>
      <c r="BR55" s="56"/>
      <c r="BS55" s="56"/>
      <c r="BT55" s="56"/>
      <c r="BU55" s="56"/>
      <c r="BV55" s="56"/>
      <c r="BW55" s="56"/>
      <c r="BX55" s="56"/>
      <c r="BY55" s="56"/>
      <c r="BZ55" s="5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5"/>
      <c r="BM56" s="56"/>
      <c r="BN56" s="56"/>
      <c r="BO56" s="56"/>
      <c r="BP56" s="56"/>
      <c r="BQ56" s="56"/>
      <c r="BR56" s="56"/>
      <c r="BS56" s="56"/>
      <c r="BT56" s="56"/>
      <c r="BU56" s="56"/>
      <c r="BV56" s="56"/>
      <c r="BW56" s="56"/>
      <c r="BX56" s="56"/>
      <c r="BY56" s="56"/>
      <c r="BZ56" s="5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5"/>
      <c r="BM57" s="56"/>
      <c r="BN57" s="56"/>
      <c r="BO57" s="56"/>
      <c r="BP57" s="56"/>
      <c r="BQ57" s="56"/>
      <c r="BR57" s="56"/>
      <c r="BS57" s="56"/>
      <c r="BT57" s="56"/>
      <c r="BU57" s="56"/>
      <c r="BV57" s="56"/>
      <c r="BW57" s="56"/>
      <c r="BX57" s="56"/>
      <c r="BY57" s="56"/>
      <c r="BZ57" s="5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5"/>
      <c r="BM58" s="56"/>
      <c r="BN58" s="56"/>
      <c r="BO58" s="56"/>
      <c r="BP58" s="56"/>
      <c r="BQ58" s="56"/>
      <c r="BR58" s="56"/>
      <c r="BS58" s="56"/>
      <c r="BT58" s="56"/>
      <c r="BU58" s="56"/>
      <c r="BV58" s="56"/>
      <c r="BW58" s="56"/>
      <c r="BX58" s="56"/>
      <c r="BY58" s="56"/>
      <c r="BZ58" s="5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5"/>
      <c r="BM59" s="56"/>
      <c r="BN59" s="56"/>
      <c r="BO59" s="56"/>
      <c r="BP59" s="56"/>
      <c r="BQ59" s="56"/>
      <c r="BR59" s="56"/>
      <c r="BS59" s="56"/>
      <c r="BT59" s="56"/>
      <c r="BU59" s="56"/>
      <c r="BV59" s="56"/>
      <c r="BW59" s="56"/>
      <c r="BX59" s="56"/>
      <c r="BY59" s="56"/>
      <c r="BZ59" s="57"/>
    </row>
    <row r="60" spans="1:78" ht="13.5" customHeight="1" x14ac:dyDescent="0.15">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55"/>
      <c r="BM60" s="56"/>
      <c r="BN60" s="56"/>
      <c r="BO60" s="56"/>
      <c r="BP60" s="56"/>
      <c r="BQ60" s="56"/>
      <c r="BR60" s="56"/>
      <c r="BS60" s="56"/>
      <c r="BT60" s="56"/>
      <c r="BU60" s="56"/>
      <c r="BV60" s="56"/>
      <c r="BW60" s="56"/>
      <c r="BX60" s="56"/>
      <c r="BY60" s="56"/>
      <c r="BZ60" s="57"/>
    </row>
    <row r="61" spans="1:78" ht="13.5" customHeight="1" x14ac:dyDescent="0.15">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55"/>
      <c r="BM61" s="56"/>
      <c r="BN61" s="56"/>
      <c r="BO61" s="56"/>
      <c r="BP61" s="56"/>
      <c r="BQ61" s="56"/>
      <c r="BR61" s="56"/>
      <c r="BS61" s="56"/>
      <c r="BT61" s="56"/>
      <c r="BU61" s="56"/>
      <c r="BV61" s="56"/>
      <c r="BW61" s="56"/>
      <c r="BX61" s="56"/>
      <c r="BY61" s="56"/>
      <c r="BZ61" s="5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5"/>
      <c r="BM62" s="56"/>
      <c r="BN62" s="56"/>
      <c r="BO62" s="56"/>
      <c r="BP62" s="56"/>
      <c r="BQ62" s="56"/>
      <c r="BR62" s="56"/>
      <c r="BS62" s="56"/>
      <c r="BT62" s="56"/>
      <c r="BU62" s="56"/>
      <c r="BV62" s="56"/>
      <c r="BW62" s="56"/>
      <c r="BX62" s="56"/>
      <c r="BY62" s="56"/>
      <c r="BZ62" s="5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8"/>
      <c r="BM63" s="59"/>
      <c r="BN63" s="59"/>
      <c r="BO63" s="59"/>
      <c r="BP63" s="59"/>
      <c r="BQ63" s="59"/>
      <c r="BR63" s="59"/>
      <c r="BS63" s="59"/>
      <c r="BT63" s="59"/>
      <c r="BU63" s="59"/>
      <c r="BV63" s="59"/>
      <c r="BW63" s="59"/>
      <c r="BX63" s="59"/>
      <c r="BY63" s="59"/>
      <c r="BZ63" s="6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5" t="s">
        <v>115</v>
      </c>
      <c r="BM66" s="56"/>
      <c r="BN66" s="56"/>
      <c r="BO66" s="56"/>
      <c r="BP66" s="56"/>
      <c r="BQ66" s="56"/>
      <c r="BR66" s="56"/>
      <c r="BS66" s="56"/>
      <c r="BT66" s="56"/>
      <c r="BU66" s="56"/>
      <c r="BV66" s="56"/>
      <c r="BW66" s="56"/>
      <c r="BX66" s="56"/>
      <c r="BY66" s="56"/>
      <c r="BZ66" s="5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5"/>
      <c r="BM67" s="56"/>
      <c r="BN67" s="56"/>
      <c r="BO67" s="56"/>
      <c r="BP67" s="56"/>
      <c r="BQ67" s="56"/>
      <c r="BR67" s="56"/>
      <c r="BS67" s="56"/>
      <c r="BT67" s="56"/>
      <c r="BU67" s="56"/>
      <c r="BV67" s="56"/>
      <c r="BW67" s="56"/>
      <c r="BX67" s="56"/>
      <c r="BY67" s="56"/>
      <c r="BZ67" s="5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5"/>
      <c r="BM68" s="56"/>
      <c r="BN68" s="56"/>
      <c r="BO68" s="56"/>
      <c r="BP68" s="56"/>
      <c r="BQ68" s="56"/>
      <c r="BR68" s="56"/>
      <c r="BS68" s="56"/>
      <c r="BT68" s="56"/>
      <c r="BU68" s="56"/>
      <c r="BV68" s="56"/>
      <c r="BW68" s="56"/>
      <c r="BX68" s="56"/>
      <c r="BY68" s="56"/>
      <c r="BZ68" s="5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5"/>
      <c r="BM69" s="56"/>
      <c r="BN69" s="56"/>
      <c r="BO69" s="56"/>
      <c r="BP69" s="56"/>
      <c r="BQ69" s="56"/>
      <c r="BR69" s="56"/>
      <c r="BS69" s="56"/>
      <c r="BT69" s="56"/>
      <c r="BU69" s="56"/>
      <c r="BV69" s="56"/>
      <c r="BW69" s="56"/>
      <c r="BX69" s="56"/>
      <c r="BY69" s="56"/>
      <c r="BZ69" s="5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5"/>
      <c r="BM70" s="56"/>
      <c r="BN70" s="56"/>
      <c r="BO70" s="56"/>
      <c r="BP70" s="56"/>
      <c r="BQ70" s="56"/>
      <c r="BR70" s="56"/>
      <c r="BS70" s="56"/>
      <c r="BT70" s="56"/>
      <c r="BU70" s="56"/>
      <c r="BV70" s="56"/>
      <c r="BW70" s="56"/>
      <c r="BX70" s="56"/>
      <c r="BY70" s="56"/>
      <c r="BZ70" s="5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5"/>
      <c r="BM71" s="56"/>
      <c r="BN71" s="56"/>
      <c r="BO71" s="56"/>
      <c r="BP71" s="56"/>
      <c r="BQ71" s="56"/>
      <c r="BR71" s="56"/>
      <c r="BS71" s="56"/>
      <c r="BT71" s="56"/>
      <c r="BU71" s="56"/>
      <c r="BV71" s="56"/>
      <c r="BW71" s="56"/>
      <c r="BX71" s="56"/>
      <c r="BY71" s="56"/>
      <c r="BZ71" s="5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5"/>
      <c r="BM72" s="56"/>
      <c r="BN72" s="56"/>
      <c r="BO72" s="56"/>
      <c r="BP72" s="56"/>
      <c r="BQ72" s="56"/>
      <c r="BR72" s="56"/>
      <c r="BS72" s="56"/>
      <c r="BT72" s="56"/>
      <c r="BU72" s="56"/>
      <c r="BV72" s="56"/>
      <c r="BW72" s="56"/>
      <c r="BX72" s="56"/>
      <c r="BY72" s="56"/>
      <c r="BZ72" s="5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5"/>
      <c r="BM73" s="56"/>
      <c r="BN73" s="56"/>
      <c r="BO73" s="56"/>
      <c r="BP73" s="56"/>
      <c r="BQ73" s="56"/>
      <c r="BR73" s="56"/>
      <c r="BS73" s="56"/>
      <c r="BT73" s="56"/>
      <c r="BU73" s="56"/>
      <c r="BV73" s="56"/>
      <c r="BW73" s="56"/>
      <c r="BX73" s="56"/>
      <c r="BY73" s="56"/>
      <c r="BZ73" s="5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5"/>
      <c r="BM74" s="56"/>
      <c r="BN74" s="56"/>
      <c r="BO74" s="56"/>
      <c r="BP74" s="56"/>
      <c r="BQ74" s="56"/>
      <c r="BR74" s="56"/>
      <c r="BS74" s="56"/>
      <c r="BT74" s="56"/>
      <c r="BU74" s="56"/>
      <c r="BV74" s="56"/>
      <c r="BW74" s="56"/>
      <c r="BX74" s="56"/>
      <c r="BY74" s="56"/>
      <c r="BZ74" s="5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5"/>
      <c r="BM75" s="56"/>
      <c r="BN75" s="56"/>
      <c r="BO75" s="56"/>
      <c r="BP75" s="56"/>
      <c r="BQ75" s="56"/>
      <c r="BR75" s="56"/>
      <c r="BS75" s="56"/>
      <c r="BT75" s="56"/>
      <c r="BU75" s="56"/>
      <c r="BV75" s="56"/>
      <c r="BW75" s="56"/>
      <c r="BX75" s="56"/>
      <c r="BY75" s="56"/>
      <c r="BZ75" s="5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5"/>
      <c r="BM76" s="56"/>
      <c r="BN76" s="56"/>
      <c r="BO76" s="56"/>
      <c r="BP76" s="56"/>
      <c r="BQ76" s="56"/>
      <c r="BR76" s="56"/>
      <c r="BS76" s="56"/>
      <c r="BT76" s="56"/>
      <c r="BU76" s="56"/>
      <c r="BV76" s="56"/>
      <c r="BW76" s="56"/>
      <c r="BX76" s="56"/>
      <c r="BY76" s="56"/>
      <c r="BZ76" s="5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5"/>
      <c r="BM77" s="56"/>
      <c r="BN77" s="56"/>
      <c r="BO77" s="56"/>
      <c r="BP77" s="56"/>
      <c r="BQ77" s="56"/>
      <c r="BR77" s="56"/>
      <c r="BS77" s="56"/>
      <c r="BT77" s="56"/>
      <c r="BU77" s="56"/>
      <c r="BV77" s="56"/>
      <c r="BW77" s="56"/>
      <c r="BX77" s="56"/>
      <c r="BY77" s="56"/>
      <c r="BZ77" s="5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5"/>
      <c r="BM78" s="56"/>
      <c r="BN78" s="56"/>
      <c r="BO78" s="56"/>
      <c r="BP78" s="56"/>
      <c r="BQ78" s="56"/>
      <c r="BR78" s="56"/>
      <c r="BS78" s="56"/>
      <c r="BT78" s="56"/>
      <c r="BU78" s="56"/>
      <c r="BV78" s="56"/>
      <c r="BW78" s="56"/>
      <c r="BX78" s="56"/>
      <c r="BY78" s="56"/>
      <c r="BZ78" s="5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5"/>
      <c r="BM79" s="56"/>
      <c r="BN79" s="56"/>
      <c r="BO79" s="56"/>
      <c r="BP79" s="56"/>
      <c r="BQ79" s="56"/>
      <c r="BR79" s="56"/>
      <c r="BS79" s="56"/>
      <c r="BT79" s="56"/>
      <c r="BU79" s="56"/>
      <c r="BV79" s="56"/>
      <c r="BW79" s="56"/>
      <c r="BX79" s="56"/>
      <c r="BY79" s="56"/>
      <c r="BZ79" s="5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5"/>
      <c r="BM80" s="56"/>
      <c r="BN80" s="56"/>
      <c r="BO80" s="56"/>
      <c r="BP80" s="56"/>
      <c r="BQ80" s="56"/>
      <c r="BR80" s="56"/>
      <c r="BS80" s="56"/>
      <c r="BT80" s="56"/>
      <c r="BU80" s="56"/>
      <c r="BV80" s="56"/>
      <c r="BW80" s="56"/>
      <c r="BX80" s="56"/>
      <c r="BY80" s="56"/>
      <c r="BZ80" s="5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5"/>
      <c r="BM81" s="56"/>
      <c r="BN81" s="56"/>
      <c r="BO81" s="56"/>
      <c r="BP81" s="56"/>
      <c r="BQ81" s="56"/>
      <c r="BR81" s="56"/>
      <c r="BS81" s="56"/>
      <c r="BT81" s="56"/>
      <c r="BU81" s="56"/>
      <c r="BV81" s="56"/>
      <c r="BW81" s="56"/>
      <c r="BX81" s="56"/>
      <c r="BY81" s="56"/>
      <c r="BZ81" s="5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8"/>
      <c r="BM82" s="59"/>
      <c r="BN82" s="59"/>
      <c r="BO82" s="59"/>
      <c r="BP82" s="59"/>
      <c r="BQ82" s="59"/>
      <c r="BR82" s="59"/>
      <c r="BS82" s="59"/>
      <c r="BT82" s="59"/>
      <c r="BU82" s="59"/>
      <c r="BV82" s="59"/>
      <c r="BW82" s="59"/>
      <c r="BX82" s="59"/>
      <c r="BY82" s="59"/>
      <c r="BZ82" s="60"/>
    </row>
    <row r="83" spans="1:78" x14ac:dyDescent="0.15">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Gj0MIQZaIGIaARDSkkdJueWs4hw9c6IGPC1xJTrK9S5wt9r5iKC1kJDEnAdwvx6xhIB+4nsQKlScbZLtCZIGhA==" saltValue="xpr6wjFGDyleNpAdsShrF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52124</v>
      </c>
      <c r="D6" s="19">
        <f t="shared" si="3"/>
        <v>46</v>
      </c>
      <c r="E6" s="19">
        <f t="shared" si="3"/>
        <v>17</v>
      </c>
      <c r="F6" s="19">
        <f t="shared" si="3"/>
        <v>4</v>
      </c>
      <c r="G6" s="19">
        <f t="shared" si="3"/>
        <v>0</v>
      </c>
      <c r="H6" s="19" t="str">
        <f t="shared" si="3"/>
        <v>秋田県　大仙市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64.31</v>
      </c>
      <c r="P6" s="20">
        <f t="shared" si="3"/>
        <v>15</v>
      </c>
      <c r="Q6" s="20">
        <f t="shared" si="3"/>
        <v>93.29</v>
      </c>
      <c r="R6" s="20">
        <f t="shared" si="3"/>
        <v>3220</v>
      </c>
      <c r="S6" s="20">
        <f t="shared" si="3"/>
        <v>77946</v>
      </c>
      <c r="T6" s="20">
        <f t="shared" si="3"/>
        <v>866.79</v>
      </c>
      <c r="U6" s="20">
        <f t="shared" si="3"/>
        <v>89.92</v>
      </c>
      <c r="V6" s="20">
        <f t="shared" si="3"/>
        <v>11597</v>
      </c>
      <c r="W6" s="20">
        <f t="shared" si="3"/>
        <v>7.44</v>
      </c>
      <c r="X6" s="20">
        <f t="shared" si="3"/>
        <v>1558.74</v>
      </c>
      <c r="Y6" s="21" t="str">
        <f>IF(Y7="",NA(),Y7)</f>
        <v>-</v>
      </c>
      <c r="Z6" s="21">
        <f t="shared" ref="Z6:AH6" si="4">IF(Z7="",NA(),Z7)</f>
        <v>123.41</v>
      </c>
      <c r="AA6" s="21">
        <f t="shared" si="4"/>
        <v>122.65</v>
      </c>
      <c r="AB6" s="21">
        <f t="shared" si="4"/>
        <v>121.61</v>
      </c>
      <c r="AC6" s="21">
        <f t="shared" si="4"/>
        <v>118.66</v>
      </c>
      <c r="AD6" s="21" t="str">
        <f t="shared" si="4"/>
        <v>-</v>
      </c>
      <c r="AE6" s="21">
        <f t="shared" si="4"/>
        <v>101.72</v>
      </c>
      <c r="AF6" s="21">
        <f t="shared" si="4"/>
        <v>102.73</v>
      </c>
      <c r="AG6" s="21">
        <f t="shared" si="4"/>
        <v>105.78</v>
      </c>
      <c r="AH6" s="21">
        <f t="shared" si="4"/>
        <v>104.11</v>
      </c>
      <c r="AI6" s="20" t="str">
        <f>IF(AI7="","",IF(AI7="-","【-】","【"&amp;SUBSTITUTE(TEXT(AI7,"#,##0.00"),"-","△")&amp;"】"))</f>
        <v>【105.35】</v>
      </c>
      <c r="AJ6" s="21" t="str">
        <f>IF(AJ7="",NA(),AJ7)</f>
        <v>-</v>
      </c>
      <c r="AK6" s="21">
        <f t="shared" ref="AK6:AS6" si="5">IF(AK7="",NA(),AK7)</f>
        <v>92.36</v>
      </c>
      <c r="AL6" s="20">
        <f t="shared" si="5"/>
        <v>0</v>
      </c>
      <c r="AM6" s="20">
        <f t="shared" si="5"/>
        <v>0</v>
      </c>
      <c r="AN6" s="20">
        <f t="shared" si="5"/>
        <v>0</v>
      </c>
      <c r="AO6" s="21" t="str">
        <f t="shared" si="5"/>
        <v>-</v>
      </c>
      <c r="AP6" s="21">
        <f t="shared" si="5"/>
        <v>112.88</v>
      </c>
      <c r="AQ6" s="21">
        <f t="shared" si="5"/>
        <v>94.97</v>
      </c>
      <c r="AR6" s="21">
        <f t="shared" si="5"/>
        <v>63.96</v>
      </c>
      <c r="AS6" s="21">
        <f t="shared" si="5"/>
        <v>46.91</v>
      </c>
      <c r="AT6" s="20" t="str">
        <f>IF(AT7="","",IF(AT7="-","【-】","【"&amp;SUBSTITUTE(TEXT(AT7,"#,##0.00"),"-","△")&amp;"】"))</f>
        <v>【63.89】</v>
      </c>
      <c r="AU6" s="21" t="str">
        <f>IF(AU7="",NA(),AU7)</f>
        <v>-</v>
      </c>
      <c r="AV6" s="21">
        <f t="shared" ref="AV6:BD6" si="6">IF(AV7="",NA(),AV7)</f>
        <v>23.06</v>
      </c>
      <c r="AW6" s="21">
        <f t="shared" si="6"/>
        <v>21.19</v>
      </c>
      <c r="AX6" s="21">
        <f t="shared" si="6"/>
        <v>24.54</v>
      </c>
      <c r="AY6" s="21">
        <f t="shared" si="6"/>
        <v>29.7</v>
      </c>
      <c r="AZ6" s="21" t="str">
        <f t="shared" si="6"/>
        <v>-</v>
      </c>
      <c r="BA6" s="21">
        <f t="shared" si="6"/>
        <v>49.18</v>
      </c>
      <c r="BB6" s="21">
        <f t="shared" si="6"/>
        <v>47.72</v>
      </c>
      <c r="BC6" s="21">
        <f t="shared" si="6"/>
        <v>44.24</v>
      </c>
      <c r="BD6" s="21">
        <f t="shared" si="6"/>
        <v>44.35</v>
      </c>
      <c r="BE6" s="20" t="str">
        <f>IF(BE7="","",IF(BE7="-","【-】","【"&amp;SUBSTITUTE(TEXT(BE7,"#,##0.00"),"-","△")&amp;"】"))</f>
        <v>【44.07】</v>
      </c>
      <c r="BF6" s="21" t="str">
        <f>IF(BF7="",NA(),BF7)</f>
        <v>-</v>
      </c>
      <c r="BG6" s="21">
        <f t="shared" ref="BG6:BO6" si="7">IF(BG7="",NA(),BG7)</f>
        <v>2306.0500000000002</v>
      </c>
      <c r="BH6" s="21">
        <f t="shared" si="7"/>
        <v>2226.65</v>
      </c>
      <c r="BI6" s="21">
        <f t="shared" si="7"/>
        <v>2178.86</v>
      </c>
      <c r="BJ6" s="21">
        <f t="shared" si="7"/>
        <v>1720.79</v>
      </c>
      <c r="BK6" s="21" t="str">
        <f t="shared" si="7"/>
        <v>-</v>
      </c>
      <c r="BL6" s="21">
        <f t="shared" si="7"/>
        <v>1194.1500000000001</v>
      </c>
      <c r="BM6" s="21">
        <f t="shared" si="7"/>
        <v>1206.79</v>
      </c>
      <c r="BN6" s="21">
        <f t="shared" si="7"/>
        <v>1258.43</v>
      </c>
      <c r="BO6" s="21">
        <f t="shared" si="7"/>
        <v>1283.69</v>
      </c>
      <c r="BP6" s="20" t="str">
        <f>IF(BP7="","",IF(BP7="-","【-】","【"&amp;SUBSTITUTE(TEXT(BP7,"#,##0.00"),"-","△")&amp;"】"))</f>
        <v>【1,201.79】</v>
      </c>
      <c r="BQ6" s="21" t="str">
        <f>IF(BQ7="",NA(),BQ7)</f>
        <v>-</v>
      </c>
      <c r="BR6" s="21">
        <f t="shared" ref="BR6:BZ6" si="8">IF(BR7="",NA(),BR7)</f>
        <v>81.97</v>
      </c>
      <c r="BS6" s="21">
        <f t="shared" si="8"/>
        <v>80.19</v>
      </c>
      <c r="BT6" s="21">
        <f t="shared" si="8"/>
        <v>76.75</v>
      </c>
      <c r="BU6" s="21">
        <f t="shared" si="8"/>
        <v>85.42</v>
      </c>
      <c r="BV6" s="21" t="str">
        <f t="shared" si="8"/>
        <v>-</v>
      </c>
      <c r="BW6" s="21">
        <f t="shared" si="8"/>
        <v>72.260000000000005</v>
      </c>
      <c r="BX6" s="21">
        <f t="shared" si="8"/>
        <v>71.84</v>
      </c>
      <c r="BY6" s="21">
        <f t="shared" si="8"/>
        <v>73.36</v>
      </c>
      <c r="BZ6" s="21">
        <f t="shared" si="8"/>
        <v>82.53</v>
      </c>
      <c r="CA6" s="20" t="str">
        <f>IF(CA7="","",IF(CA7="-","【-】","【"&amp;SUBSTITUTE(TEXT(CA7,"#,##0.00"),"-","△")&amp;"】"))</f>
        <v>【75.31】</v>
      </c>
      <c r="CB6" s="21" t="str">
        <f>IF(CB7="",NA(),CB7)</f>
        <v>-</v>
      </c>
      <c r="CC6" s="21">
        <f t="shared" ref="CC6:CK6" si="9">IF(CC7="",NA(),CC7)</f>
        <v>194.63</v>
      </c>
      <c r="CD6" s="21">
        <f t="shared" si="9"/>
        <v>200.28</v>
      </c>
      <c r="CE6" s="21">
        <f t="shared" si="9"/>
        <v>208.82</v>
      </c>
      <c r="CF6" s="21">
        <f t="shared" si="9"/>
        <v>192.29</v>
      </c>
      <c r="CG6" s="21" t="str">
        <f t="shared" si="9"/>
        <v>-</v>
      </c>
      <c r="CH6" s="21">
        <f t="shared" si="9"/>
        <v>230.02</v>
      </c>
      <c r="CI6" s="21">
        <f t="shared" si="9"/>
        <v>228.47</v>
      </c>
      <c r="CJ6" s="21">
        <f t="shared" si="9"/>
        <v>224.88</v>
      </c>
      <c r="CK6" s="21">
        <f t="shared" si="9"/>
        <v>190.48</v>
      </c>
      <c r="CL6" s="20" t="str">
        <f>IF(CL7="","",IF(CL7="-","【-】","【"&amp;SUBSTITUTE(TEXT(CL7,"#,##0.00"),"-","△")&amp;"】"))</f>
        <v>【216.39】</v>
      </c>
      <c r="CM6" s="21" t="str">
        <f>IF(CM7="",NA(),CM7)</f>
        <v>-</v>
      </c>
      <c r="CN6" s="21">
        <f t="shared" ref="CN6:CV6" si="10">IF(CN7="",NA(),CN7)</f>
        <v>26.53</v>
      </c>
      <c r="CO6" s="21">
        <f t="shared" si="10"/>
        <v>26.05</v>
      </c>
      <c r="CP6" s="21">
        <f t="shared" si="10"/>
        <v>24.91</v>
      </c>
      <c r="CQ6" s="21">
        <f t="shared" si="10"/>
        <v>94.61</v>
      </c>
      <c r="CR6" s="21" t="str">
        <f t="shared" si="10"/>
        <v>-</v>
      </c>
      <c r="CS6" s="21">
        <f t="shared" si="10"/>
        <v>42.56</v>
      </c>
      <c r="CT6" s="21">
        <f t="shared" si="10"/>
        <v>42.47</v>
      </c>
      <c r="CU6" s="21">
        <f t="shared" si="10"/>
        <v>42.4</v>
      </c>
      <c r="CV6" s="21">
        <f t="shared" si="10"/>
        <v>44.24</v>
      </c>
      <c r="CW6" s="20" t="str">
        <f>IF(CW7="","",IF(CW7="-","【-】","【"&amp;SUBSTITUTE(TEXT(CW7,"#,##0.00"),"-","△")&amp;"】"))</f>
        <v>【42.57】</v>
      </c>
      <c r="CX6" s="21" t="str">
        <f>IF(CX7="",NA(),CX7)</f>
        <v>-</v>
      </c>
      <c r="CY6" s="21">
        <f t="shared" ref="CY6:DG6" si="11">IF(CY7="",NA(),CY7)</f>
        <v>74.59</v>
      </c>
      <c r="CZ6" s="21">
        <f t="shared" si="11"/>
        <v>75.48</v>
      </c>
      <c r="DA6" s="21">
        <f t="shared" si="11"/>
        <v>79.819999999999993</v>
      </c>
      <c r="DB6" s="21">
        <f t="shared" si="11"/>
        <v>80.37</v>
      </c>
      <c r="DC6" s="21" t="str">
        <f t="shared" si="11"/>
        <v>-</v>
      </c>
      <c r="DD6" s="21">
        <f t="shared" si="11"/>
        <v>83.32</v>
      </c>
      <c r="DE6" s="21">
        <f t="shared" si="11"/>
        <v>83.75</v>
      </c>
      <c r="DF6" s="21">
        <f t="shared" si="11"/>
        <v>84.19</v>
      </c>
      <c r="DG6" s="21">
        <f t="shared" si="11"/>
        <v>88.15</v>
      </c>
      <c r="DH6" s="20" t="str">
        <f>IF(DH7="","",IF(DH7="-","【-】","【"&amp;SUBSTITUTE(TEXT(DH7,"#,##0.00"),"-","△")&amp;"】"))</f>
        <v>【85.24】</v>
      </c>
      <c r="DI6" s="21" t="str">
        <f>IF(DI7="",NA(),DI7)</f>
        <v>-</v>
      </c>
      <c r="DJ6" s="21">
        <f t="shared" ref="DJ6:DR6" si="12">IF(DJ7="",NA(),DJ7)</f>
        <v>3.23</v>
      </c>
      <c r="DK6" s="21">
        <f t="shared" si="12"/>
        <v>6.5</v>
      </c>
      <c r="DL6" s="21">
        <f t="shared" si="12"/>
        <v>9.4</v>
      </c>
      <c r="DM6" s="21">
        <f t="shared" si="12"/>
        <v>12.28</v>
      </c>
      <c r="DN6" s="21" t="str">
        <f t="shared" si="12"/>
        <v>-</v>
      </c>
      <c r="DO6" s="21">
        <f t="shared" si="12"/>
        <v>24.68</v>
      </c>
      <c r="DP6" s="21">
        <f t="shared" si="12"/>
        <v>24.68</v>
      </c>
      <c r="DQ6" s="21">
        <f t="shared" si="12"/>
        <v>21.36</v>
      </c>
      <c r="DR6" s="21">
        <f t="shared" si="12"/>
        <v>31.73</v>
      </c>
      <c r="DS6" s="20" t="str">
        <f>IF(DS7="","",IF(DS7="-","【-】","【"&amp;SUBSTITUTE(TEXT(DS7,"#,##0.00"),"-","△")&amp;"】"))</f>
        <v>【25.87】</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8.6199999999999992</v>
      </c>
      <c r="EB6" s="21">
        <f t="shared" si="13"/>
        <v>0.01</v>
      </c>
      <c r="EC6" s="20">
        <f t="shared" si="13"/>
        <v>0</v>
      </c>
      <c r="ED6" s="20" t="str">
        <f>IF(ED7="","",IF(ED7="-","【-】","【"&amp;SUBSTITUTE(TEXT(ED7,"#,##0.00"),"-","△")&amp;"】"))</f>
        <v>【0.01】</v>
      </c>
      <c r="EE6" s="21" t="str">
        <f>IF(EE7="",NA(),EE7)</f>
        <v>-</v>
      </c>
      <c r="EF6" s="20">
        <f t="shared" ref="EF6:EN6" si="14">IF(EF7="",NA(),EF7)</f>
        <v>0</v>
      </c>
      <c r="EG6" s="20">
        <f t="shared" si="14"/>
        <v>0</v>
      </c>
      <c r="EH6" s="20">
        <f t="shared" si="14"/>
        <v>0</v>
      </c>
      <c r="EI6" s="20">
        <f t="shared" si="14"/>
        <v>0</v>
      </c>
      <c r="EJ6" s="21" t="str">
        <f t="shared" si="14"/>
        <v>-</v>
      </c>
      <c r="EK6" s="21">
        <f t="shared" si="14"/>
        <v>0.13</v>
      </c>
      <c r="EL6" s="21">
        <f t="shared" si="14"/>
        <v>0.36</v>
      </c>
      <c r="EM6" s="21">
        <f t="shared" si="14"/>
        <v>0.39</v>
      </c>
      <c r="EN6" s="21">
        <f t="shared" si="14"/>
        <v>0.27</v>
      </c>
      <c r="EO6" s="20" t="str">
        <f>IF(EO7="","",IF(EO7="-","【-】","【"&amp;SUBSTITUTE(TEXT(EO7,"#,##0.00"),"-","△")&amp;"】"))</f>
        <v>【0.15】</v>
      </c>
    </row>
    <row r="7" spans="1:148" s="22" customFormat="1" x14ac:dyDescent="0.15">
      <c r="A7" s="14"/>
      <c r="B7" s="23">
        <v>2021</v>
      </c>
      <c r="C7" s="23">
        <v>52124</v>
      </c>
      <c r="D7" s="23">
        <v>46</v>
      </c>
      <c r="E7" s="23">
        <v>17</v>
      </c>
      <c r="F7" s="23">
        <v>4</v>
      </c>
      <c r="G7" s="23">
        <v>0</v>
      </c>
      <c r="H7" s="23" t="s">
        <v>96</v>
      </c>
      <c r="I7" s="23" t="s">
        <v>97</v>
      </c>
      <c r="J7" s="23" t="s">
        <v>98</v>
      </c>
      <c r="K7" s="23" t="s">
        <v>99</v>
      </c>
      <c r="L7" s="23" t="s">
        <v>100</v>
      </c>
      <c r="M7" s="23" t="s">
        <v>101</v>
      </c>
      <c r="N7" s="24" t="s">
        <v>102</v>
      </c>
      <c r="O7" s="24">
        <v>64.31</v>
      </c>
      <c r="P7" s="24">
        <v>15</v>
      </c>
      <c r="Q7" s="24">
        <v>93.29</v>
      </c>
      <c r="R7" s="24">
        <v>3220</v>
      </c>
      <c r="S7" s="24">
        <v>77946</v>
      </c>
      <c r="T7" s="24">
        <v>866.79</v>
      </c>
      <c r="U7" s="24">
        <v>89.92</v>
      </c>
      <c r="V7" s="24">
        <v>11597</v>
      </c>
      <c r="W7" s="24">
        <v>7.44</v>
      </c>
      <c r="X7" s="24">
        <v>1558.74</v>
      </c>
      <c r="Y7" s="24" t="s">
        <v>102</v>
      </c>
      <c r="Z7" s="24">
        <v>123.41</v>
      </c>
      <c r="AA7" s="24">
        <v>122.65</v>
      </c>
      <c r="AB7" s="24">
        <v>121.61</v>
      </c>
      <c r="AC7" s="24">
        <v>118.66</v>
      </c>
      <c r="AD7" s="24" t="s">
        <v>102</v>
      </c>
      <c r="AE7" s="24">
        <v>101.72</v>
      </c>
      <c r="AF7" s="24">
        <v>102.73</v>
      </c>
      <c r="AG7" s="24">
        <v>105.78</v>
      </c>
      <c r="AH7" s="24">
        <v>104.11</v>
      </c>
      <c r="AI7" s="24">
        <v>105.35</v>
      </c>
      <c r="AJ7" s="24" t="s">
        <v>102</v>
      </c>
      <c r="AK7" s="24">
        <v>92.36</v>
      </c>
      <c r="AL7" s="24">
        <v>0</v>
      </c>
      <c r="AM7" s="24">
        <v>0</v>
      </c>
      <c r="AN7" s="24">
        <v>0</v>
      </c>
      <c r="AO7" s="24" t="s">
        <v>102</v>
      </c>
      <c r="AP7" s="24">
        <v>112.88</v>
      </c>
      <c r="AQ7" s="24">
        <v>94.97</v>
      </c>
      <c r="AR7" s="24">
        <v>63.96</v>
      </c>
      <c r="AS7" s="24">
        <v>46.91</v>
      </c>
      <c r="AT7" s="24">
        <v>63.89</v>
      </c>
      <c r="AU7" s="24" t="s">
        <v>102</v>
      </c>
      <c r="AV7" s="24">
        <v>23.06</v>
      </c>
      <c r="AW7" s="24">
        <v>21.19</v>
      </c>
      <c r="AX7" s="24">
        <v>24.54</v>
      </c>
      <c r="AY7" s="24">
        <v>29.7</v>
      </c>
      <c r="AZ7" s="24" t="s">
        <v>102</v>
      </c>
      <c r="BA7" s="24">
        <v>49.18</v>
      </c>
      <c r="BB7" s="24">
        <v>47.72</v>
      </c>
      <c r="BC7" s="24">
        <v>44.24</v>
      </c>
      <c r="BD7" s="24">
        <v>44.35</v>
      </c>
      <c r="BE7" s="24">
        <v>44.07</v>
      </c>
      <c r="BF7" s="24" t="s">
        <v>102</v>
      </c>
      <c r="BG7" s="24">
        <v>2306.0500000000002</v>
      </c>
      <c r="BH7" s="24">
        <v>2226.65</v>
      </c>
      <c r="BI7" s="24">
        <v>2178.86</v>
      </c>
      <c r="BJ7" s="24">
        <v>1720.79</v>
      </c>
      <c r="BK7" s="24" t="s">
        <v>102</v>
      </c>
      <c r="BL7" s="24">
        <v>1194.1500000000001</v>
      </c>
      <c r="BM7" s="24">
        <v>1206.79</v>
      </c>
      <c r="BN7" s="24">
        <v>1258.43</v>
      </c>
      <c r="BO7" s="24">
        <v>1283.69</v>
      </c>
      <c r="BP7" s="24">
        <v>1201.79</v>
      </c>
      <c r="BQ7" s="24" t="s">
        <v>102</v>
      </c>
      <c r="BR7" s="24">
        <v>81.97</v>
      </c>
      <c r="BS7" s="24">
        <v>80.19</v>
      </c>
      <c r="BT7" s="24">
        <v>76.75</v>
      </c>
      <c r="BU7" s="24">
        <v>85.42</v>
      </c>
      <c r="BV7" s="24" t="s">
        <v>102</v>
      </c>
      <c r="BW7" s="24">
        <v>72.260000000000005</v>
      </c>
      <c r="BX7" s="24">
        <v>71.84</v>
      </c>
      <c r="BY7" s="24">
        <v>73.36</v>
      </c>
      <c r="BZ7" s="24">
        <v>82.53</v>
      </c>
      <c r="CA7" s="24">
        <v>75.31</v>
      </c>
      <c r="CB7" s="24" t="s">
        <v>102</v>
      </c>
      <c r="CC7" s="24">
        <v>194.63</v>
      </c>
      <c r="CD7" s="24">
        <v>200.28</v>
      </c>
      <c r="CE7" s="24">
        <v>208.82</v>
      </c>
      <c r="CF7" s="24">
        <v>192.29</v>
      </c>
      <c r="CG7" s="24" t="s">
        <v>102</v>
      </c>
      <c r="CH7" s="24">
        <v>230.02</v>
      </c>
      <c r="CI7" s="24">
        <v>228.47</v>
      </c>
      <c r="CJ7" s="24">
        <v>224.88</v>
      </c>
      <c r="CK7" s="24">
        <v>190.48</v>
      </c>
      <c r="CL7" s="24">
        <v>216.39</v>
      </c>
      <c r="CM7" s="24" t="s">
        <v>102</v>
      </c>
      <c r="CN7" s="24">
        <v>26.53</v>
      </c>
      <c r="CO7" s="24">
        <v>26.05</v>
      </c>
      <c r="CP7" s="24">
        <v>24.91</v>
      </c>
      <c r="CQ7" s="24">
        <v>94.61</v>
      </c>
      <c r="CR7" s="24" t="s">
        <v>102</v>
      </c>
      <c r="CS7" s="24">
        <v>42.56</v>
      </c>
      <c r="CT7" s="24">
        <v>42.47</v>
      </c>
      <c r="CU7" s="24">
        <v>42.4</v>
      </c>
      <c r="CV7" s="24">
        <v>44.24</v>
      </c>
      <c r="CW7" s="24">
        <v>42.57</v>
      </c>
      <c r="CX7" s="24" t="s">
        <v>102</v>
      </c>
      <c r="CY7" s="24">
        <v>74.59</v>
      </c>
      <c r="CZ7" s="24">
        <v>75.48</v>
      </c>
      <c r="DA7" s="24">
        <v>79.819999999999993</v>
      </c>
      <c r="DB7" s="24">
        <v>80.37</v>
      </c>
      <c r="DC7" s="24" t="s">
        <v>102</v>
      </c>
      <c r="DD7" s="24">
        <v>83.32</v>
      </c>
      <c r="DE7" s="24">
        <v>83.75</v>
      </c>
      <c r="DF7" s="24">
        <v>84.19</v>
      </c>
      <c r="DG7" s="24">
        <v>88.15</v>
      </c>
      <c r="DH7" s="24">
        <v>85.24</v>
      </c>
      <c r="DI7" s="24" t="s">
        <v>102</v>
      </c>
      <c r="DJ7" s="24">
        <v>3.23</v>
      </c>
      <c r="DK7" s="24">
        <v>6.5</v>
      </c>
      <c r="DL7" s="24">
        <v>9.4</v>
      </c>
      <c r="DM7" s="24">
        <v>12.28</v>
      </c>
      <c r="DN7" s="24" t="s">
        <v>102</v>
      </c>
      <c r="DO7" s="24">
        <v>24.68</v>
      </c>
      <c r="DP7" s="24">
        <v>24.68</v>
      </c>
      <c r="DQ7" s="24">
        <v>21.36</v>
      </c>
      <c r="DR7" s="24">
        <v>31.73</v>
      </c>
      <c r="DS7" s="24">
        <v>25.87</v>
      </c>
      <c r="DT7" s="24" t="s">
        <v>102</v>
      </c>
      <c r="DU7" s="24">
        <v>0</v>
      </c>
      <c r="DV7" s="24">
        <v>0</v>
      </c>
      <c r="DW7" s="24">
        <v>0</v>
      </c>
      <c r="DX7" s="24">
        <v>0</v>
      </c>
      <c r="DY7" s="24" t="s">
        <v>102</v>
      </c>
      <c r="DZ7" s="24">
        <v>0.01</v>
      </c>
      <c r="EA7" s="24">
        <v>8.6199999999999992</v>
      </c>
      <c r="EB7" s="24">
        <v>0.01</v>
      </c>
      <c r="EC7" s="24">
        <v>0</v>
      </c>
      <c r="ED7" s="24">
        <v>0.01</v>
      </c>
      <c r="EE7" s="24" t="s">
        <v>102</v>
      </c>
      <c r="EF7" s="24">
        <v>0</v>
      </c>
      <c r="EG7" s="24">
        <v>0</v>
      </c>
      <c r="EH7" s="24">
        <v>0</v>
      </c>
      <c r="EI7" s="24">
        <v>0</v>
      </c>
      <c r="EJ7" s="24" t="s">
        <v>102</v>
      </c>
      <c r="EK7" s="24">
        <v>0.13</v>
      </c>
      <c r="EL7" s="24">
        <v>0.36</v>
      </c>
      <c r="EM7" s="24">
        <v>0.39</v>
      </c>
      <c r="EN7" s="24">
        <v>0.27</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cp:lastPrinted>2023-01-18T10:17:42Z</cp:lastPrinted>
  <dcterms:created xsi:type="dcterms:W3CDTF">2022-12-01T01:26:06Z</dcterms:created>
  <dcterms:modified xsi:type="dcterms:W3CDTF">2023-01-18T10:39:22Z</dcterms:modified>
  <cp:category/>
</cp:coreProperties>
</file>