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2年度\35建設部\35160上下水道課共有\05調査・回答\0500調査・回答\0700420調査・回答　No.4\R5.1月\20230110_公営企業に係る経営比較分析表（令和３年度決算）の分析等について\02_回答\下水道事業\提出\"/>
    </mc:Choice>
  </mc:AlternateContent>
  <workbookProtection workbookAlgorithmName="SHA-512" workbookHashValue="7rejuAJWoQuJpSTQtHKJlfPznDWZLl41y4kLzTb3KJMqbiLVs0TluluH+cpXHSAi7g6uCiaKV+3lT1O/btmNMg==" workbookSaltValue="pVggf15zI6zh96LQa1SyJ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<sst xmlns="http://schemas.openxmlformats.org/spreadsheetml/2006/main" count="297" uniqueCount="117">
  <si>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</si>
  <si>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</si>
  <si>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</si>
  <si>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</si>
  <si>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</si>
  <si>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</si>
  <si>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</si>
  <si>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</si>
  <si>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</si>
  <si>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</si>
  <si>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</si>
  <si>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</si>
  <si>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</si>
  <si>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</si>
  <si>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</si>
  <si>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</si>
  <si>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</si>
  <si>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</si>
  <si>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</si>
  <si>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</si>
  <si>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</si>
  <si>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</si>
  <si>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</si>
  <si>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</si>
  <si>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</si>
  <si>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</si>
  <si>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</si>
  <si>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</si>
  <si>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</si>
  <si>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</si>
  <si>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</si>
  <si>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</si>
  <si>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</si>
  <si>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</si>
  <si>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</si>
  <si>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</si>
  <si>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</si>
  <si>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</si>
  <si>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</si>
  <si>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</si>
  <si>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</si>
  <si>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</si>
  <si>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</si>
  <si>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</si>
  <si>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</si>
  <si>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</si>
  <si>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</si>
  <si>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</si>
  <si>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</si>
  <si>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</si>
  <si>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</si>
  <si>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</si>
  <si>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</si>
  <si>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</si>
  <si>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</si>
  <si>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</si>
  <si>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</si>
  <si>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</si>
  <si>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</si>
  <si>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</si>
  <si>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</si>
  <si>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</si>
  <si>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</si>
  <si>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</si>
  <si>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</si>
  <si>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</si>
  <si>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</si>
  <si>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</si>
  <si>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</si>
  <si>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</si>
  <si>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</si>
  <si>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</si>
  <si>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</si>
  <si>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</si>
  <si>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</si>
  <si>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</si>
  <si>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</si>
  <si>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</si>
  <si>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</si>
  <si>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</si>
  <si>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</si>
  <si>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</si>
  <si>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</si>
  <si>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</si>
  <si>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</si>
  <si>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</si>
  <si>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</si>
  <si>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</si>
  <si>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</si>
  <si>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</si>
  <si>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</si>
  <si>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</si>
  <si>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</si>
  <si>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</si>
  <si>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</si>
  <si>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</si>
  <si>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</si>
  <si>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</si>
  <si>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</si>
  <si>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</si>
  <si>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</si>
  <si>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</si>
  <si>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</si>
  <si>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</si>
  <si>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</si>
  <si>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</si>
  <si>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</si>
  <si>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</si>
  <si>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</si>
  <si>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</si>
  <si>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</si>
  <si>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</si>
  <si>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</si>
  <si>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</si>
  <si>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経常収支比率は100％以上であるものの、経費回収率が100％以下であることから、引き続き経営改善に向けた取り組みが必要である。
　これまで維持経費の節減のため、平成29年度に山田中央処理区を山田東部処理区に接続した。　
　また、大口需要家に対する加入活動や未水洗化家屋に対する普及啓発活動を強化し使用料収入の増加に努めるとともに、滞納対策を強化し収納率の向上を目指す。
　今後も持続可能なサービスを提供していくためには、効率的な施設管理手法を検討、実施していくことで経常経費の更なる縮減に努めるとともに、施設の長寿命化や更新にあたっては、適正な施設規模等を見極め、投資の平準化を図り更新していく必要がある。</t>
    <rPh sb="41" eb="42">
      <t>ヒ</t>
    </rPh>
    <rPh sb="43" eb="44">
      <t>ツヅ</t>
    </rPh>
    <phoneticPr fontId="4"/>
  </si>
  <si>
    <t>①有形固定資産減価償却率については、資産の老朽化度合を示す指標であるが、類似団体平均値と比較しても低い数値となっており、それほど老朽化は進んでいないと考えられる。しかし、今後は資産の老朽化は進行していくことから、計画的な施設の長寿命化や更新が必要となる。
②管渠老朽化率については、法定耐用年数を超えた管渠がないため算出されない。
③管渠改善率については、管渠更新を行っていないため算出されない。</t>
    <rPh sb="1" eb="3">
      <t>ユウケイ</t>
    </rPh>
    <rPh sb="3" eb="5">
      <t>コテイ</t>
    </rPh>
    <rPh sb="5" eb="7">
      <t>シサン</t>
    </rPh>
    <rPh sb="7" eb="9">
      <t>ゲンカ</t>
    </rPh>
    <rPh sb="9" eb="11">
      <t>ショウキャク</t>
    </rPh>
    <rPh sb="11" eb="12">
      <t>リツ</t>
    </rPh>
    <rPh sb="18" eb="20">
      <t>シサン</t>
    </rPh>
    <rPh sb="21" eb="24">
      <t>ロウキュウカ</t>
    </rPh>
    <rPh sb="24" eb="26">
      <t>ドアイ</t>
    </rPh>
    <rPh sb="27" eb="28">
      <t>シメ</t>
    </rPh>
    <rPh sb="29" eb="31">
      <t>シヒョウ</t>
    </rPh>
    <rPh sb="85" eb="87">
      <t>コンゴ</t>
    </rPh>
    <rPh sb="113" eb="117">
      <t>チョウジュミョウカ</t>
    </rPh>
    <phoneticPr fontId="4"/>
  </si>
  <si>
    <t xml:space="preserve">
①②経常収支比率については、100%以上であることから、単年度収支が黒字であることを示している。しかし、⑤経費回収率は100%を下回っており、使用料で回収すべき経費をすべて使用料で賄えず、一般会計からの繰入によっている。
③流動比率については、100%を下回っていることから、１年以内に支払わなければならない負債を賄えていないことを示しているが、償還原資については、使用料収入や一般会計による繰入が毎年予定されてている。
④企業債残高対事業規模比率については、事業規模に対して使用料水準が低いため全額一般会計の負担となることから、類似団体と比較し大幅に低い数値となっている。
⑥汚水処理原価については、全国平均及び類似団体平均と比較して低い数値になっている。
⑦施設利用率については、類似団体や全国平均と比較すると低くなっている。今後施設の更新等を計画するにあたり、適正規模等の検証が必要と考えられる。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t>
    <rPh sb="3" eb="5">
      <t>ケイジョウ</t>
    </rPh>
    <rPh sb="5" eb="7">
      <t>シュウシ</t>
    </rPh>
    <rPh sb="7" eb="9">
      <t>ヒリツ</t>
    </rPh>
    <rPh sb="19" eb="21">
      <t>イジョウ</t>
    </rPh>
    <rPh sb="29" eb="32">
      <t>タンネンド</t>
    </rPh>
    <rPh sb="32" eb="34">
      <t>シュウシ</t>
    </rPh>
    <rPh sb="35" eb="37">
      <t>クロジ</t>
    </rPh>
    <rPh sb="43" eb="44">
      <t>シメ</t>
    </rPh>
    <rPh sb="54" eb="56">
      <t>ケイヒ</t>
    </rPh>
    <rPh sb="56" eb="59">
      <t>カイシュウリツ</t>
    </rPh>
    <rPh sb="65" eb="67">
      <t>シタマワ</t>
    </rPh>
    <rPh sb="72" eb="75">
      <t>シヨウリョウ</t>
    </rPh>
    <rPh sb="76" eb="78">
      <t>カイシュウ</t>
    </rPh>
    <rPh sb="81" eb="83">
      <t>ケイヒ</t>
    </rPh>
    <rPh sb="87" eb="90">
      <t>シヨウリョウ</t>
    </rPh>
    <rPh sb="91" eb="92">
      <t>マカナ</t>
    </rPh>
    <rPh sb="95" eb="97">
      <t>イッパン</t>
    </rPh>
    <rPh sb="97" eb="99">
      <t>カイケイ</t>
    </rPh>
    <rPh sb="102" eb="104">
      <t>クリイレ</t>
    </rPh>
    <rPh sb="114" eb="116">
      <t>リュウドウ</t>
    </rPh>
    <rPh sb="116" eb="118">
      <t>ヒリツ</t>
    </rPh>
    <rPh sb="129" eb="131">
      <t>シタマワ</t>
    </rPh>
    <rPh sb="141" eb="142">
      <t>ネン</t>
    </rPh>
    <rPh sb="142" eb="144">
      <t>イナイ</t>
    </rPh>
    <rPh sb="145" eb="147">
      <t>シハラ</t>
    </rPh>
    <rPh sb="156" eb="158">
      <t>フサイ</t>
    </rPh>
    <rPh sb="159" eb="160">
      <t>マカナ</t>
    </rPh>
    <rPh sb="168" eb="169">
      <t>シメ</t>
    </rPh>
    <rPh sb="175" eb="177">
      <t>ショウカン</t>
    </rPh>
    <rPh sb="177" eb="179">
      <t>ゲンシ</t>
    </rPh>
    <rPh sb="185" eb="188">
      <t>シヨウリョウ</t>
    </rPh>
    <rPh sb="188" eb="190">
      <t>シュウニュウ</t>
    </rPh>
    <rPh sb="191" eb="193">
      <t>イッパン</t>
    </rPh>
    <rPh sb="193" eb="195">
      <t>カイケイ</t>
    </rPh>
    <rPh sb="198" eb="200">
      <t>クリイレ</t>
    </rPh>
    <rPh sb="201" eb="203">
      <t>マイトシ</t>
    </rPh>
    <rPh sb="203" eb="205">
      <t>ヨテイ</t>
    </rPh>
    <rPh sb="215" eb="218">
      <t>キギョウサイ</t>
    </rPh>
    <rPh sb="218" eb="220">
      <t>ザンダカ</t>
    </rPh>
    <rPh sb="220" eb="221">
      <t>タイ</t>
    </rPh>
    <rPh sb="221" eb="223">
      <t>ジギョウ</t>
    </rPh>
    <rPh sb="223" eb="225">
      <t>キボ</t>
    </rPh>
    <rPh sb="225" eb="227">
      <t>ヒリツ</t>
    </rPh>
    <rPh sb="293" eb="295">
      <t>オスイ</t>
    </rPh>
    <rPh sb="295" eb="297">
      <t>ショリ</t>
    </rPh>
    <rPh sb="297" eb="299">
      <t>ゲンカ</t>
    </rPh>
    <rPh sb="305" eb="307">
      <t>ゼンコク</t>
    </rPh>
    <rPh sb="307" eb="309">
      <t>ヘイキン</t>
    </rPh>
    <rPh sb="309" eb="310">
      <t>オヨ</t>
    </rPh>
    <rPh sb="311" eb="313">
      <t>ルイジ</t>
    </rPh>
    <rPh sb="313" eb="315">
      <t>ダンタイ</t>
    </rPh>
    <rPh sb="315" eb="317">
      <t>ヘイキン</t>
    </rPh>
    <rPh sb="318" eb="320">
      <t>ヒカク</t>
    </rPh>
    <rPh sb="322" eb="323">
      <t>ヒク</t>
    </rPh>
    <rPh sb="324" eb="326">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</si>
</sst>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9088-4AFD-8A8A-6E110BD6953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0.25</c:v>
                </c:pt>
                <c:pt idx="4">
                  <c:v>0.05</c:v>
                </c:pt>
              </c:numCache>
            </c:numRef>
          </c:val>
          <c:smooth val="0"/>
          <c:extLst>
            <c:ext xmlns:c16="http://schemas.microsoft.com/office/drawing/2014/chart" uri="{C3380CC4-5D6E-409C-BE32-E72D297353CC}">
              <c16:uniqueId val="{00000001-9088-4AFD-8A8A-6E110BD6953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42.65</c:v>
                </c:pt>
                <c:pt idx="4">
                  <c:v>43.54</c:v>
                </c:pt>
              </c:numCache>
            </c:numRef>
          </c:val>
          <c:extLst>
            <c:ext xmlns:c16="http://schemas.microsoft.com/office/drawing/2014/chart" uri="{C3380CC4-5D6E-409C-BE32-E72D297353CC}">
              <c16:uniqueId val="{00000000-CAA4-4B75-981A-17255F7FCE7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54.83</c:v>
                </c:pt>
                <c:pt idx="4">
                  <c:v>66.53</c:v>
                </c:pt>
              </c:numCache>
            </c:numRef>
          </c:val>
          <c:smooth val="0"/>
          <c:extLst>
            <c:ext xmlns:c16="http://schemas.microsoft.com/office/drawing/2014/chart" uri="{C3380CC4-5D6E-409C-BE32-E72D297353CC}">
              <c16:uniqueId val="{00000001-CAA4-4B75-981A-17255F7FCE7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62.67</c:v>
                </c:pt>
                <c:pt idx="4">
                  <c:v>64.69</c:v>
                </c:pt>
              </c:numCache>
            </c:numRef>
          </c:val>
          <c:extLst>
            <c:ext xmlns:c16="http://schemas.microsoft.com/office/drawing/2014/chart" uri="{C3380CC4-5D6E-409C-BE32-E72D297353CC}">
              <c16:uniqueId val="{00000000-C6F9-45BF-AE34-B3B2B54EF89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84.7</c:v>
                </c:pt>
                <c:pt idx="4">
                  <c:v>84.67</c:v>
                </c:pt>
              </c:numCache>
            </c:numRef>
          </c:val>
          <c:smooth val="0"/>
          <c:extLst>
            <c:ext xmlns:c16="http://schemas.microsoft.com/office/drawing/2014/chart" uri="{C3380CC4-5D6E-409C-BE32-E72D297353CC}">
              <c16:uniqueId val="{00000001-C6F9-45BF-AE34-B3B2B54EF89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107.82</c:v>
                </c:pt>
                <c:pt idx="4">
                  <c:v>108.02</c:v>
                </c:pt>
              </c:numCache>
            </c:numRef>
          </c:val>
          <c:extLst>
            <c:ext xmlns:c16="http://schemas.microsoft.com/office/drawing/2014/chart" uri="{C3380CC4-5D6E-409C-BE32-E72D297353CC}">
              <c16:uniqueId val="{00000000-EFA8-46FC-8C28-93679B94104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106.37</c:v>
                </c:pt>
                <c:pt idx="4">
                  <c:v>106.07</c:v>
                </c:pt>
              </c:numCache>
            </c:numRef>
          </c:val>
          <c:smooth val="0"/>
          <c:extLst>
            <c:ext xmlns:c16="http://schemas.microsoft.com/office/drawing/2014/chart" uri="{C3380CC4-5D6E-409C-BE32-E72D297353CC}">
              <c16:uniqueId val="{00000001-EFA8-46FC-8C28-93679B94104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3.31</c:v>
                </c:pt>
                <c:pt idx="4">
                  <c:v>6.62</c:v>
                </c:pt>
              </c:numCache>
            </c:numRef>
          </c:val>
          <c:extLst>
            <c:ext xmlns:c16="http://schemas.microsoft.com/office/drawing/2014/chart" uri="{C3380CC4-5D6E-409C-BE32-E72D297353CC}">
              <c16:uniqueId val="{00000000-4B20-4575-86DD-EE98F9E0D8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20.34</c:v>
                </c:pt>
                <c:pt idx="4">
                  <c:v>21.85</c:v>
                </c:pt>
              </c:numCache>
            </c:numRef>
          </c:val>
          <c:smooth val="0"/>
          <c:extLst>
            <c:ext xmlns:c16="http://schemas.microsoft.com/office/drawing/2014/chart" uri="{C3380CC4-5D6E-409C-BE32-E72D297353CC}">
              <c16:uniqueId val="{00000001-4B20-4575-86DD-EE98F9E0D8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EFF-4FA7-B918-E7C100CF646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7EFF-4FA7-B918-E7C100CF646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851E-4128-8DBE-F6473495ADB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139.02000000000001</c:v>
                </c:pt>
                <c:pt idx="4">
                  <c:v>132.04</c:v>
                </c:pt>
              </c:numCache>
            </c:numRef>
          </c:val>
          <c:smooth val="0"/>
          <c:extLst>
            <c:ext xmlns:c16="http://schemas.microsoft.com/office/drawing/2014/chart" uri="{C3380CC4-5D6E-409C-BE32-E72D297353CC}">
              <c16:uniqueId val="{00000001-851E-4128-8DBE-F6473495ADB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36</c:v>
                </c:pt>
                <c:pt idx="4">
                  <c:v>50.56</c:v>
                </c:pt>
              </c:numCache>
            </c:numRef>
          </c:val>
          <c:extLst>
            <c:ext xmlns:c16="http://schemas.microsoft.com/office/drawing/2014/chart" uri="{C3380CC4-5D6E-409C-BE32-E72D297353CC}">
              <c16:uniqueId val="{00000000-ABDA-4130-84BD-327A4AE0C34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29.13</c:v>
                </c:pt>
                <c:pt idx="4">
                  <c:v>35.69</c:v>
                </c:pt>
              </c:numCache>
            </c:numRef>
          </c:val>
          <c:smooth val="0"/>
          <c:extLst>
            <c:ext xmlns:c16="http://schemas.microsoft.com/office/drawing/2014/chart" uri="{C3380CC4-5D6E-409C-BE32-E72D297353CC}">
              <c16:uniqueId val="{00000001-ABDA-4130-84BD-327A4AE0C34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EA1-4222-BB66-3740277DBE9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867.83</c:v>
                </c:pt>
                <c:pt idx="4">
                  <c:v>791.76</c:v>
                </c:pt>
              </c:numCache>
            </c:numRef>
          </c:val>
          <c:smooth val="0"/>
          <c:extLst>
            <c:ext xmlns:c16="http://schemas.microsoft.com/office/drawing/2014/chart" uri="{C3380CC4-5D6E-409C-BE32-E72D297353CC}">
              <c16:uniqueId val="{00000001-7EA1-4222-BB66-3740277DBE9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63.73</c:v>
                </c:pt>
                <c:pt idx="4">
                  <c:v>69.97</c:v>
                </c:pt>
              </c:numCache>
            </c:numRef>
          </c:val>
          <c:extLst>
            <c:ext xmlns:c16="http://schemas.microsoft.com/office/drawing/2014/chart" uri="{C3380CC4-5D6E-409C-BE32-E72D297353CC}">
              <c16:uniqueId val="{00000000-5968-4AD9-BD21-34949013918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57.08</c:v>
                </c:pt>
                <c:pt idx="4">
                  <c:v>56.26</c:v>
                </c:pt>
              </c:numCache>
            </c:numRef>
          </c:val>
          <c:smooth val="0"/>
          <c:extLst>
            <c:ext xmlns:c16="http://schemas.microsoft.com/office/drawing/2014/chart" uri="{C3380CC4-5D6E-409C-BE32-E72D297353CC}">
              <c16:uniqueId val="{00000001-5968-4AD9-BD21-34949013918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277.76</c:v>
                </c:pt>
                <c:pt idx="4">
                  <c:v>254.08</c:v>
                </c:pt>
              </c:numCache>
            </c:numRef>
          </c:val>
          <c:extLst>
            <c:ext xmlns:c16="http://schemas.microsoft.com/office/drawing/2014/chart" uri="{C3380CC4-5D6E-409C-BE32-E72D297353CC}">
              <c16:uniqueId val="{00000000-6372-4345-9AC0-B66683A42EF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274.99</c:v>
                </c:pt>
                <c:pt idx="4">
                  <c:v>282.08999999999997</c:v>
                </c:pt>
              </c:numCache>
            </c:numRef>
          </c:val>
          <c:smooth val="0"/>
          <c:extLst>
            <c:ext xmlns:c16="http://schemas.microsoft.com/office/drawing/2014/chart" uri="{C3380CC4-5D6E-409C-BE32-E72D297353CC}">
              <c16:uniqueId val="{00000001-6372-4345-9AC0-B66683A42EF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湯沢市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6" t="s">
        <v>9</v>
      </c>
      <c r="BM7" s="77"/>
      <c r="BN7" s="77"/>
      <c r="BO7" s="77"/>
      <c r="BP7" s="77"/>
      <c r="BQ7" s="77"/>
      <c r="BR7" s="77"/>
      <c r="BS7" s="77"/>
      <c r="BT7" s="77"/>
      <c r="BU7" s="77"/>
      <c r="BV7" s="77"/>
      <c r="BW7" s="77"/>
      <c r="BX7" s="77"/>
      <c r="BY7" s="78"/>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51">
        <f>データ!S6</f>
        <v>42450</v>
      </c>
      <c r="AM8" s="51"/>
      <c r="AN8" s="51"/>
      <c r="AO8" s="51"/>
      <c r="AP8" s="51"/>
      <c r="AQ8" s="51"/>
      <c r="AR8" s="51"/>
      <c r="AS8" s="51"/>
      <c r="AT8" s="52">
        <f>データ!T6</f>
        <v>790.91</v>
      </c>
      <c r="AU8" s="52"/>
      <c r="AV8" s="52"/>
      <c r="AW8" s="52"/>
      <c r="AX8" s="52"/>
      <c r="AY8" s="52"/>
      <c r="AZ8" s="52"/>
      <c r="BA8" s="52"/>
      <c r="BB8" s="52">
        <f>データ!U6</f>
        <v>53.67</v>
      </c>
      <c r="BC8" s="52"/>
      <c r="BD8" s="52"/>
      <c r="BE8" s="52"/>
      <c r="BF8" s="52"/>
      <c r="BG8" s="52"/>
      <c r="BH8" s="52"/>
      <c r="BI8" s="52"/>
      <c r="BJ8" s="3"/>
      <c r="BK8" s="3"/>
      <c r="BL8" s="68" t="s">
        <v>10</v>
      </c>
      <c r="BM8" s="69"/>
      <c r="BN8" s="70" t="s">
        <v>11</v>
      </c>
      <c r="BO8" s="70"/>
      <c r="BP8" s="70"/>
      <c r="BQ8" s="70"/>
      <c r="BR8" s="70"/>
      <c r="BS8" s="70"/>
      <c r="BT8" s="70"/>
      <c r="BU8" s="70"/>
      <c r="BV8" s="70"/>
      <c r="BW8" s="70"/>
      <c r="BX8" s="70"/>
      <c r="BY8" s="71"/>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15">
      <c r="A10" s="2"/>
      <c r="B10" s="52" t="str">
        <f>データ!N6</f>
        <v>-</v>
      </c>
      <c r="C10" s="52"/>
      <c r="D10" s="52"/>
      <c r="E10" s="52"/>
      <c r="F10" s="52"/>
      <c r="G10" s="52"/>
      <c r="H10" s="52"/>
      <c r="I10" s="52">
        <f>データ!O6</f>
        <v>67.040000000000006</v>
      </c>
      <c r="J10" s="52"/>
      <c r="K10" s="52"/>
      <c r="L10" s="52"/>
      <c r="M10" s="52"/>
      <c r="N10" s="52"/>
      <c r="O10" s="52"/>
      <c r="P10" s="52">
        <f>データ!P6</f>
        <v>8.42</v>
      </c>
      <c r="Q10" s="52"/>
      <c r="R10" s="52"/>
      <c r="S10" s="52"/>
      <c r="T10" s="52"/>
      <c r="U10" s="52"/>
      <c r="V10" s="52"/>
      <c r="W10" s="52">
        <f>データ!Q6</f>
        <v>88.14</v>
      </c>
      <c r="X10" s="52"/>
      <c r="Y10" s="52"/>
      <c r="Z10" s="52"/>
      <c r="AA10" s="52"/>
      <c r="AB10" s="52"/>
      <c r="AC10" s="52"/>
      <c r="AD10" s="51">
        <f>データ!R6</f>
        <v>3763</v>
      </c>
      <c r="AE10" s="51"/>
      <c r="AF10" s="51"/>
      <c r="AG10" s="51"/>
      <c r="AH10" s="51"/>
      <c r="AI10" s="51"/>
      <c r="AJ10" s="51"/>
      <c r="AK10" s="2"/>
      <c r="AL10" s="51">
        <f>データ!V6</f>
        <v>3546</v>
      </c>
      <c r="AM10" s="51"/>
      <c r="AN10" s="51"/>
      <c r="AO10" s="51"/>
      <c r="AP10" s="51"/>
      <c r="AQ10" s="51"/>
      <c r="AR10" s="51"/>
      <c r="AS10" s="51"/>
      <c r="AT10" s="52">
        <f>データ!W6</f>
        <v>1.86</v>
      </c>
      <c r="AU10" s="52"/>
      <c r="AV10" s="52"/>
      <c r="AW10" s="52"/>
      <c r="AX10" s="52"/>
      <c r="AY10" s="52"/>
      <c r="AZ10" s="52"/>
      <c r="BA10" s="52"/>
      <c r="BB10" s="52">
        <f>データ!X6</f>
        <v>1906.45</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7"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114</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jlscvZS4y8tkBTZCjMEDhARtqKNkae5gG1juzvRW9AjKN5EwP8XXHDCs+BDRmayv+ITXQguCPcXFkmvewfmVJA==" saltValue="woeXB4BnXz785ncDCnXBq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80" t="s">
        <v>52</v>
      </c>
      <c r="I3" s="81"/>
      <c r="J3" s="81"/>
      <c r="K3" s="81"/>
      <c r="L3" s="81"/>
      <c r="M3" s="81"/>
      <c r="N3" s="81"/>
      <c r="O3" s="81"/>
      <c r="P3" s="81"/>
      <c r="Q3" s="81"/>
      <c r="R3" s="81"/>
      <c r="S3" s="81"/>
      <c r="T3" s="81"/>
      <c r="U3" s="81"/>
      <c r="V3" s="81"/>
      <c r="W3" s="81"/>
      <c r="X3" s="82"/>
      <c r="Y3" s="86" t="s">
        <v>53</v>
      </c>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t="s">
        <v>54</v>
      </c>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row>
    <row r="4" spans="1:148" x14ac:dyDescent="0.15">
      <c r="A4" s="14" t="s">
        <v>55</v>
      </c>
      <c r="B4" s="16"/>
      <c r="C4" s="16"/>
      <c r="D4" s="16"/>
      <c r="E4" s="16"/>
      <c r="F4" s="16"/>
      <c r="G4" s="16"/>
      <c r="H4" s="83"/>
      <c r="I4" s="84"/>
      <c r="J4" s="84"/>
      <c r="K4" s="84"/>
      <c r="L4" s="84"/>
      <c r="M4" s="84"/>
      <c r="N4" s="84"/>
      <c r="O4" s="84"/>
      <c r="P4" s="84"/>
      <c r="Q4" s="84"/>
      <c r="R4" s="84"/>
      <c r="S4" s="84"/>
      <c r="T4" s="84"/>
      <c r="U4" s="84"/>
      <c r="V4" s="84"/>
      <c r="W4" s="84"/>
      <c r="X4" s="85"/>
      <c r="Y4" s="79" t="s">
        <v>56</v>
      </c>
      <c r="Z4" s="79"/>
      <c r="AA4" s="79"/>
      <c r="AB4" s="79"/>
      <c r="AC4" s="79"/>
      <c r="AD4" s="79"/>
      <c r="AE4" s="79"/>
      <c r="AF4" s="79"/>
      <c r="AG4" s="79"/>
      <c r="AH4" s="79"/>
      <c r="AI4" s="79"/>
      <c r="AJ4" s="79" t="s">
        <v>57</v>
      </c>
      <c r="AK4" s="79"/>
      <c r="AL4" s="79"/>
      <c r="AM4" s="79"/>
      <c r="AN4" s="79"/>
      <c r="AO4" s="79"/>
      <c r="AP4" s="79"/>
      <c r="AQ4" s="79"/>
      <c r="AR4" s="79"/>
      <c r="AS4" s="79"/>
      <c r="AT4" s="79"/>
      <c r="AU4" s="79" t="s">
        <v>58</v>
      </c>
      <c r="AV4" s="79"/>
      <c r="AW4" s="79"/>
      <c r="AX4" s="79"/>
      <c r="AY4" s="79"/>
      <c r="AZ4" s="79"/>
      <c r="BA4" s="79"/>
      <c r="BB4" s="79"/>
      <c r="BC4" s="79"/>
      <c r="BD4" s="79"/>
      <c r="BE4" s="79"/>
      <c r="BF4" s="79" t="s">
        <v>59</v>
      </c>
      <c r="BG4" s="79"/>
      <c r="BH4" s="79"/>
      <c r="BI4" s="79"/>
      <c r="BJ4" s="79"/>
      <c r="BK4" s="79"/>
      <c r="BL4" s="79"/>
      <c r="BM4" s="79"/>
      <c r="BN4" s="79"/>
      <c r="BO4" s="79"/>
      <c r="BP4" s="79"/>
      <c r="BQ4" s="79" t="s">
        <v>60</v>
      </c>
      <c r="BR4" s="79"/>
      <c r="BS4" s="79"/>
      <c r="BT4" s="79"/>
      <c r="BU4" s="79"/>
      <c r="BV4" s="79"/>
      <c r="BW4" s="79"/>
      <c r="BX4" s="79"/>
      <c r="BY4" s="79"/>
      <c r="BZ4" s="79"/>
      <c r="CA4" s="79"/>
      <c r="CB4" s="79" t="s">
        <v>61</v>
      </c>
      <c r="CC4" s="79"/>
      <c r="CD4" s="79"/>
      <c r="CE4" s="79"/>
      <c r="CF4" s="79"/>
      <c r="CG4" s="79"/>
      <c r="CH4" s="79"/>
      <c r="CI4" s="79"/>
      <c r="CJ4" s="79"/>
      <c r="CK4" s="79"/>
      <c r="CL4" s="79"/>
      <c r="CM4" s="79" t="s">
        <v>62</v>
      </c>
      <c r="CN4" s="79"/>
      <c r="CO4" s="79"/>
      <c r="CP4" s="79"/>
      <c r="CQ4" s="79"/>
      <c r="CR4" s="79"/>
      <c r="CS4" s="79"/>
      <c r="CT4" s="79"/>
      <c r="CU4" s="79"/>
      <c r="CV4" s="79"/>
      <c r="CW4" s="79"/>
      <c r="CX4" s="79" t="s">
        <v>63</v>
      </c>
      <c r="CY4" s="79"/>
      <c r="CZ4" s="79"/>
      <c r="DA4" s="79"/>
      <c r="DB4" s="79"/>
      <c r="DC4" s="79"/>
      <c r="DD4" s="79"/>
      <c r="DE4" s="79"/>
      <c r="DF4" s="79"/>
      <c r="DG4" s="79"/>
      <c r="DH4" s="79"/>
      <c r="DI4" s="79" t="s">
        <v>64</v>
      </c>
      <c r="DJ4" s="79"/>
      <c r="DK4" s="79"/>
      <c r="DL4" s="79"/>
      <c r="DM4" s="79"/>
      <c r="DN4" s="79"/>
      <c r="DO4" s="79"/>
      <c r="DP4" s="79"/>
      <c r="DQ4" s="79"/>
      <c r="DR4" s="79"/>
      <c r="DS4" s="79"/>
      <c r="DT4" s="79" t="s">
        <v>65</v>
      </c>
      <c r="DU4" s="79"/>
      <c r="DV4" s="79"/>
      <c r="DW4" s="79"/>
      <c r="DX4" s="79"/>
      <c r="DY4" s="79"/>
      <c r="DZ4" s="79"/>
      <c r="EA4" s="79"/>
      <c r="EB4" s="79"/>
      <c r="EC4" s="79"/>
      <c r="ED4" s="79"/>
      <c r="EE4" s="79" t="s">
        <v>66</v>
      </c>
      <c r="EF4" s="79"/>
      <c r="EG4" s="79"/>
      <c r="EH4" s="79"/>
      <c r="EI4" s="79"/>
      <c r="EJ4" s="79"/>
      <c r="EK4" s="79"/>
      <c r="EL4" s="79"/>
      <c r="EM4" s="79"/>
      <c r="EN4" s="79"/>
      <c r="EO4" s="79"/>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52078</v>
      </c>
      <c r="D6" s="19">
        <f t="shared" si="3"/>
        <v>46</v>
      </c>
      <c r="E6" s="19">
        <f t="shared" si="3"/>
        <v>17</v>
      </c>
      <c r="F6" s="19">
        <f t="shared" si="3"/>
        <v>5</v>
      </c>
      <c r="G6" s="19">
        <f t="shared" si="3"/>
        <v>0</v>
      </c>
      <c r="H6" s="19" t="str">
        <f t="shared" si="3"/>
        <v>秋田県　湯沢市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67.040000000000006</v>
      </c>
      <c r="P6" s="20">
        <f t="shared" si="3"/>
        <v>8.42</v>
      </c>
      <c r="Q6" s="20">
        <f t="shared" si="3"/>
        <v>88.14</v>
      </c>
      <c r="R6" s="20">
        <f t="shared" si="3"/>
        <v>3763</v>
      </c>
      <c r="S6" s="20">
        <f t="shared" si="3"/>
        <v>42450</v>
      </c>
      <c r="T6" s="20">
        <f t="shared" si="3"/>
        <v>790.91</v>
      </c>
      <c r="U6" s="20">
        <f t="shared" si="3"/>
        <v>53.67</v>
      </c>
      <c r="V6" s="20">
        <f t="shared" si="3"/>
        <v>3546</v>
      </c>
      <c r="W6" s="20">
        <f t="shared" si="3"/>
        <v>1.86</v>
      </c>
      <c r="X6" s="20">
        <f t="shared" si="3"/>
        <v>1906.45</v>
      </c>
      <c r="Y6" s="21" t="str">
        <f>IF(Y7="",NA(),Y7)</f>
        <v>-</v>
      </c>
      <c r="Z6" s="21" t="str">
        <f t="shared" ref="Z6:AH6" si="4">IF(Z7="",NA(),Z7)</f>
        <v>-</v>
      </c>
      <c r="AA6" s="21" t="str">
        <f t="shared" si="4"/>
        <v>-</v>
      </c>
      <c r="AB6" s="21">
        <f t="shared" si="4"/>
        <v>107.82</v>
      </c>
      <c r="AC6" s="21">
        <f t="shared" si="4"/>
        <v>108.02</v>
      </c>
      <c r="AD6" s="21" t="str">
        <f t="shared" si="4"/>
        <v>-</v>
      </c>
      <c r="AE6" s="21" t="str">
        <f t="shared" si="4"/>
        <v>-</v>
      </c>
      <c r="AF6" s="21" t="str">
        <f t="shared" si="4"/>
        <v>-</v>
      </c>
      <c r="AG6" s="21">
        <f t="shared" si="4"/>
        <v>106.37</v>
      </c>
      <c r="AH6" s="21">
        <f t="shared" si="4"/>
        <v>106.07</v>
      </c>
      <c r="AI6" s="20" t="str">
        <f>IF(AI7="","",IF(AI7="-","【-】","【"&amp;SUBSTITUTE(TEXT(AI7,"#,##0.00"),"-","△")&amp;"】"))</f>
        <v>【104.16】</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139.02000000000001</v>
      </c>
      <c r="AS6" s="21">
        <f t="shared" si="5"/>
        <v>132.04</v>
      </c>
      <c r="AT6" s="20" t="str">
        <f>IF(AT7="","",IF(AT7="-","【-】","【"&amp;SUBSTITUTE(TEXT(AT7,"#,##0.00"),"-","△")&amp;"】"))</f>
        <v>【128.23】</v>
      </c>
      <c r="AU6" s="21" t="str">
        <f>IF(AU7="",NA(),AU7)</f>
        <v>-</v>
      </c>
      <c r="AV6" s="21" t="str">
        <f t="shared" ref="AV6:BD6" si="6">IF(AV7="",NA(),AV7)</f>
        <v>-</v>
      </c>
      <c r="AW6" s="21" t="str">
        <f t="shared" si="6"/>
        <v>-</v>
      </c>
      <c r="AX6" s="21">
        <f t="shared" si="6"/>
        <v>36</v>
      </c>
      <c r="AY6" s="21">
        <f t="shared" si="6"/>
        <v>50.56</v>
      </c>
      <c r="AZ6" s="21" t="str">
        <f t="shared" si="6"/>
        <v>-</v>
      </c>
      <c r="BA6" s="21" t="str">
        <f t="shared" si="6"/>
        <v>-</v>
      </c>
      <c r="BB6" s="21" t="str">
        <f t="shared" si="6"/>
        <v>-</v>
      </c>
      <c r="BC6" s="21">
        <f t="shared" si="6"/>
        <v>29.13</v>
      </c>
      <c r="BD6" s="21">
        <f t="shared" si="6"/>
        <v>35.69</v>
      </c>
      <c r="BE6" s="20" t="str">
        <f>IF(BE7="","",IF(BE7="-","【-】","【"&amp;SUBSTITUTE(TEXT(BE7,"#,##0.00"),"-","△")&amp;"】"))</f>
        <v>【34.77】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867.83</v>
      </c>
      <c r="BO6" s="21">
        <f t="shared" si="7"/>
        <v>791.76</v>
      </c>
      <c r="BP6" s="20" t="str">
        <f>IF(BP7="","",IF(BP7="-","【-】","【"&amp;SUBSTITUTE(TEXT(BP7,"#,##0.00"),"-","△")&amp;"】"))</f>
        <v>【786.37】</v>
      </c>
      <c r="BQ6" s="21" t="str">
        <f>IF(BQ7="",NA(),BQ7)</f>
        <v>-</v>
      </c>
      <c r="BR6" s="21" t="str">
        <f t="shared" ref="BR6:BZ6" si="8">IF(BR7="",NA(),BR7)</f>
        <v>-</v>
      </c>
      <c r="BS6" s="21" t="str">
        <f t="shared" si="8"/>
        <v>-</v>
      </c>
      <c r="BT6" s="21">
        <f t="shared" si="8"/>
        <v>63.73</v>
      </c>
      <c r="BU6" s="21">
        <f t="shared" si="8"/>
        <v>69.97</v>
      </c>
      <c r="BV6" s="21" t="str">
        <f t="shared" si="8"/>
        <v>-</v>
      </c>
      <c r="BW6" s="21" t="str">
        <f t="shared" si="8"/>
        <v>-</v>
      </c>
      <c r="BX6" s="21" t="str">
        <f t="shared" si="8"/>
        <v>-</v>
      </c>
      <c r="BY6" s="21">
        <f t="shared" si="8"/>
        <v>57.08</v>
      </c>
      <c r="BZ6" s="21">
        <f t="shared" si="8"/>
        <v>56.26</v>
      </c>
      <c r="CA6" s="20" t="str">
        <f>IF(CA7="","",IF(CA7="-","【-】","【"&amp;SUBSTITUTE(TEXT(CA7,"#,##0.00"),"-","△")&amp;"】"))</f>
        <v>【60.65】</v>
      </c>
      <c r="CB6" s="21" t="str">
        <f>IF(CB7="",NA(),CB7)</f>
        <v>-</v>
      </c>
      <c r="CC6" s="21" t="str">
        <f t="shared" ref="CC6:CK6" si="9">IF(CC7="",NA(),CC7)</f>
        <v>-</v>
      </c>
      <c r="CD6" s="21" t="str">
        <f t="shared" si="9"/>
        <v>-</v>
      </c>
      <c r="CE6" s="21">
        <f t="shared" si="9"/>
        <v>277.76</v>
      </c>
      <c r="CF6" s="21">
        <f t="shared" si="9"/>
        <v>254.08</v>
      </c>
      <c r="CG6" s="21" t="str">
        <f t="shared" si="9"/>
        <v>-</v>
      </c>
      <c r="CH6" s="21" t="str">
        <f t="shared" si="9"/>
        <v>-</v>
      </c>
      <c r="CI6" s="21" t="str">
        <f t="shared" si="9"/>
        <v>-</v>
      </c>
      <c r="CJ6" s="21">
        <f t="shared" si="9"/>
        <v>274.99</v>
      </c>
      <c r="CK6" s="21">
        <f t="shared" si="9"/>
        <v>282.08999999999997</v>
      </c>
      <c r="CL6" s="20" t="str">
        <f>IF(CL7="","",IF(CL7="-","【-】","【"&amp;SUBSTITUTE(TEXT(CL7,"#,##0.00"),"-","△")&amp;"】"))</f>
        <v>【256.97】</v>
      </c>
      <c r="CM6" s="21" t="str">
        <f>IF(CM7="",NA(),CM7)</f>
        <v>-</v>
      </c>
      <c r="CN6" s="21" t="str">
        <f t="shared" ref="CN6:CV6" si="10">IF(CN7="",NA(),CN7)</f>
        <v>-</v>
      </c>
      <c r="CO6" s="21" t="str">
        <f t="shared" si="10"/>
        <v>-</v>
      </c>
      <c r="CP6" s="21">
        <f t="shared" si="10"/>
        <v>42.65</v>
      </c>
      <c r="CQ6" s="21">
        <f t="shared" si="10"/>
        <v>43.54</v>
      </c>
      <c r="CR6" s="21" t="str">
        <f t="shared" si="10"/>
        <v>-</v>
      </c>
      <c r="CS6" s="21" t="str">
        <f t="shared" si="10"/>
        <v>-</v>
      </c>
      <c r="CT6" s="21" t="str">
        <f t="shared" si="10"/>
        <v>-</v>
      </c>
      <c r="CU6" s="21">
        <f t="shared" si="10"/>
        <v>54.83</v>
      </c>
      <c r="CV6" s="21">
        <f t="shared" si="10"/>
        <v>66.53</v>
      </c>
      <c r="CW6" s="20" t="str">
        <f>IF(CW7="","",IF(CW7="-","【-】","【"&amp;SUBSTITUTE(TEXT(CW7,"#,##0.00"),"-","△")&amp;"】"))</f>
        <v>【61.14】</v>
      </c>
      <c r="CX6" s="21" t="str">
        <f>IF(CX7="",NA(),CX7)</f>
        <v>-</v>
      </c>
      <c r="CY6" s="21" t="str">
        <f t="shared" ref="CY6:DG6" si="11">IF(CY7="",NA(),CY7)</f>
        <v>-</v>
      </c>
      <c r="CZ6" s="21" t="str">
        <f t="shared" si="11"/>
        <v>-</v>
      </c>
      <c r="DA6" s="21">
        <f t="shared" si="11"/>
        <v>62.67</v>
      </c>
      <c r="DB6" s="21">
        <f t="shared" si="11"/>
        <v>64.69</v>
      </c>
      <c r="DC6" s="21" t="str">
        <f t="shared" si="11"/>
        <v>-</v>
      </c>
      <c r="DD6" s="21" t="str">
        <f t="shared" si="11"/>
        <v>-</v>
      </c>
      <c r="DE6" s="21" t="str">
        <f t="shared" si="11"/>
        <v>-</v>
      </c>
      <c r="DF6" s="21">
        <f t="shared" si="11"/>
        <v>84.7</v>
      </c>
      <c r="DG6" s="21">
        <f t="shared" si="11"/>
        <v>84.67</v>
      </c>
      <c r="DH6" s="20" t="str">
        <f>IF(DH7="","",IF(DH7="-","【-】","【"&amp;SUBSTITUTE(TEXT(DH7,"#,##0.00"),"-","△")&amp;"】"))</f>
        <v>【86.91】</v>
      </c>
      <c r="DI6" s="21" t="str">
        <f>IF(DI7="",NA(),DI7)</f>
        <v>-</v>
      </c>
      <c r="DJ6" s="21" t="str">
        <f t="shared" ref="DJ6:DR6" si="12">IF(DJ7="",NA(),DJ7)</f>
        <v>-</v>
      </c>
      <c r="DK6" s="21" t="str">
        <f t="shared" si="12"/>
        <v>-</v>
      </c>
      <c r="DL6" s="21">
        <f t="shared" si="12"/>
        <v>3.31</v>
      </c>
      <c r="DM6" s="21">
        <f t="shared" si="12"/>
        <v>6.62</v>
      </c>
      <c r="DN6" s="21" t="str">
        <f t="shared" si="12"/>
        <v>-</v>
      </c>
      <c r="DO6" s="21" t="str">
        <f t="shared" si="12"/>
        <v>-</v>
      </c>
      <c r="DP6" s="21" t="str">
        <f t="shared" si="12"/>
        <v>-</v>
      </c>
      <c r="DQ6" s="21">
        <f t="shared" si="12"/>
        <v>20.34</v>
      </c>
      <c r="DR6" s="21">
        <f t="shared" si="12"/>
        <v>21.85</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0.25</v>
      </c>
      <c r="EN6" s="21">
        <f t="shared" si="14"/>
        <v>0.05</v>
      </c>
      <c r="EO6" s="20" t="str">
        <f>IF(EO7="","",IF(EO7="-","【-】","【"&amp;SUBSTITUTE(TEXT(EO7,"#,##0.00"),"-","△")&amp;"】"))</f>
        <v>【0.03】</v>
      </c>
    </row>
    <row r="7" spans="1:148" s="22" customFormat="1" x14ac:dyDescent="0.15">
      <c r="A7" s="14"/>
      <c r="B7" s="23">
        <v>2021</v>
      </c>
      <c r="C7" s="23">
        <v>52078</v>
      </c>
      <c r="D7" s="23">
        <v>46</v>
      </c>
      <c r="E7" s="23">
        <v>17</v>
      </c>
      <c r="F7" s="23">
        <v>5</v>
      </c>
      <c r="G7" s="23">
        <v>0</v>
      </c>
      <c r="H7" s="23" t="s">
        <v>96</v>
      </c>
      <c r="I7" s="23" t="s">
        <v>97</v>
      </c>
      <c r="J7" s="23" t="s">
        <v>98</v>
      </c>
      <c r="K7" s="23" t="s">
        <v>99</v>
      </c>
      <c r="L7" s="23" t="s">
        <v>100</v>
      </c>
      <c r="M7" s="23" t="s">
        <v>101</v>
      </c>
      <c r="N7" s="24" t="s">
        <v>102</v>
      </c>
      <c r="O7" s="24">
        <v>67.040000000000006</v>
      </c>
      <c r="P7" s="24">
        <v>8.42</v>
      </c>
      <c r="Q7" s="24">
        <v>88.14</v>
      </c>
      <c r="R7" s="24">
        <v>3763</v>
      </c>
      <c r="S7" s="24">
        <v>42450</v>
      </c>
      <c r="T7" s="24">
        <v>790.91</v>
      </c>
      <c r="U7" s="24">
        <v>53.67</v>
      </c>
      <c r="V7" s="24">
        <v>3546</v>
      </c>
      <c r="W7" s="24">
        <v>1.86</v>
      </c>
      <c r="X7" s="24">
        <v>1906.45</v>
      </c>
      <c r="Y7" s="24" t="s">
        <v>102</v>
      </c>
      <c r="Z7" s="24" t="s">
        <v>102</v>
      </c>
      <c r="AA7" s="24" t="s">
        <v>102</v>
      </c>
      <c r="AB7" s="24">
        <v>107.82</v>
      </c>
      <c r="AC7" s="24">
        <v>108.02</v>
      </c>
      <c r="AD7" s="24" t="s">
        <v>102</v>
      </c>
      <c r="AE7" s="24" t="s">
        <v>102</v>
      </c>
      <c r="AF7" s="24" t="s">
        <v>102</v>
      </c>
      <c r="AG7" s="24">
        <v>106.37</v>
      </c>
      <c r="AH7" s="24">
        <v>106.07</v>
      </c>
      <c r="AI7" s="24">
        <v>104.16</v>
      </c>
      <c r="AJ7" s="24" t="s">
        <v>102</v>
      </c>
      <c r="AK7" s="24" t="s">
        <v>102</v>
      </c>
      <c r="AL7" s="24" t="s">
        <v>102</v>
      </c>
      <c r="AM7" s="24">
        <v>0</v>
      </c>
      <c r="AN7" s="24">
        <v>0</v>
      </c>
      <c r="AO7" s="24" t="s">
        <v>102</v>
      </c>
      <c r="AP7" s="24" t="s">
        <v>102</v>
      </c>
      <c r="AQ7" s="24" t="s">
        <v>102</v>
      </c>
      <c r="AR7" s="24">
        <v>139.02000000000001</v>
      </c>
      <c r="AS7" s="24">
        <v>132.04</v>
      </c>
      <c r="AT7" s="24">
        <v>128.22999999999999</v>
      </c>
      <c r="AU7" s="24" t="s">
        <v>102</v>
      </c>
      <c r="AV7" s="24" t="s">
        <v>102</v>
      </c>
      <c r="AW7" s="24" t="s">
        <v>102</v>
      </c>
      <c r="AX7" s="24">
        <v>36</v>
      </c>
      <c r="AY7" s="24">
        <v>50.56</v>
      </c>
      <c r="AZ7" s="24" t="s">
        <v>102</v>
      </c>
      <c r="BA7" s="24" t="s">
        <v>102</v>
      </c>
      <c r="BB7" s="24" t="s">
        <v>102</v>
      </c>
      <c r="BC7" s="24">
        <v>29.13</v>
      </c>
      <c r="BD7" s="24">
        <v>35.69</v>
      </c>
      <c r="BE7" s="24">
        <v>34.770000000000003</v>
      </c>
      <c r="BF7" s="24" t="s">
        <v>102</v>
      </c>
      <c r="BG7" s="24" t="s">
        <v>102</v>
      </c>
      <c r="BH7" s="24" t="s">
        <v>102</v>
      </c>
      <c r="BI7" s="24">
        <v>0</v>
      </c>
      <c r="BJ7" s="24">
        <v>0</v>
      </c>
      <c r="BK7" s="24" t="s">
        <v>102</v>
      </c>
      <c r="BL7" s="24" t="s">
        <v>102</v>
      </c>
      <c r="BM7" s="24" t="s">
        <v>102</v>
      </c>
      <c r="BN7" s="24">
        <v>867.83</v>
      </c>
      <c r="BO7" s="24">
        <v>791.76</v>
      </c>
      <c r="BP7" s="24">
        <v>786.37</v>
      </c>
      <c r="BQ7" s="24" t="s">
        <v>102</v>
      </c>
      <c r="BR7" s="24" t="s">
        <v>102</v>
      </c>
      <c r="BS7" s="24" t="s">
        <v>102</v>
      </c>
      <c r="BT7" s="24">
        <v>63.73</v>
      </c>
      <c r="BU7" s="24">
        <v>69.97</v>
      </c>
      <c r="BV7" s="24" t="s">
        <v>102</v>
      </c>
      <c r="BW7" s="24" t="s">
        <v>102</v>
      </c>
      <c r="BX7" s="24" t="s">
        <v>102</v>
      </c>
      <c r="BY7" s="24">
        <v>57.08</v>
      </c>
      <c r="BZ7" s="24">
        <v>56.26</v>
      </c>
      <c r="CA7" s="24">
        <v>60.65</v>
      </c>
      <c r="CB7" s="24" t="s">
        <v>102</v>
      </c>
      <c r="CC7" s="24" t="s">
        <v>102</v>
      </c>
      <c r="CD7" s="24" t="s">
        <v>102</v>
      </c>
      <c r="CE7" s="24">
        <v>277.76</v>
      </c>
      <c r="CF7" s="24">
        <v>254.08</v>
      </c>
      <c r="CG7" s="24" t="s">
        <v>102</v>
      </c>
      <c r="CH7" s="24" t="s">
        <v>102</v>
      </c>
      <c r="CI7" s="24" t="s">
        <v>102</v>
      </c>
      <c r="CJ7" s="24">
        <v>274.99</v>
      </c>
      <c r="CK7" s="24">
        <v>282.08999999999997</v>
      </c>
      <c r="CL7" s="24">
        <v>256.97000000000003</v>
      </c>
      <c r="CM7" s="24" t="s">
        <v>102</v>
      </c>
      <c r="CN7" s="24" t="s">
        <v>102</v>
      </c>
      <c r="CO7" s="24" t="s">
        <v>102</v>
      </c>
      <c r="CP7" s="24">
        <v>42.65</v>
      </c>
      <c r="CQ7" s="24">
        <v>43.54</v>
      </c>
      <c r="CR7" s="24" t="s">
        <v>102</v>
      </c>
      <c r="CS7" s="24" t="s">
        <v>102</v>
      </c>
      <c r="CT7" s="24" t="s">
        <v>102</v>
      </c>
      <c r="CU7" s="24">
        <v>54.83</v>
      </c>
      <c r="CV7" s="24">
        <v>66.53</v>
      </c>
      <c r="CW7" s="24">
        <v>61.14</v>
      </c>
      <c r="CX7" s="24" t="s">
        <v>102</v>
      </c>
      <c r="CY7" s="24" t="s">
        <v>102</v>
      </c>
      <c r="CZ7" s="24" t="s">
        <v>102</v>
      </c>
      <c r="DA7" s="24">
        <v>62.67</v>
      </c>
      <c r="DB7" s="24">
        <v>64.69</v>
      </c>
      <c r="DC7" s="24" t="s">
        <v>102</v>
      </c>
      <c r="DD7" s="24" t="s">
        <v>102</v>
      </c>
      <c r="DE7" s="24" t="s">
        <v>102</v>
      </c>
      <c r="DF7" s="24">
        <v>84.7</v>
      </c>
      <c r="DG7" s="24">
        <v>84.67</v>
      </c>
      <c r="DH7" s="24">
        <v>86.91</v>
      </c>
      <c r="DI7" s="24" t="s">
        <v>102</v>
      </c>
      <c r="DJ7" s="24" t="s">
        <v>102</v>
      </c>
      <c r="DK7" s="24" t="s">
        <v>102</v>
      </c>
      <c r="DL7" s="24">
        <v>3.31</v>
      </c>
      <c r="DM7" s="24">
        <v>6.62</v>
      </c>
      <c r="DN7" s="24" t="s">
        <v>102</v>
      </c>
      <c r="DO7" s="24" t="s">
        <v>102</v>
      </c>
      <c r="DP7" s="24" t="s">
        <v>102</v>
      </c>
      <c r="DQ7" s="24">
        <v>20.34</v>
      </c>
      <c r="DR7" s="24">
        <v>21.85</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2022-12-01T01:32:36Z</dcterms:created>
  <dcterms:modified xsi:type="dcterms:W3CDTF">2023-01-16T02:41:22Z</dcterms:modified>
  <cp:category/>
</cp:coreProperties>
</file>