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1 秋田市〇\"/>
    </mc:Choice>
  </mc:AlternateContent>
  <xr:revisionPtr revIDLastSave="0" documentId="13_ncr:1_{AE3AD486-7163-4D57-8AF6-F22B313264BE}" xr6:coauthVersionLast="47" xr6:coauthVersionMax="47" xr10:uidLastSave="{00000000-0000-0000-0000-000000000000}"/>
  <workbookProtection workbookAlgorithmName="SHA-512" workbookHashValue="8h+kYUVuTZopa2rCxnf1b+IXXW+xfuuxqW18KgZZH9O3433wzikj04W1wjYN/in4o2yjkjIboYAV49ohPT/SPw==" workbookSaltValue="8GJp0sisJlyddSFXT+X7N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Q6" i="5"/>
  <c r="W10" i="4" s="1"/>
  <c r="P6" i="5"/>
  <c r="O6" i="5"/>
  <c r="I10" i="4" s="1"/>
  <c r="N6" i="5"/>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P10" i="4"/>
  <c r="B10" i="4"/>
  <c r="AT8" i="4"/>
  <c r="AD8" i="4"/>
  <c r="W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<sst xmlns="http://schemas.openxmlformats.org/spreadsheetml/2006/main" count="231" uniqueCount="116">
  <si>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</si>
  <si>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</si>
  <si>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</si>
  <si>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</si>
  <si>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</si>
  <si>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</si>
  <si>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</si>
  <si>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</si>
  <si>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</si>
  <si>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</si>
  <si>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</si>
  <si>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</si>
  <si>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</si>
  <si>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</si>
  <si>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</si>
  <si>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</si>
  <si>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</si>
  <si>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</si>
  <si>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</si>
  <si>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</si>
  <si>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</si>
  <si>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</si>
  <si>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</si>
  <si>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</si>
  <si>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</si>
  <si>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</si>
  <si>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</si>
  <si>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</si>
  <si>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</si>
  <si>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</si>
  <si>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</si>
  <si>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</si>
  <si>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</si>
  <si>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</si>
  <si>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</si>
  <si>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</si>
  <si>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</si>
  <si>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</si>
  <si>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</si>
  <si>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</si>
  <si>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</si>
  <si>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</si>
  <si>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</si>
  <si>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</si>
  <si>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</si>
  <si>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</si>
  <si>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</si>
  <si>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</si>
  <si>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</si>
  <si>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</si>
  <si>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</si>
  <si>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</si>
  <si>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</si>
  <si>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</si>
  <si>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</si>
  <si>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</si>
  <si>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</si>
  <si>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</si>
  <si>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</si>
  <si>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</si>
  <si>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</si>
  <si>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</si>
  <si>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</si>
  <si>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</si>
  <si>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</si>
  <si>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</si>
  <si>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</si>
  <si>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</si>
  <si>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</si>
  <si>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</si>
  <si>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</si>
  <si>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</si>
  <si>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</si>
  <si>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</si>
  <si>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</si>
  <si>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</si>
  <si>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</si>
  <si>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</si>
  <si>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</si>
  <si>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</si>
  <si>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</si>
  <si>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</si>
  <si>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</si>
  <si>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</si>
  <si>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</si>
  <si>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</si>
  <si>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</si>
  <si>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</si>
  <si>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</si>
  <si>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</si>
  <si>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</si>
  <si>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</si>
  <si>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</si>
  <si>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</si>
  <si>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</si>
  <si>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</si>
  <si>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</si>
  <si>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</si>
  <si>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</si>
  <si>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</si>
  <si>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</si>
  <si>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</si>
  <si>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</si>
  <si>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</si>
  <si>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</si>
  <si>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</si>
  <si>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</si>
  <si>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</si>
  <si>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</si>
  <si>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</si>
  <si>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</si>
  <si>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</si>
  <si>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</si>
  <si>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施設全体の老朽化は進んでいるが、現時点で、法定耐用年数を超過した管渠はない。</t>
    <phoneticPr fontId="4"/>
  </si>
  <si>
    <t>　経営に関する指標から、健全経営とはなっていないと判断している。
　今後、人口減による使用料収入の減少や、施設の更新需要の増加など、経営環境はさらに厳しくなることが見込まれるため、水洗化の促進やこれまで以上の事業運営の効率化を図る必要がある。</t>
    <phoneticPr fontId="4"/>
  </si>
  <si>
    <r>
      <t>　「①経常収支比率」は100%を下回っているほか、単年度収支は赤字であるが、昨年に比べ、使用料収入と一般会計からの繰入金等の収益が増えたため、改善している。
　「②累積欠損金比率」は、営業収益が改善し、昨年度と比較して減少している。
　「③流動比率」は100％以上であり、短期的な債務に対する支払能力を有していると言える。
　「④企業債残高対事業規模比率」については、近年、未普及地域への整備を集中的に進めたことにより、全国平均や類似団体平均と比較して高い値となっている。
　</t>
    </r>
    <r>
      <rPr>
        <sz val="11"/>
        <rFont val="ＭＳ ゴシック"/>
        <family val="3"/>
        <charset val="128"/>
      </rPr>
      <t>「⑤経費回収率」は、前年度と比較して汚水処理費が増加したことから、減少した。</t>
    </r>
    <r>
      <rPr>
        <sz val="11"/>
        <color theme="1"/>
        <rFont val="ＭＳ ゴシック"/>
        <family val="3"/>
        <charset val="128"/>
      </rPr>
      <t xml:space="preserve">
　</t>
    </r>
    <r>
      <rPr>
        <sz val="11"/>
        <rFont val="ＭＳ ゴシック"/>
        <family val="3"/>
        <charset val="128"/>
      </rPr>
      <t>「⑥汚水処理原価」は、整備済み地域の接続や農業集落排水処理事業からの統合により有収水量が増加したが、汚水処理費が増となったことから高くなった。</t>
    </r>
    <r>
      <rPr>
        <sz val="11"/>
        <color theme="1"/>
        <rFont val="ＭＳ ゴシック"/>
        <family val="3"/>
        <charset val="128"/>
      </rPr>
      <t xml:space="preserve">
　「⑦施設利用率」は、全国平均および類似団体平均と比較して低い値となっているため、施設の統廃合など効率化に取り組んでいる。
　「⑧水洗化率」については、全国平均や類似団体に比べ低い値であることから、水洗化を促進するための取り組みが必要である。</t>
    </r>
    <rPh sb="44" eb="47">
      <t>シヨウリョウ</t>
    </rPh>
    <rPh sb="47" eb="49">
      <t>シュウニュウ</t>
    </rPh>
    <rPh sb="50" eb="52">
      <t>イッパン</t>
    </rPh>
    <rPh sb="52" eb="54">
      <t>カイケイ</t>
    </rPh>
    <rPh sb="57" eb="60">
      <t>クリイレキン</t>
    </rPh>
    <rPh sb="60" eb="61">
      <t>トウ</t>
    </rPh>
    <rPh sb="62" eb="64">
      <t>シュウエキ</t>
    </rPh>
    <rPh sb="65" eb="66">
      <t>フ</t>
    </rPh>
    <rPh sb="101" eb="104">
      <t>サクネンド</t>
    </rPh>
    <rPh sb="105" eb="107">
      <t>ヒカク</t>
    </rPh>
    <rPh sb="109" eb="111">
      <t>ゲンショウ</t>
    </rPh>
    <rPh sb="262" eb="264">
      <t>ゾウカ</t>
    </rPh>
    <rPh sb="271" eb="273">
      <t>ゲンショウ</t>
    </rPh>
    <rPh sb="299" eb="301">
      <t>ノウギョウ</t>
    </rPh>
    <rPh sb="301" eb="303">
      <t>シュウラク</t>
    </rPh>
    <rPh sb="303" eb="305">
      <t>ハイスイ</t>
    </rPh>
    <rPh sb="305" eb="307">
      <t>ショリ</t>
    </rPh>
    <rPh sb="307" eb="309">
      <t>ジギョウ</t>
    </rPh>
    <rPh sb="312" eb="314">
      <t>トウゴウ</t>
    </rPh>
    <rPh sb="322" eb="324">
      <t>ゾウカ</t>
    </rPh>
    <rPh sb="328" eb="330">
      <t>オスイ</t>
    </rPh>
    <rPh sb="334" eb="335">
      <t>ゾウ</t>
    </rPh>
    <rPh sb="343" eb="344">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</si>
</sst>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1D-47E0-82B3-F05B5BA44CB2}"/>
            </c:ext>
          </c:extLst>
        </c:ser>
        <c:dLbls>
          <c:showLegendKey val="0"/>
          <c:showVal val="0"/>
          <c:showCatName val="0"/>
          <c:showSerName val="0"/>
          <c:showPercent val="0"/>
          <c:showBubbleSize val="0"/>
        </c:dLbls>
        <c:gapWidth val="150"/>
        <c:axId val="528012464"/>
        <c:axId val="527796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0.06</c:v>
                </c:pt>
                <c:pt idx="4">
                  <c:v>0.27</c:v>
                </c:pt>
              </c:numCache>
            </c:numRef>
          </c:val>
          <c:smooth val="0"/>
          <c:extLst>
            <c:ext xmlns:c16="http://schemas.microsoft.com/office/drawing/2014/chart" uri="{C3380CC4-5D6E-409C-BE32-E72D297353CC}">
              <c16:uniqueId val="{00000001-961D-47E0-82B3-F05B5BA44CB2}"/>
            </c:ext>
          </c:extLst>
        </c:ser>
        <c:dLbls>
          <c:showLegendKey val="0"/>
          <c:showVal val="0"/>
          <c:showCatName val="0"/>
          <c:showSerName val="0"/>
          <c:showPercent val="0"/>
          <c:showBubbleSize val="0"/>
        </c:dLbls>
        <c:marker val="1"/>
        <c:smooth val="0"/>
        <c:axId val="528012464"/>
        <c:axId val="527796936"/>
      </c:lineChart>
      <c:dateAx>
        <c:axId val="528012464"/>
        <c:scaling>
          <c:orientation val="minMax"/>
        </c:scaling>
        <c:delete val="1"/>
        <c:axPos val="b"/>
        <c:numFmt formatCode="&quot;H&quot;yy" sourceLinked="1"/>
        <c:majorTickMark val="none"/>
        <c:minorTickMark val="none"/>
        <c:tickLblPos val="none"/>
        <c:crossAx val="527796936"/>
        <c:crosses val="autoZero"/>
        <c:auto val="1"/>
        <c:lblOffset val="100"/>
        <c:baseTimeUnit val="years"/>
      </c:dateAx>
      <c:valAx>
        <c:axId val="527796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01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32.74</c:v>
                </c:pt>
                <c:pt idx="1">
                  <c:v>32.950000000000003</c:v>
                </c:pt>
                <c:pt idx="2">
                  <c:v>28.3</c:v>
                </c:pt>
                <c:pt idx="3">
                  <c:v>28.69</c:v>
                </c:pt>
                <c:pt idx="4">
                  <c:v>30.46</c:v>
                </c:pt>
              </c:numCache>
            </c:numRef>
          </c:val>
          <c:extLst>
            <c:ext xmlns:c16="http://schemas.microsoft.com/office/drawing/2014/chart" uri="{C3380CC4-5D6E-409C-BE32-E72D297353CC}">
              <c16:uniqueId val="{00000000-97D9-47C4-904E-BE4C478BC811}"/>
            </c:ext>
          </c:extLst>
        </c:ser>
        <c:dLbls>
          <c:showLegendKey val="0"/>
          <c:showVal val="0"/>
          <c:showCatName val="0"/>
          <c:showSerName val="0"/>
          <c:showPercent val="0"/>
          <c:showBubbleSize val="0"/>
        </c:dLbls>
        <c:gapWidth val="150"/>
        <c:axId val="528677848"/>
        <c:axId val="52867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45.87</c:v>
                </c:pt>
                <c:pt idx="4">
                  <c:v>44.24</c:v>
                </c:pt>
              </c:numCache>
            </c:numRef>
          </c:val>
          <c:smooth val="0"/>
          <c:extLst>
            <c:ext xmlns:c16="http://schemas.microsoft.com/office/drawing/2014/chart" uri="{C3380CC4-5D6E-409C-BE32-E72D297353CC}">
              <c16:uniqueId val="{00000001-97D9-47C4-904E-BE4C478BC811}"/>
            </c:ext>
          </c:extLst>
        </c:ser>
        <c:dLbls>
          <c:showLegendKey val="0"/>
          <c:showVal val="0"/>
          <c:showCatName val="0"/>
          <c:showSerName val="0"/>
          <c:showPercent val="0"/>
          <c:showBubbleSize val="0"/>
        </c:dLbls>
        <c:marker val="1"/>
        <c:smooth val="0"/>
        <c:axId val="528677848"/>
        <c:axId val="528670400"/>
      </c:lineChart>
      <c:dateAx>
        <c:axId val="528677848"/>
        <c:scaling>
          <c:orientation val="minMax"/>
        </c:scaling>
        <c:delete val="1"/>
        <c:axPos val="b"/>
        <c:numFmt formatCode="&quot;H&quot;yy" sourceLinked="1"/>
        <c:majorTickMark val="none"/>
        <c:minorTickMark val="none"/>
        <c:tickLblPos val="none"/>
        <c:crossAx val="528670400"/>
        <c:crosses val="autoZero"/>
        <c:auto val="1"/>
        <c:lblOffset val="100"/>
        <c:baseTimeUnit val="years"/>
      </c:dateAx>
      <c:valAx>
        <c:axId val="52867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677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56.16</c:v>
                </c:pt>
                <c:pt idx="1">
                  <c:v>55.31</c:v>
                </c:pt>
                <c:pt idx="2">
                  <c:v>57.4</c:v>
                </c:pt>
                <c:pt idx="3">
                  <c:v>59.1</c:v>
                </c:pt>
                <c:pt idx="4">
                  <c:v>68.19</c:v>
                </c:pt>
              </c:numCache>
            </c:numRef>
          </c:val>
          <c:extLst>
            <c:ext xmlns:c16="http://schemas.microsoft.com/office/drawing/2014/chart" uri="{C3380CC4-5D6E-409C-BE32-E72D297353CC}">
              <c16:uniqueId val="{00000000-7903-4A00-93A3-7A3A380E76BB}"/>
            </c:ext>
          </c:extLst>
        </c:ser>
        <c:dLbls>
          <c:showLegendKey val="0"/>
          <c:showVal val="0"/>
          <c:showCatName val="0"/>
          <c:showSerName val="0"/>
          <c:showPercent val="0"/>
          <c:showBubbleSize val="0"/>
        </c:dLbls>
        <c:gapWidth val="150"/>
        <c:axId val="528677064"/>
        <c:axId val="528677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87.65</c:v>
                </c:pt>
                <c:pt idx="4">
                  <c:v>88.15</c:v>
                </c:pt>
              </c:numCache>
            </c:numRef>
          </c:val>
          <c:smooth val="0"/>
          <c:extLst>
            <c:ext xmlns:c16="http://schemas.microsoft.com/office/drawing/2014/chart" uri="{C3380CC4-5D6E-409C-BE32-E72D297353CC}">
              <c16:uniqueId val="{00000001-7903-4A00-93A3-7A3A380E76BB}"/>
            </c:ext>
          </c:extLst>
        </c:ser>
        <c:dLbls>
          <c:showLegendKey val="0"/>
          <c:showVal val="0"/>
          <c:showCatName val="0"/>
          <c:showSerName val="0"/>
          <c:showPercent val="0"/>
          <c:showBubbleSize val="0"/>
        </c:dLbls>
        <c:marker val="1"/>
        <c:smooth val="0"/>
        <c:axId val="528677064"/>
        <c:axId val="528677456"/>
      </c:lineChart>
      <c:dateAx>
        <c:axId val="528677064"/>
        <c:scaling>
          <c:orientation val="minMax"/>
        </c:scaling>
        <c:delete val="1"/>
        <c:axPos val="b"/>
        <c:numFmt formatCode="&quot;H&quot;yy" sourceLinked="1"/>
        <c:majorTickMark val="none"/>
        <c:minorTickMark val="none"/>
        <c:tickLblPos val="none"/>
        <c:crossAx val="528677456"/>
        <c:crosses val="autoZero"/>
        <c:auto val="1"/>
        <c:lblOffset val="100"/>
        <c:baseTimeUnit val="years"/>
      </c:dateAx>
      <c:valAx>
        <c:axId val="52867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677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86.61</c:v>
                </c:pt>
                <c:pt idx="1">
                  <c:v>81.83</c:v>
                </c:pt>
                <c:pt idx="2">
                  <c:v>90.57</c:v>
                </c:pt>
                <c:pt idx="3">
                  <c:v>94.2</c:v>
                </c:pt>
                <c:pt idx="4">
                  <c:v>96.92</c:v>
                </c:pt>
              </c:numCache>
            </c:numRef>
          </c:val>
          <c:extLst>
            <c:ext xmlns:c16="http://schemas.microsoft.com/office/drawing/2014/chart" uri="{C3380CC4-5D6E-409C-BE32-E72D297353CC}">
              <c16:uniqueId val="{00000000-41BC-400E-B65A-F71C4389A433}"/>
            </c:ext>
          </c:extLst>
        </c:ser>
        <c:dLbls>
          <c:showLegendKey val="0"/>
          <c:showVal val="0"/>
          <c:showCatName val="0"/>
          <c:showSerName val="0"/>
          <c:showPercent val="0"/>
          <c:showBubbleSize val="0"/>
        </c:dLbls>
        <c:gapWidth val="150"/>
        <c:axId val="527936200"/>
        <c:axId val="527933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102.7</c:v>
                </c:pt>
                <c:pt idx="4">
                  <c:v>104.11</c:v>
                </c:pt>
              </c:numCache>
            </c:numRef>
          </c:val>
          <c:smooth val="0"/>
          <c:extLst>
            <c:ext xmlns:c16="http://schemas.microsoft.com/office/drawing/2014/chart" uri="{C3380CC4-5D6E-409C-BE32-E72D297353CC}">
              <c16:uniqueId val="{00000001-41BC-400E-B65A-F71C4389A433}"/>
            </c:ext>
          </c:extLst>
        </c:ser>
        <c:dLbls>
          <c:showLegendKey val="0"/>
          <c:showVal val="0"/>
          <c:showCatName val="0"/>
          <c:showSerName val="0"/>
          <c:showPercent val="0"/>
          <c:showBubbleSize val="0"/>
        </c:dLbls>
        <c:marker val="1"/>
        <c:smooth val="0"/>
        <c:axId val="527936200"/>
        <c:axId val="527933064"/>
      </c:lineChart>
      <c:dateAx>
        <c:axId val="527936200"/>
        <c:scaling>
          <c:orientation val="minMax"/>
        </c:scaling>
        <c:delete val="1"/>
        <c:axPos val="b"/>
        <c:numFmt formatCode="&quot;H&quot;yy" sourceLinked="1"/>
        <c:majorTickMark val="none"/>
        <c:minorTickMark val="none"/>
        <c:tickLblPos val="none"/>
        <c:crossAx val="527933064"/>
        <c:crosses val="autoZero"/>
        <c:auto val="1"/>
        <c:lblOffset val="100"/>
        <c:baseTimeUnit val="years"/>
      </c:dateAx>
      <c:valAx>
        <c:axId val="527933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7936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23.86</c:v>
                </c:pt>
                <c:pt idx="1">
                  <c:v>24.2</c:v>
                </c:pt>
                <c:pt idx="2">
                  <c:v>25.11</c:v>
                </c:pt>
                <c:pt idx="3">
                  <c:v>26.47</c:v>
                </c:pt>
                <c:pt idx="4">
                  <c:v>30.19</c:v>
                </c:pt>
              </c:numCache>
            </c:numRef>
          </c:val>
          <c:extLst>
            <c:ext xmlns:c16="http://schemas.microsoft.com/office/drawing/2014/chart" uri="{C3380CC4-5D6E-409C-BE32-E72D297353CC}">
              <c16:uniqueId val="{00000000-893C-4D02-AD8A-76C90063A940}"/>
            </c:ext>
          </c:extLst>
        </c:ser>
        <c:dLbls>
          <c:showLegendKey val="0"/>
          <c:showVal val="0"/>
          <c:showCatName val="0"/>
          <c:showSerName val="0"/>
          <c:showPercent val="0"/>
          <c:showBubbleSize val="0"/>
        </c:dLbls>
        <c:gapWidth val="150"/>
        <c:axId val="527933848"/>
        <c:axId val="527934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29.24</c:v>
                </c:pt>
                <c:pt idx="4">
                  <c:v>31.73</c:v>
                </c:pt>
              </c:numCache>
            </c:numRef>
          </c:val>
          <c:smooth val="0"/>
          <c:extLst>
            <c:ext xmlns:c16="http://schemas.microsoft.com/office/drawing/2014/chart" uri="{C3380CC4-5D6E-409C-BE32-E72D297353CC}">
              <c16:uniqueId val="{00000001-893C-4D02-AD8A-76C90063A940}"/>
            </c:ext>
          </c:extLst>
        </c:ser>
        <c:dLbls>
          <c:showLegendKey val="0"/>
          <c:showVal val="0"/>
          <c:showCatName val="0"/>
          <c:showSerName val="0"/>
          <c:showPercent val="0"/>
          <c:showBubbleSize val="0"/>
        </c:dLbls>
        <c:marker val="1"/>
        <c:smooth val="0"/>
        <c:axId val="527933848"/>
        <c:axId val="527934632"/>
      </c:lineChart>
      <c:dateAx>
        <c:axId val="527933848"/>
        <c:scaling>
          <c:orientation val="minMax"/>
        </c:scaling>
        <c:delete val="1"/>
        <c:axPos val="b"/>
        <c:numFmt formatCode="&quot;H&quot;yy" sourceLinked="1"/>
        <c:majorTickMark val="none"/>
        <c:minorTickMark val="none"/>
        <c:tickLblPos val="none"/>
        <c:crossAx val="527934632"/>
        <c:crosses val="autoZero"/>
        <c:auto val="1"/>
        <c:lblOffset val="100"/>
        <c:baseTimeUnit val="years"/>
      </c:dateAx>
      <c:valAx>
        <c:axId val="527934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7933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6A-4AD2-BA70-B1C884829168}"/>
            </c:ext>
          </c:extLst>
        </c:ser>
        <c:dLbls>
          <c:showLegendKey val="0"/>
          <c:showVal val="0"/>
          <c:showCatName val="0"/>
          <c:showSerName val="0"/>
          <c:showPercent val="0"/>
          <c:showBubbleSize val="0"/>
        </c:dLbls>
        <c:gapWidth val="150"/>
        <c:axId val="527936592"/>
        <c:axId val="52845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formatCode="#,##0.00;&quot;△&quot;#,##0.00">
                  <c:v>0</c:v>
                </c:pt>
                <c:pt idx="4" formatCode="#,##0.00;&quot;△&quot;#,##0.00">
                  <c:v>0</c:v>
                </c:pt>
              </c:numCache>
            </c:numRef>
          </c:val>
          <c:smooth val="0"/>
          <c:extLst>
            <c:ext xmlns:c16="http://schemas.microsoft.com/office/drawing/2014/chart" uri="{C3380CC4-5D6E-409C-BE32-E72D297353CC}">
              <c16:uniqueId val="{00000001-6F6A-4AD2-BA70-B1C884829168}"/>
            </c:ext>
          </c:extLst>
        </c:ser>
        <c:dLbls>
          <c:showLegendKey val="0"/>
          <c:showVal val="0"/>
          <c:showCatName val="0"/>
          <c:showSerName val="0"/>
          <c:showPercent val="0"/>
          <c:showBubbleSize val="0"/>
        </c:dLbls>
        <c:marker val="1"/>
        <c:smooth val="0"/>
        <c:axId val="527936592"/>
        <c:axId val="528454416"/>
      </c:lineChart>
      <c:dateAx>
        <c:axId val="527936592"/>
        <c:scaling>
          <c:orientation val="minMax"/>
        </c:scaling>
        <c:delete val="1"/>
        <c:axPos val="b"/>
        <c:numFmt formatCode="&quot;H&quot;yy" sourceLinked="1"/>
        <c:majorTickMark val="none"/>
        <c:minorTickMark val="none"/>
        <c:tickLblPos val="none"/>
        <c:crossAx val="528454416"/>
        <c:crosses val="autoZero"/>
        <c:auto val="1"/>
        <c:lblOffset val="100"/>
        <c:baseTimeUnit val="years"/>
      </c:dateAx>
      <c:valAx>
        <c:axId val="52845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793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242.86</c:v>
                </c:pt>
                <c:pt idx="1">
                  <c:v>298.8</c:v>
                </c:pt>
                <c:pt idx="2">
                  <c:v>335.96</c:v>
                </c:pt>
                <c:pt idx="3">
                  <c:v>364.47</c:v>
                </c:pt>
                <c:pt idx="4">
                  <c:v>329.81</c:v>
                </c:pt>
              </c:numCache>
            </c:numRef>
          </c:val>
          <c:extLst>
            <c:ext xmlns:c16="http://schemas.microsoft.com/office/drawing/2014/chart" uri="{C3380CC4-5D6E-409C-BE32-E72D297353CC}">
              <c16:uniqueId val="{00000000-0E31-46D9-AD2B-A00291178984}"/>
            </c:ext>
          </c:extLst>
        </c:ser>
        <c:dLbls>
          <c:showLegendKey val="0"/>
          <c:showVal val="0"/>
          <c:showCatName val="0"/>
          <c:showSerName val="0"/>
          <c:showPercent val="0"/>
          <c:showBubbleSize val="0"/>
        </c:dLbls>
        <c:gapWidth val="150"/>
        <c:axId val="528457552"/>
        <c:axId val="528450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48.2</c:v>
                </c:pt>
                <c:pt idx="4">
                  <c:v>46.91</c:v>
                </c:pt>
              </c:numCache>
            </c:numRef>
          </c:val>
          <c:smooth val="0"/>
          <c:extLst>
            <c:ext xmlns:c16="http://schemas.microsoft.com/office/drawing/2014/chart" uri="{C3380CC4-5D6E-409C-BE32-E72D297353CC}">
              <c16:uniqueId val="{00000001-0E31-46D9-AD2B-A00291178984}"/>
            </c:ext>
          </c:extLst>
        </c:ser>
        <c:dLbls>
          <c:showLegendKey val="0"/>
          <c:showVal val="0"/>
          <c:showCatName val="0"/>
          <c:showSerName val="0"/>
          <c:showPercent val="0"/>
          <c:showBubbleSize val="0"/>
        </c:dLbls>
        <c:marker val="1"/>
        <c:smooth val="0"/>
        <c:axId val="528457552"/>
        <c:axId val="528450104"/>
      </c:lineChart>
      <c:dateAx>
        <c:axId val="528457552"/>
        <c:scaling>
          <c:orientation val="minMax"/>
        </c:scaling>
        <c:delete val="1"/>
        <c:axPos val="b"/>
        <c:numFmt formatCode="&quot;H&quot;yy" sourceLinked="1"/>
        <c:majorTickMark val="none"/>
        <c:minorTickMark val="none"/>
        <c:tickLblPos val="none"/>
        <c:crossAx val="528450104"/>
        <c:crosses val="autoZero"/>
        <c:auto val="1"/>
        <c:lblOffset val="100"/>
        <c:baseTimeUnit val="years"/>
      </c:dateAx>
      <c:valAx>
        <c:axId val="528450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45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24.25</c:v>
                </c:pt>
                <c:pt idx="1">
                  <c:v>87.77</c:v>
                </c:pt>
                <c:pt idx="2">
                  <c:v>69.95</c:v>
                </c:pt>
                <c:pt idx="3">
                  <c:v>96.07</c:v>
                </c:pt>
                <c:pt idx="4">
                  <c:v>122.32</c:v>
                </c:pt>
              </c:numCache>
            </c:numRef>
          </c:val>
          <c:extLst>
            <c:ext xmlns:c16="http://schemas.microsoft.com/office/drawing/2014/chart" uri="{C3380CC4-5D6E-409C-BE32-E72D297353CC}">
              <c16:uniqueId val="{00000000-1F1D-40B8-8248-E2A7B9B55F82}"/>
            </c:ext>
          </c:extLst>
        </c:ser>
        <c:dLbls>
          <c:showLegendKey val="0"/>
          <c:showVal val="0"/>
          <c:showCatName val="0"/>
          <c:showSerName val="0"/>
          <c:showPercent val="0"/>
          <c:showBubbleSize val="0"/>
        </c:dLbls>
        <c:gapWidth val="150"/>
        <c:axId val="528450496"/>
        <c:axId val="528450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46.85</c:v>
                </c:pt>
                <c:pt idx="4">
                  <c:v>44.35</c:v>
                </c:pt>
              </c:numCache>
            </c:numRef>
          </c:val>
          <c:smooth val="0"/>
          <c:extLst>
            <c:ext xmlns:c16="http://schemas.microsoft.com/office/drawing/2014/chart" uri="{C3380CC4-5D6E-409C-BE32-E72D297353CC}">
              <c16:uniqueId val="{00000001-1F1D-40B8-8248-E2A7B9B55F82}"/>
            </c:ext>
          </c:extLst>
        </c:ser>
        <c:dLbls>
          <c:showLegendKey val="0"/>
          <c:showVal val="0"/>
          <c:showCatName val="0"/>
          <c:showSerName val="0"/>
          <c:showPercent val="0"/>
          <c:showBubbleSize val="0"/>
        </c:dLbls>
        <c:marker val="1"/>
        <c:smooth val="0"/>
        <c:axId val="528450496"/>
        <c:axId val="528450888"/>
      </c:lineChart>
      <c:dateAx>
        <c:axId val="528450496"/>
        <c:scaling>
          <c:orientation val="minMax"/>
        </c:scaling>
        <c:delete val="1"/>
        <c:axPos val="b"/>
        <c:numFmt formatCode="&quot;H&quot;yy" sourceLinked="1"/>
        <c:majorTickMark val="none"/>
        <c:minorTickMark val="none"/>
        <c:tickLblPos val="none"/>
        <c:crossAx val="528450888"/>
        <c:crosses val="autoZero"/>
        <c:auto val="1"/>
        <c:lblOffset val="100"/>
        <c:baseTimeUnit val="years"/>
      </c:dateAx>
      <c:valAx>
        <c:axId val="528450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45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3521.3</c:v>
                </c:pt>
                <c:pt idx="1">
                  <c:v>3608.06</c:v>
                </c:pt>
                <c:pt idx="2">
                  <c:v>3767.6</c:v>
                </c:pt>
                <c:pt idx="3">
                  <c:v>2916.92</c:v>
                </c:pt>
                <c:pt idx="4">
                  <c:v>1986.26</c:v>
                </c:pt>
              </c:numCache>
            </c:numRef>
          </c:val>
          <c:extLst>
            <c:ext xmlns:c16="http://schemas.microsoft.com/office/drawing/2014/chart" uri="{C3380CC4-5D6E-409C-BE32-E72D297353CC}">
              <c16:uniqueId val="{00000000-FEF1-4403-9053-03B5773542F4}"/>
            </c:ext>
          </c:extLst>
        </c:ser>
        <c:dLbls>
          <c:showLegendKey val="0"/>
          <c:showVal val="0"/>
          <c:showCatName val="0"/>
          <c:showSerName val="0"/>
          <c:showPercent val="0"/>
          <c:showBubbleSize val="0"/>
        </c:dLbls>
        <c:gapWidth val="150"/>
        <c:axId val="528454024"/>
        <c:axId val="528456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1268.6300000000001</c:v>
                </c:pt>
                <c:pt idx="4">
                  <c:v>1283.69</c:v>
                </c:pt>
              </c:numCache>
            </c:numRef>
          </c:val>
          <c:smooth val="0"/>
          <c:extLst>
            <c:ext xmlns:c16="http://schemas.microsoft.com/office/drawing/2014/chart" uri="{C3380CC4-5D6E-409C-BE32-E72D297353CC}">
              <c16:uniqueId val="{00000001-FEF1-4403-9053-03B5773542F4}"/>
            </c:ext>
          </c:extLst>
        </c:ser>
        <c:dLbls>
          <c:showLegendKey val="0"/>
          <c:showVal val="0"/>
          <c:showCatName val="0"/>
          <c:showSerName val="0"/>
          <c:showPercent val="0"/>
          <c:showBubbleSize val="0"/>
        </c:dLbls>
        <c:marker val="1"/>
        <c:smooth val="0"/>
        <c:axId val="528454024"/>
        <c:axId val="528456376"/>
      </c:lineChart>
      <c:dateAx>
        <c:axId val="528454024"/>
        <c:scaling>
          <c:orientation val="minMax"/>
        </c:scaling>
        <c:delete val="1"/>
        <c:axPos val="b"/>
        <c:numFmt formatCode="&quot;H&quot;yy" sourceLinked="1"/>
        <c:majorTickMark val="none"/>
        <c:minorTickMark val="none"/>
        <c:tickLblPos val="none"/>
        <c:crossAx val="528456376"/>
        <c:crosses val="autoZero"/>
        <c:auto val="1"/>
        <c:lblOffset val="100"/>
        <c:baseTimeUnit val="years"/>
      </c:dateAx>
      <c:valAx>
        <c:axId val="528456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454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89.56</c:v>
                </c:pt>
                <c:pt idx="1">
                  <c:v>79.400000000000006</c:v>
                </c:pt>
                <c:pt idx="2">
                  <c:v>100</c:v>
                </c:pt>
                <c:pt idx="3">
                  <c:v>100</c:v>
                </c:pt>
                <c:pt idx="4">
                  <c:v>89.43</c:v>
                </c:pt>
              </c:numCache>
            </c:numRef>
          </c:val>
          <c:extLst>
            <c:ext xmlns:c16="http://schemas.microsoft.com/office/drawing/2014/chart" uri="{C3380CC4-5D6E-409C-BE32-E72D297353CC}">
              <c16:uniqueId val="{00000000-D89A-4C2C-84ED-2A5BF657AD31}"/>
            </c:ext>
          </c:extLst>
        </c:ser>
        <c:dLbls>
          <c:showLegendKey val="0"/>
          <c:showVal val="0"/>
          <c:showCatName val="0"/>
          <c:showSerName val="0"/>
          <c:showPercent val="0"/>
          <c:showBubbleSize val="0"/>
        </c:dLbls>
        <c:gapWidth val="150"/>
        <c:axId val="528453632"/>
        <c:axId val="528451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82.88</c:v>
                </c:pt>
                <c:pt idx="4">
                  <c:v>82.53</c:v>
                </c:pt>
              </c:numCache>
            </c:numRef>
          </c:val>
          <c:smooth val="0"/>
          <c:extLst>
            <c:ext xmlns:c16="http://schemas.microsoft.com/office/drawing/2014/chart" uri="{C3380CC4-5D6E-409C-BE32-E72D297353CC}">
              <c16:uniqueId val="{00000001-D89A-4C2C-84ED-2A5BF657AD31}"/>
            </c:ext>
          </c:extLst>
        </c:ser>
        <c:dLbls>
          <c:showLegendKey val="0"/>
          <c:showVal val="0"/>
          <c:showCatName val="0"/>
          <c:showSerName val="0"/>
          <c:showPercent val="0"/>
          <c:showBubbleSize val="0"/>
        </c:dLbls>
        <c:marker val="1"/>
        <c:smooth val="0"/>
        <c:axId val="528453632"/>
        <c:axId val="528451280"/>
      </c:lineChart>
      <c:dateAx>
        <c:axId val="528453632"/>
        <c:scaling>
          <c:orientation val="minMax"/>
        </c:scaling>
        <c:delete val="1"/>
        <c:axPos val="b"/>
        <c:numFmt formatCode="&quot;H&quot;yy" sourceLinked="1"/>
        <c:majorTickMark val="none"/>
        <c:minorTickMark val="none"/>
        <c:tickLblPos val="none"/>
        <c:crossAx val="528451280"/>
        <c:crosses val="autoZero"/>
        <c:auto val="1"/>
        <c:lblOffset val="100"/>
        <c:baseTimeUnit val="years"/>
      </c:dateAx>
      <c:valAx>
        <c:axId val="52845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4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199.65</c:v>
                </c:pt>
                <c:pt idx="1">
                  <c:v>231.63</c:v>
                </c:pt>
                <c:pt idx="2">
                  <c:v>181.18</c:v>
                </c:pt>
                <c:pt idx="3">
                  <c:v>177.31</c:v>
                </c:pt>
                <c:pt idx="4">
                  <c:v>196.25</c:v>
                </c:pt>
              </c:numCache>
            </c:numRef>
          </c:val>
          <c:extLst>
            <c:ext xmlns:c16="http://schemas.microsoft.com/office/drawing/2014/chart" uri="{C3380CC4-5D6E-409C-BE32-E72D297353CC}">
              <c16:uniqueId val="{00000000-2C51-48F0-8679-16F0C17507A3}"/>
            </c:ext>
          </c:extLst>
        </c:ser>
        <c:dLbls>
          <c:showLegendKey val="0"/>
          <c:showVal val="0"/>
          <c:showCatName val="0"/>
          <c:showSerName val="0"/>
          <c:showPercent val="0"/>
          <c:showBubbleSize val="0"/>
        </c:dLbls>
        <c:gapWidth val="150"/>
        <c:axId val="528457160"/>
        <c:axId val="52867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187.76</c:v>
                </c:pt>
                <c:pt idx="4">
                  <c:v>190.48</c:v>
                </c:pt>
              </c:numCache>
            </c:numRef>
          </c:val>
          <c:smooth val="0"/>
          <c:extLst>
            <c:ext xmlns:c16="http://schemas.microsoft.com/office/drawing/2014/chart" uri="{C3380CC4-5D6E-409C-BE32-E72D297353CC}">
              <c16:uniqueId val="{00000001-2C51-48F0-8679-16F0C17507A3}"/>
            </c:ext>
          </c:extLst>
        </c:ser>
        <c:dLbls>
          <c:showLegendKey val="0"/>
          <c:showVal val="0"/>
          <c:showCatName val="0"/>
          <c:showSerName val="0"/>
          <c:showPercent val="0"/>
          <c:showBubbleSize val="0"/>
        </c:dLbls>
        <c:marker val="1"/>
        <c:smooth val="0"/>
        <c:axId val="528457160"/>
        <c:axId val="528671184"/>
      </c:lineChart>
      <c:dateAx>
        <c:axId val="528457160"/>
        <c:scaling>
          <c:orientation val="minMax"/>
        </c:scaling>
        <c:delete val="1"/>
        <c:axPos val="b"/>
        <c:numFmt formatCode="&quot;H&quot;yy" sourceLinked="1"/>
        <c:majorTickMark val="none"/>
        <c:minorTickMark val="none"/>
        <c:tickLblPos val="none"/>
        <c:crossAx val="528671184"/>
        <c:crosses val="autoZero"/>
        <c:auto val="1"/>
        <c:lblOffset val="100"/>
        <c:baseTimeUnit val="years"/>
      </c:dateAx>
      <c:valAx>
        <c:axId val="52867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457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H1"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秋田市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D1</v>
      </c>
      <c r="X8" s="40"/>
      <c r="Y8" s="40"/>
      <c r="Z8" s="40"/>
      <c r="AA8" s="40"/>
      <c r="AB8" s="40"/>
      <c r="AC8" s="40"/>
      <c r="AD8" s="41" t="str">
        <f>データ!$M$6</f>
        <v>自治体職員</v>
      </c>
      <c r="AE8" s="41"/>
      <c r="AF8" s="41"/>
      <c r="AG8" s="41"/>
      <c r="AH8" s="41"/>
      <c r="AI8" s="41"/>
      <c r="AJ8" s="41"/>
      <c r="AK8" s="3"/>
      <c r="AL8" s="42">
        <f>データ!S6</f>
        <v>303122</v>
      </c>
      <c r="AM8" s="42"/>
      <c r="AN8" s="42"/>
      <c r="AO8" s="42"/>
      <c r="AP8" s="42"/>
      <c r="AQ8" s="42"/>
      <c r="AR8" s="42"/>
      <c r="AS8" s="42"/>
      <c r="AT8" s="35">
        <f>データ!T6</f>
        <v>906.07</v>
      </c>
      <c r="AU8" s="35"/>
      <c r="AV8" s="35"/>
      <c r="AW8" s="35"/>
      <c r="AX8" s="35"/>
      <c r="AY8" s="35"/>
      <c r="AZ8" s="35"/>
      <c r="BA8" s="35"/>
      <c r="BB8" s="35">
        <f>データ!U6</f>
        <v>334.55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58.87</v>
      </c>
      <c r="J10" s="35"/>
      <c r="K10" s="35"/>
      <c r="L10" s="35"/>
      <c r="M10" s="35"/>
      <c r="N10" s="35"/>
      <c r="O10" s="35"/>
      <c r="P10" s="35">
        <f>データ!P6</f>
        <v>1.64</v>
      </c>
      <c r="Q10" s="35"/>
      <c r="R10" s="35"/>
      <c r="S10" s="35"/>
      <c r="T10" s="35"/>
      <c r="U10" s="35"/>
      <c r="V10" s="35"/>
      <c r="W10" s="35">
        <f>データ!Q6</f>
        <v>94.16</v>
      </c>
      <c r="X10" s="35"/>
      <c r="Y10" s="35"/>
      <c r="Z10" s="35"/>
      <c r="AA10" s="35"/>
      <c r="AB10" s="35"/>
      <c r="AC10" s="35"/>
      <c r="AD10" s="42">
        <f>データ!R6</f>
        <v>3113</v>
      </c>
      <c r="AE10" s="42"/>
      <c r="AF10" s="42"/>
      <c r="AG10" s="42"/>
      <c r="AH10" s="42"/>
      <c r="AI10" s="42"/>
      <c r="AJ10" s="42"/>
      <c r="AK10" s="2"/>
      <c r="AL10" s="42">
        <f>データ!V6</f>
        <v>4958</v>
      </c>
      <c r="AM10" s="42"/>
      <c r="AN10" s="42"/>
      <c r="AO10" s="42"/>
      <c r="AP10" s="42"/>
      <c r="AQ10" s="42"/>
      <c r="AR10" s="42"/>
      <c r="AS10" s="42"/>
      <c r="AT10" s="35">
        <f>データ!W6</f>
        <v>3.07</v>
      </c>
      <c r="AU10" s="35"/>
      <c r="AV10" s="35"/>
      <c r="AW10" s="35"/>
      <c r="AX10" s="35"/>
      <c r="AY10" s="35"/>
      <c r="AZ10" s="35"/>
      <c r="BA10" s="35"/>
      <c r="BB10" s="35">
        <f>データ!X6</f>
        <v>1614.98</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113</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114</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dKCAMI1hHh548lcUNYI6e/cAcib2n1edBWgiarNvoz1AG7ClECSfwObir9q2X/DkUHyJAysriUf6Z711d43XZw==" saltValue="c9kY20LEAskYsGK7wFzBa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52019</v>
      </c>
      <c r="D6" s="19">
        <f t="shared" si="3"/>
        <v>46</v>
      </c>
      <c r="E6" s="19">
        <f t="shared" si="3"/>
        <v>17</v>
      </c>
      <c r="F6" s="19">
        <f t="shared" si="3"/>
        <v>4</v>
      </c>
      <c r="G6" s="19">
        <f t="shared" si="3"/>
        <v>0</v>
      </c>
      <c r="H6" s="19" t="str">
        <f t="shared" si="3"/>
        <v>秋田県　秋田市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58.87</v>
      </c>
      <c r="P6" s="20">
        <f t="shared" si="3"/>
        <v>1.64</v>
      </c>
      <c r="Q6" s="20">
        <f t="shared" si="3"/>
        <v>94.16</v>
      </c>
      <c r="R6" s="20">
        <f t="shared" si="3"/>
        <v>3113</v>
      </c>
      <c r="S6" s="20">
        <f t="shared" si="3"/>
        <v>303122</v>
      </c>
      <c r="T6" s="20">
        <f t="shared" si="3"/>
        <v>906.07</v>
      </c>
      <c r="U6" s="20">
        <f t="shared" si="3"/>
        <v>334.55</v>
      </c>
      <c r="V6" s="20">
        <f t="shared" si="3"/>
        <v>4958</v>
      </c>
      <c r="W6" s="20">
        <f t="shared" si="3"/>
        <v>3.07</v>
      </c>
      <c r="X6" s="20">
        <f t="shared" si="3"/>
        <v>1614.98</v>
      </c>
      <c r="Y6" s="21">
        <f>IF(Y7="",NA(),Y7)</f>
        <v>86.61</v>
      </c>
      <c r="Z6" s="21">
        <f t="shared" ref="Z6:AH6" si="4">IF(Z7="",NA(),Z7)</f>
        <v>81.83</v>
      </c>
      <c r="AA6" s="21">
        <f t="shared" si="4"/>
        <v>90.57</v>
      </c>
      <c r="AB6" s="21">
        <f t="shared" si="4"/>
        <v>94.2</v>
      </c>
      <c r="AC6" s="21">
        <f t="shared" si="4"/>
        <v>96.92</v>
      </c>
      <c r="AD6" s="21">
        <f t="shared" si="4"/>
        <v>102.13</v>
      </c>
      <c r="AE6" s="21">
        <f t="shared" si="4"/>
        <v>101.72</v>
      </c>
      <c r="AF6" s="21">
        <f t="shared" si="4"/>
        <v>102.73</v>
      </c>
      <c r="AG6" s="21">
        <f t="shared" si="4"/>
        <v>102.7</v>
      </c>
      <c r="AH6" s="21">
        <f t="shared" si="4"/>
        <v>104.11</v>
      </c>
      <c r="AI6" s="20" t="str">
        <f>IF(AI7="","",IF(AI7="-","【-】","【"&amp;SUBSTITUTE(TEXT(AI7,"#,##0.00"),"-","△")&amp;"】"))</f>
        <v>【105.35】</v>
      </c>
      <c r="AJ6" s="21">
        <f>IF(AJ7="",NA(),AJ7)</f>
        <v>242.86</v>
      </c>
      <c r="AK6" s="21">
        <f t="shared" ref="AK6:AS6" si="5">IF(AK7="",NA(),AK7)</f>
        <v>298.8</v>
      </c>
      <c r="AL6" s="21">
        <f t="shared" si="5"/>
        <v>335.96</v>
      </c>
      <c r="AM6" s="21">
        <f t="shared" si="5"/>
        <v>364.47</v>
      </c>
      <c r="AN6" s="21">
        <f t="shared" si="5"/>
        <v>329.81</v>
      </c>
      <c r="AO6" s="21">
        <f t="shared" si="5"/>
        <v>109.51</v>
      </c>
      <c r="AP6" s="21">
        <f t="shared" si="5"/>
        <v>112.88</v>
      </c>
      <c r="AQ6" s="21">
        <f t="shared" si="5"/>
        <v>94.97</v>
      </c>
      <c r="AR6" s="21">
        <f t="shared" si="5"/>
        <v>48.2</v>
      </c>
      <c r="AS6" s="21">
        <f t="shared" si="5"/>
        <v>46.91</v>
      </c>
      <c r="AT6" s="20" t="str">
        <f>IF(AT7="","",IF(AT7="-","【-】","【"&amp;SUBSTITUTE(TEXT(AT7,"#,##0.00"),"-","△")&amp;"】"))</f>
        <v>【63.89】</v>
      </c>
      <c r="AU6" s="21">
        <f>IF(AU7="",NA(),AU7)</f>
        <v>24.25</v>
      </c>
      <c r="AV6" s="21">
        <f t="shared" ref="AV6:BD6" si="6">IF(AV7="",NA(),AV7)</f>
        <v>87.77</v>
      </c>
      <c r="AW6" s="21">
        <f t="shared" si="6"/>
        <v>69.95</v>
      </c>
      <c r="AX6" s="21">
        <f t="shared" si="6"/>
        <v>96.07</v>
      </c>
      <c r="AY6" s="21">
        <f t="shared" si="6"/>
        <v>122.32</v>
      </c>
      <c r="AZ6" s="21">
        <f t="shared" si="6"/>
        <v>47.44</v>
      </c>
      <c r="BA6" s="21">
        <f t="shared" si="6"/>
        <v>49.18</v>
      </c>
      <c r="BB6" s="21">
        <f t="shared" si="6"/>
        <v>47.72</v>
      </c>
      <c r="BC6" s="21">
        <f t="shared" si="6"/>
        <v>46.85</v>
      </c>
      <c r="BD6" s="21">
        <f t="shared" si="6"/>
        <v>44.35</v>
      </c>
      <c r="BE6" s="20" t="str">
        <f>IF(BE7="","",IF(BE7="-","【-】","【"&amp;SUBSTITUTE(TEXT(BE7,"#,##0.00"),"-","△")&amp;"】"))</f>
        <v>【44.07】</v>
      </c>
      <c r="BF6" s="21">
        <f>IF(BF7="",NA(),BF7)</f>
        <v>3521.3</v>
      </c>
      <c r="BG6" s="21">
        <f t="shared" ref="BG6:BO6" si="7">IF(BG7="",NA(),BG7)</f>
        <v>3608.06</v>
      </c>
      <c r="BH6" s="21">
        <f t="shared" si="7"/>
        <v>3767.6</v>
      </c>
      <c r="BI6" s="21">
        <f t="shared" si="7"/>
        <v>2916.92</v>
      </c>
      <c r="BJ6" s="21">
        <f t="shared" si="7"/>
        <v>1986.26</v>
      </c>
      <c r="BK6" s="21">
        <f t="shared" si="7"/>
        <v>1243.71</v>
      </c>
      <c r="BL6" s="21">
        <f t="shared" si="7"/>
        <v>1194.1500000000001</v>
      </c>
      <c r="BM6" s="21">
        <f t="shared" si="7"/>
        <v>1206.79</v>
      </c>
      <c r="BN6" s="21">
        <f t="shared" si="7"/>
        <v>1268.6300000000001</v>
      </c>
      <c r="BO6" s="21">
        <f t="shared" si="7"/>
        <v>1283.69</v>
      </c>
      <c r="BP6" s="20" t="str">
        <f>IF(BP7="","",IF(BP7="-","【-】","【"&amp;SUBSTITUTE(TEXT(BP7,"#,##0.00"),"-","△")&amp;"】"))</f>
        <v>【1,201.79】</v>
      </c>
      <c r="BQ6" s="21">
        <f>IF(BQ7="",NA(),BQ7)</f>
        <v>89.56</v>
      </c>
      <c r="BR6" s="21">
        <f t="shared" ref="BR6:BZ6" si="8">IF(BR7="",NA(),BR7)</f>
        <v>79.400000000000006</v>
      </c>
      <c r="BS6" s="21">
        <f t="shared" si="8"/>
        <v>100</v>
      </c>
      <c r="BT6" s="21">
        <f t="shared" si="8"/>
        <v>100</v>
      </c>
      <c r="BU6" s="21">
        <f t="shared" si="8"/>
        <v>89.43</v>
      </c>
      <c r="BV6" s="21">
        <f t="shared" si="8"/>
        <v>74.3</v>
      </c>
      <c r="BW6" s="21">
        <f t="shared" si="8"/>
        <v>72.260000000000005</v>
      </c>
      <c r="BX6" s="21">
        <f t="shared" si="8"/>
        <v>71.84</v>
      </c>
      <c r="BY6" s="21">
        <f t="shared" si="8"/>
        <v>82.88</v>
      </c>
      <c r="BZ6" s="21">
        <f t="shared" si="8"/>
        <v>82.53</v>
      </c>
      <c r="CA6" s="20" t="str">
        <f>IF(CA7="","",IF(CA7="-","【-】","【"&amp;SUBSTITUTE(TEXT(CA7,"#,##0.00"),"-","△")&amp;"】"))</f>
        <v>【75.31】</v>
      </c>
      <c r="CB6" s="21">
        <f>IF(CB7="",NA(),CB7)</f>
        <v>199.65</v>
      </c>
      <c r="CC6" s="21">
        <f t="shared" ref="CC6:CK6" si="9">IF(CC7="",NA(),CC7)</f>
        <v>231.63</v>
      </c>
      <c r="CD6" s="21">
        <f t="shared" si="9"/>
        <v>181.18</v>
      </c>
      <c r="CE6" s="21">
        <f t="shared" si="9"/>
        <v>177.31</v>
      </c>
      <c r="CF6" s="21">
        <f t="shared" si="9"/>
        <v>196.25</v>
      </c>
      <c r="CG6" s="21">
        <f t="shared" si="9"/>
        <v>221.81</v>
      </c>
      <c r="CH6" s="21">
        <f t="shared" si="9"/>
        <v>230.02</v>
      </c>
      <c r="CI6" s="21">
        <f t="shared" si="9"/>
        <v>228.47</v>
      </c>
      <c r="CJ6" s="21">
        <f t="shared" si="9"/>
        <v>187.76</v>
      </c>
      <c r="CK6" s="21">
        <f t="shared" si="9"/>
        <v>190.48</v>
      </c>
      <c r="CL6" s="20" t="str">
        <f>IF(CL7="","",IF(CL7="-","【-】","【"&amp;SUBSTITUTE(TEXT(CL7,"#,##0.00"),"-","△")&amp;"】"))</f>
        <v>【216.39】</v>
      </c>
      <c r="CM6" s="21">
        <f>IF(CM7="",NA(),CM7)</f>
        <v>32.74</v>
      </c>
      <c r="CN6" s="21">
        <f t="shared" ref="CN6:CV6" si="10">IF(CN7="",NA(),CN7)</f>
        <v>32.950000000000003</v>
      </c>
      <c r="CO6" s="21">
        <f t="shared" si="10"/>
        <v>28.3</v>
      </c>
      <c r="CP6" s="21">
        <f t="shared" si="10"/>
        <v>28.69</v>
      </c>
      <c r="CQ6" s="21">
        <f t="shared" si="10"/>
        <v>30.46</v>
      </c>
      <c r="CR6" s="21">
        <f t="shared" si="10"/>
        <v>43.36</v>
      </c>
      <c r="CS6" s="21">
        <f t="shared" si="10"/>
        <v>42.56</v>
      </c>
      <c r="CT6" s="21">
        <f t="shared" si="10"/>
        <v>42.47</v>
      </c>
      <c r="CU6" s="21">
        <f t="shared" si="10"/>
        <v>45.87</v>
      </c>
      <c r="CV6" s="21">
        <f t="shared" si="10"/>
        <v>44.24</v>
      </c>
      <c r="CW6" s="20" t="str">
        <f>IF(CW7="","",IF(CW7="-","【-】","【"&amp;SUBSTITUTE(TEXT(CW7,"#,##0.00"),"-","△")&amp;"】"))</f>
        <v>【42.57】</v>
      </c>
      <c r="CX6" s="21">
        <f>IF(CX7="",NA(),CX7)</f>
        <v>56.16</v>
      </c>
      <c r="CY6" s="21">
        <f t="shared" ref="CY6:DG6" si="11">IF(CY7="",NA(),CY7)</f>
        <v>55.31</v>
      </c>
      <c r="CZ6" s="21">
        <f t="shared" si="11"/>
        <v>57.4</v>
      </c>
      <c r="DA6" s="21">
        <f t="shared" si="11"/>
        <v>59.1</v>
      </c>
      <c r="DB6" s="21">
        <f t="shared" si="11"/>
        <v>68.19</v>
      </c>
      <c r="DC6" s="21">
        <f t="shared" si="11"/>
        <v>83.06</v>
      </c>
      <c r="DD6" s="21">
        <f t="shared" si="11"/>
        <v>83.32</v>
      </c>
      <c r="DE6" s="21">
        <f t="shared" si="11"/>
        <v>83.75</v>
      </c>
      <c r="DF6" s="21">
        <f t="shared" si="11"/>
        <v>87.65</v>
      </c>
      <c r="DG6" s="21">
        <f t="shared" si="11"/>
        <v>88.15</v>
      </c>
      <c r="DH6" s="20" t="str">
        <f>IF(DH7="","",IF(DH7="-","【-】","【"&amp;SUBSTITUTE(TEXT(DH7,"#,##0.00"),"-","△")&amp;"】"))</f>
        <v>【85.24】</v>
      </c>
      <c r="DI6" s="21">
        <f>IF(DI7="",NA(),DI7)</f>
        <v>23.86</v>
      </c>
      <c r="DJ6" s="21">
        <f t="shared" ref="DJ6:DR6" si="12">IF(DJ7="",NA(),DJ7)</f>
        <v>24.2</v>
      </c>
      <c r="DK6" s="21">
        <f t="shared" si="12"/>
        <v>25.11</v>
      </c>
      <c r="DL6" s="21">
        <f t="shared" si="12"/>
        <v>26.47</v>
      </c>
      <c r="DM6" s="21">
        <f t="shared" si="12"/>
        <v>30.19</v>
      </c>
      <c r="DN6" s="21">
        <f t="shared" si="12"/>
        <v>23.93</v>
      </c>
      <c r="DO6" s="21">
        <f t="shared" si="12"/>
        <v>24.68</v>
      </c>
      <c r="DP6" s="21">
        <f t="shared" si="12"/>
        <v>24.68</v>
      </c>
      <c r="DQ6" s="21">
        <f t="shared" si="12"/>
        <v>29.24</v>
      </c>
      <c r="DR6" s="21">
        <f t="shared" si="12"/>
        <v>31.73</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0">
        <f t="shared" si="13"/>
        <v>0</v>
      </c>
      <c r="EC6" s="20">
        <f t="shared" si="13"/>
        <v>0</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0.06</v>
      </c>
      <c r="EN6" s="21">
        <f t="shared" si="14"/>
        <v>0.27</v>
      </c>
      <c r="EO6" s="20" t="str">
        <f>IF(EO7="","",IF(EO7="-","【-】","【"&amp;SUBSTITUTE(TEXT(EO7,"#,##0.00"),"-","△")&amp;"】"))</f>
        <v>【0.15】</v>
      </c>
    </row>
    <row r="7" spans="1:148" s="22" customFormat="1" x14ac:dyDescent="0.15">
      <c r="A7" s="14"/>
      <c r="B7" s="23">
        <v>2021</v>
      </c>
      <c r="C7" s="23">
        <v>52019</v>
      </c>
      <c r="D7" s="23">
        <v>46</v>
      </c>
      <c r="E7" s="23">
        <v>17</v>
      </c>
      <c r="F7" s="23">
        <v>4</v>
      </c>
      <c r="G7" s="23">
        <v>0</v>
      </c>
      <c r="H7" s="23" t="s">
        <v>96</v>
      </c>
      <c r="I7" s="23" t="s">
        <v>97</v>
      </c>
      <c r="J7" s="23" t="s">
        <v>98</v>
      </c>
      <c r="K7" s="23" t="s">
        <v>99</v>
      </c>
      <c r="L7" s="23" t="s">
        <v>100</v>
      </c>
      <c r="M7" s="23" t="s">
        <v>101</v>
      </c>
      <c r="N7" s="24" t="s">
        <v>102</v>
      </c>
      <c r="O7" s="24">
        <v>58.87</v>
      </c>
      <c r="P7" s="24">
        <v>1.64</v>
      </c>
      <c r="Q7" s="24">
        <v>94.16</v>
      </c>
      <c r="R7" s="24">
        <v>3113</v>
      </c>
      <c r="S7" s="24">
        <v>303122</v>
      </c>
      <c r="T7" s="24">
        <v>906.07</v>
      </c>
      <c r="U7" s="24">
        <v>334.55</v>
      </c>
      <c r="V7" s="24">
        <v>4958</v>
      </c>
      <c r="W7" s="24">
        <v>3.07</v>
      </c>
      <c r="X7" s="24">
        <v>1614.98</v>
      </c>
      <c r="Y7" s="24">
        <v>86.61</v>
      </c>
      <c r="Z7" s="24">
        <v>81.83</v>
      </c>
      <c r="AA7" s="24">
        <v>90.57</v>
      </c>
      <c r="AB7" s="24">
        <v>94.2</v>
      </c>
      <c r="AC7" s="24">
        <v>96.92</v>
      </c>
      <c r="AD7" s="24">
        <v>102.13</v>
      </c>
      <c r="AE7" s="24">
        <v>101.72</v>
      </c>
      <c r="AF7" s="24">
        <v>102.73</v>
      </c>
      <c r="AG7" s="24">
        <v>102.7</v>
      </c>
      <c r="AH7" s="24">
        <v>104.11</v>
      </c>
      <c r="AI7" s="24">
        <v>105.35</v>
      </c>
      <c r="AJ7" s="24">
        <v>242.86</v>
      </c>
      <c r="AK7" s="24">
        <v>298.8</v>
      </c>
      <c r="AL7" s="24">
        <v>335.96</v>
      </c>
      <c r="AM7" s="24">
        <v>364.47</v>
      </c>
      <c r="AN7" s="24">
        <v>329.81</v>
      </c>
      <c r="AO7" s="24">
        <v>109.51</v>
      </c>
      <c r="AP7" s="24">
        <v>112.88</v>
      </c>
      <c r="AQ7" s="24">
        <v>94.97</v>
      </c>
      <c r="AR7" s="24">
        <v>48.2</v>
      </c>
      <c r="AS7" s="24">
        <v>46.91</v>
      </c>
      <c r="AT7" s="24">
        <v>63.89</v>
      </c>
      <c r="AU7" s="24">
        <v>24.25</v>
      </c>
      <c r="AV7" s="24">
        <v>87.77</v>
      </c>
      <c r="AW7" s="24">
        <v>69.95</v>
      </c>
      <c r="AX7" s="24">
        <v>96.07</v>
      </c>
      <c r="AY7" s="24">
        <v>122.32</v>
      </c>
      <c r="AZ7" s="24">
        <v>47.44</v>
      </c>
      <c r="BA7" s="24">
        <v>49.18</v>
      </c>
      <c r="BB7" s="24">
        <v>47.72</v>
      </c>
      <c r="BC7" s="24">
        <v>46.85</v>
      </c>
      <c r="BD7" s="24">
        <v>44.35</v>
      </c>
      <c r="BE7" s="24">
        <v>44.07</v>
      </c>
      <c r="BF7" s="24">
        <v>3521.3</v>
      </c>
      <c r="BG7" s="24">
        <v>3608.06</v>
      </c>
      <c r="BH7" s="24">
        <v>3767.6</v>
      </c>
      <c r="BI7" s="24">
        <v>2916.92</v>
      </c>
      <c r="BJ7" s="24">
        <v>1986.26</v>
      </c>
      <c r="BK7" s="24">
        <v>1243.71</v>
      </c>
      <c r="BL7" s="24">
        <v>1194.1500000000001</v>
      </c>
      <c r="BM7" s="24">
        <v>1206.79</v>
      </c>
      <c r="BN7" s="24">
        <v>1268.6300000000001</v>
      </c>
      <c r="BO7" s="24">
        <v>1283.69</v>
      </c>
      <c r="BP7" s="24">
        <v>1201.79</v>
      </c>
      <c r="BQ7" s="24">
        <v>89.56</v>
      </c>
      <c r="BR7" s="24">
        <v>79.400000000000006</v>
      </c>
      <c r="BS7" s="24">
        <v>100</v>
      </c>
      <c r="BT7" s="24">
        <v>100</v>
      </c>
      <c r="BU7" s="24">
        <v>89.43</v>
      </c>
      <c r="BV7" s="24">
        <v>74.3</v>
      </c>
      <c r="BW7" s="24">
        <v>72.260000000000005</v>
      </c>
      <c r="BX7" s="24">
        <v>71.84</v>
      </c>
      <c r="BY7" s="24">
        <v>82.88</v>
      </c>
      <c r="BZ7" s="24">
        <v>82.53</v>
      </c>
      <c r="CA7" s="24">
        <v>75.31</v>
      </c>
      <c r="CB7" s="24">
        <v>199.65</v>
      </c>
      <c r="CC7" s="24">
        <v>231.63</v>
      </c>
      <c r="CD7" s="24">
        <v>181.18</v>
      </c>
      <c r="CE7" s="24">
        <v>177.31</v>
      </c>
      <c r="CF7" s="24">
        <v>196.25</v>
      </c>
      <c r="CG7" s="24">
        <v>221.81</v>
      </c>
      <c r="CH7" s="24">
        <v>230.02</v>
      </c>
      <c r="CI7" s="24">
        <v>228.47</v>
      </c>
      <c r="CJ7" s="24">
        <v>187.76</v>
      </c>
      <c r="CK7" s="24">
        <v>190.48</v>
      </c>
      <c r="CL7" s="24">
        <v>216.39</v>
      </c>
      <c r="CM7" s="24">
        <v>32.74</v>
      </c>
      <c r="CN7" s="24">
        <v>32.950000000000003</v>
      </c>
      <c r="CO7" s="24">
        <v>28.3</v>
      </c>
      <c r="CP7" s="24">
        <v>28.69</v>
      </c>
      <c r="CQ7" s="24">
        <v>30.46</v>
      </c>
      <c r="CR7" s="24">
        <v>43.36</v>
      </c>
      <c r="CS7" s="24">
        <v>42.56</v>
      </c>
      <c r="CT7" s="24">
        <v>42.47</v>
      </c>
      <c r="CU7" s="24">
        <v>45.87</v>
      </c>
      <c r="CV7" s="24">
        <v>44.24</v>
      </c>
      <c r="CW7" s="24">
        <v>42.57</v>
      </c>
      <c r="CX7" s="24">
        <v>56.16</v>
      </c>
      <c r="CY7" s="24">
        <v>55.31</v>
      </c>
      <c r="CZ7" s="24">
        <v>57.4</v>
      </c>
      <c r="DA7" s="24">
        <v>59.1</v>
      </c>
      <c r="DB7" s="24">
        <v>68.19</v>
      </c>
      <c r="DC7" s="24">
        <v>83.06</v>
      </c>
      <c r="DD7" s="24">
        <v>83.32</v>
      </c>
      <c r="DE7" s="24">
        <v>83.75</v>
      </c>
      <c r="DF7" s="24">
        <v>87.65</v>
      </c>
      <c r="DG7" s="24">
        <v>88.15</v>
      </c>
      <c r="DH7" s="24">
        <v>85.24</v>
      </c>
      <c r="DI7" s="24">
        <v>23.86</v>
      </c>
      <c r="DJ7" s="24">
        <v>24.2</v>
      </c>
      <c r="DK7" s="24">
        <v>25.11</v>
      </c>
      <c r="DL7" s="24">
        <v>26.47</v>
      </c>
      <c r="DM7" s="24">
        <v>30.19</v>
      </c>
      <c r="DN7" s="24">
        <v>23.93</v>
      </c>
      <c r="DO7" s="24">
        <v>24.68</v>
      </c>
      <c r="DP7" s="24">
        <v>24.68</v>
      </c>
      <c r="DQ7" s="24">
        <v>29.24</v>
      </c>
      <c r="DR7" s="24">
        <v>31.73</v>
      </c>
      <c r="DS7" s="24">
        <v>25.87</v>
      </c>
      <c r="DT7" s="24">
        <v>0</v>
      </c>
      <c r="DU7" s="24">
        <v>0</v>
      </c>
      <c r="DV7" s="24">
        <v>0</v>
      </c>
      <c r="DW7" s="24">
        <v>0</v>
      </c>
      <c r="DX7" s="24">
        <v>0</v>
      </c>
      <c r="DY7" s="24">
        <v>0</v>
      </c>
      <c r="DZ7" s="24">
        <v>0.01</v>
      </c>
      <c r="EA7" s="24">
        <v>8.6199999999999992</v>
      </c>
      <c r="EB7" s="24">
        <v>0</v>
      </c>
      <c r="EC7" s="24">
        <v>0</v>
      </c>
      <c r="ED7" s="24">
        <v>0.01</v>
      </c>
      <c r="EE7" s="24">
        <v>0</v>
      </c>
      <c r="EF7" s="24">
        <v>0</v>
      </c>
      <c r="EG7" s="24">
        <v>0</v>
      </c>
      <c r="EH7" s="24">
        <v>0</v>
      </c>
      <c r="EI7" s="24">
        <v>0</v>
      </c>
      <c r="EJ7" s="24">
        <v>0.09</v>
      </c>
      <c r="EK7" s="24">
        <v>0.13</v>
      </c>
      <c r="EL7" s="24">
        <v>0.36</v>
      </c>
      <c r="EM7" s="24">
        <v>0.06</v>
      </c>
      <c r="EN7" s="24">
        <v>0.27</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2023-01-19T06:37:02Z</cp:lastPrinted>
  <dcterms:created xsi:type="dcterms:W3CDTF">2023-01-12T23:37:19Z</dcterms:created>
  <dcterms:modified xsi:type="dcterms:W3CDTF">2023-01-30T06:41:30Z</dcterms:modified>
  <cp:category/>
</cp:coreProperties>
</file>