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mc:AlternateContent xmlns:mc="http://schemas.openxmlformats.org/markup-compatibility/2006">
    <mc:Choice Requires="x15">
      <x15ac:absPath xmlns:x15ac="http://schemas.microsoft.com/office/spreadsheetml/2010/11/ac" url="\\10.18.11.9\homes\admin\02koueikigyo\02 業務\01 共通業務\03 各種調査・照会\03 決算状況調査\R04年度作業\13 公営企業概要作成\01 概要冊子作成データ\07公開後の修正\R5.5.23発覚\下水道（非適）\"/>
    </mc:Choice>
  </mc:AlternateContent>
  <xr:revisionPtr revIDLastSave="0" documentId="8_{F25206E9-56FA-45F0-BA84-B3846803EBB0}" xr6:coauthVersionLast="47" xr6:coauthVersionMax="47" xr10:uidLastSave="{00000000-0000-0000-0000-000000000000}"/>
  <bookViews>
    <workbookView xWindow="28680" yWindow="-120" windowWidth="29040" windowHeight="15840" tabRatio="733" xr2:uid="{00000000-000D-0000-FFFF-FFFF00000000}"/>
  </bookViews>
  <sheets>
    <sheet name="10表,26表1" sheetId="1" r:id="rId1"/>
    <sheet name="26表の2､21表" sheetId="3" r:id="rId2"/>
    <sheet name="24表､32表" sheetId="10" r:id="rId3"/>
    <sheet name="33表" sheetId="12" r:id="rId4"/>
    <sheet name="40表" sheetId="7" r:id="rId5"/>
    <sheet name="52表の１､2" sheetId="9" r:id="rId6"/>
    <sheet name="入力シート" sheetId="11" state="hidden" r:id="rId7"/>
  </sheets>
  <definedNames>
    <definedName name="_xlnm.Print_Area" localSheetId="0">'10表,26表1'!$A$1:$U$86</definedName>
    <definedName name="_xlnm.Print_Area" localSheetId="2">'24表､32表'!$A$1:$V$84</definedName>
    <definedName name="_xlnm.Print_Area" localSheetId="1">'26表の2､21表'!$A$1:$R$85</definedName>
    <definedName name="_xlnm.Print_Area" localSheetId="3">'33表'!$A$1:$M$68</definedName>
    <definedName name="_xlnm.Print_Area" localSheetId="4">'40表'!$A$1:$T$69</definedName>
    <definedName name="_xlnm.Print_Area" localSheetId="5">'52表の１､2'!$A$1:$P$70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T25" i="7" l="1"/>
  <c r="T26" i="7"/>
  <c r="T27" i="7"/>
  <c r="T28" i="7"/>
  <c r="T29" i="7"/>
  <c r="T30" i="7"/>
  <c r="T31" i="7"/>
  <c r="T32" i="7"/>
  <c r="T33" i="7"/>
  <c r="T34" i="7"/>
  <c r="T35" i="7"/>
  <c r="T36" i="7"/>
  <c r="T37" i="7"/>
  <c r="T38" i="7"/>
  <c r="T39" i="7"/>
  <c r="T40" i="7"/>
  <c r="T41" i="7"/>
  <c r="T42" i="7"/>
  <c r="T43" i="7"/>
  <c r="T44" i="7"/>
  <c r="T45" i="7"/>
  <c r="T46" i="7"/>
  <c r="T47" i="7"/>
  <c r="T48" i="7"/>
  <c r="T8" i="7"/>
  <c r="T9" i="7"/>
  <c r="T10" i="7"/>
  <c r="T11" i="7"/>
  <c r="T12" i="7"/>
  <c r="T13" i="7"/>
  <c r="T14" i="7"/>
  <c r="T15" i="7"/>
  <c r="T16" i="7"/>
  <c r="T17" i="7"/>
  <c r="T18" i="7"/>
  <c r="T19" i="7"/>
  <c r="T20" i="7"/>
  <c r="T21" i="7"/>
  <c r="G62" i="9" l="1"/>
  <c r="G61" i="9"/>
  <c r="I83" i="3"/>
  <c r="I84" i="3"/>
  <c r="I85" i="3"/>
  <c r="U75" i="1"/>
  <c r="U74" i="1"/>
  <c r="U73" i="1"/>
  <c r="U72" i="1"/>
  <c r="U71" i="1"/>
  <c r="U70" i="1"/>
  <c r="U69" i="1"/>
  <c r="U68" i="1"/>
  <c r="U67" i="1"/>
  <c r="U66" i="1"/>
  <c r="U65" i="1"/>
  <c r="U64" i="1"/>
  <c r="U53" i="1"/>
  <c r="U52" i="1"/>
  <c r="U51" i="1"/>
  <c r="U50" i="1"/>
  <c r="U49" i="1"/>
  <c r="U48" i="1"/>
  <c r="U47" i="1"/>
  <c r="U46" i="1"/>
  <c r="U45" i="1"/>
  <c r="U44" i="1"/>
  <c r="U43" i="1"/>
  <c r="U42" i="1"/>
  <c r="U41" i="1"/>
  <c r="G59" i="9"/>
  <c r="G69" i="9" l="1"/>
  <c r="M9" i="11" l="1"/>
  <c r="M10" i="11"/>
  <c r="M11" i="11"/>
  <c r="M12" i="11"/>
  <c r="M13" i="11"/>
  <c r="M14" i="11"/>
  <c r="M15" i="11"/>
  <c r="M16" i="11"/>
  <c r="M17" i="11"/>
  <c r="M18" i="11"/>
  <c r="M19" i="11"/>
  <c r="M20" i="11"/>
  <c r="M21" i="11"/>
  <c r="M22" i="11"/>
  <c r="M23" i="11"/>
  <c r="M24" i="11"/>
  <c r="M25" i="11"/>
  <c r="M26" i="11"/>
  <c r="M27" i="11"/>
  <c r="M28" i="11"/>
  <c r="M29" i="11"/>
  <c r="M30" i="11"/>
  <c r="M31" i="11"/>
  <c r="M32" i="11"/>
  <c r="M33" i="11"/>
  <c r="M34" i="11"/>
  <c r="M35" i="11"/>
  <c r="M36" i="11"/>
  <c r="M37" i="11"/>
  <c r="M38" i="11"/>
  <c r="M39" i="11"/>
  <c r="M40" i="11"/>
  <c r="M41" i="11"/>
  <c r="M42" i="11"/>
  <c r="M43" i="11"/>
  <c r="M44" i="11"/>
  <c r="M45" i="11"/>
  <c r="M46" i="11"/>
  <c r="M47" i="11"/>
  <c r="M48" i="11"/>
  <c r="M49" i="11"/>
  <c r="M50" i="11"/>
  <c r="M51" i="11"/>
  <c r="M52" i="11"/>
  <c r="M53" i="11"/>
  <c r="M54" i="11"/>
  <c r="M55" i="11"/>
  <c r="M56" i="11"/>
  <c r="M57" i="11"/>
  <c r="M58" i="11"/>
  <c r="M59" i="11"/>
  <c r="M60" i="11"/>
  <c r="M61" i="11"/>
  <c r="M62" i="11"/>
  <c r="M63" i="11"/>
  <c r="M64" i="11"/>
  <c r="M65" i="11"/>
  <c r="M66" i="11"/>
  <c r="M67" i="11"/>
  <c r="M68" i="11"/>
  <c r="M69" i="11"/>
  <c r="M70" i="11"/>
  <c r="M71" i="11"/>
  <c r="M72" i="11"/>
  <c r="M73" i="11"/>
  <c r="M74" i="11"/>
  <c r="M75" i="11"/>
  <c r="M76" i="11"/>
  <c r="M77" i="11"/>
  <c r="M78" i="11"/>
  <c r="M79" i="11"/>
  <c r="M86" i="11"/>
  <c r="M87" i="11"/>
  <c r="M88" i="11"/>
  <c r="M89" i="11"/>
  <c r="M90" i="11"/>
  <c r="M91" i="11"/>
  <c r="M92" i="11"/>
  <c r="M93" i="11"/>
  <c r="M94" i="11"/>
  <c r="M95" i="11"/>
  <c r="M96" i="11"/>
  <c r="M97" i="11"/>
  <c r="M98" i="11"/>
  <c r="M99" i="11"/>
  <c r="M100" i="11"/>
  <c r="M101" i="11"/>
  <c r="M102" i="11"/>
  <c r="M103" i="11"/>
  <c r="M104" i="11"/>
  <c r="M105" i="11"/>
  <c r="M106" i="11"/>
  <c r="M107" i="11"/>
  <c r="M108" i="11"/>
  <c r="M109" i="11"/>
  <c r="M110" i="11"/>
  <c r="M111" i="11"/>
  <c r="M112" i="11"/>
  <c r="M113" i="11"/>
  <c r="M114" i="11"/>
  <c r="M115" i="11"/>
  <c r="M116" i="11"/>
  <c r="M117" i="11"/>
  <c r="M118" i="11"/>
  <c r="M119" i="11"/>
  <c r="M120" i="11"/>
  <c r="M121" i="11"/>
  <c r="M122" i="11"/>
  <c r="M123" i="11"/>
  <c r="M124" i="11"/>
  <c r="M125" i="11"/>
  <c r="M126" i="11"/>
  <c r="M127" i="11"/>
  <c r="M128" i="11"/>
  <c r="M129" i="11"/>
  <c r="M130" i="11"/>
  <c r="M131" i="11"/>
  <c r="M132" i="11"/>
  <c r="M133" i="11"/>
  <c r="M134" i="11"/>
  <c r="M135" i="11"/>
  <c r="M136" i="11"/>
  <c r="M137" i="11"/>
  <c r="M138" i="11"/>
  <c r="M139" i="11"/>
  <c r="M140" i="11"/>
  <c r="M141" i="11"/>
  <c r="M142" i="11"/>
  <c r="M143" i="11"/>
  <c r="M144" i="11"/>
  <c r="M145" i="11"/>
  <c r="M146" i="11"/>
  <c r="M147" i="11"/>
  <c r="M148" i="11"/>
  <c r="M149" i="11"/>
  <c r="M150" i="11"/>
  <c r="M151" i="11"/>
  <c r="M152" i="11"/>
  <c r="M153" i="11"/>
  <c r="M154" i="11"/>
  <c r="M155" i="11"/>
  <c r="M156" i="11"/>
  <c r="M157" i="11"/>
  <c r="M158" i="11"/>
  <c r="M159" i="11"/>
  <c r="M160" i="11"/>
  <c r="M161" i="11"/>
  <c r="M162" i="11"/>
  <c r="M163" i="11"/>
  <c r="M164" i="11"/>
  <c r="M165" i="11"/>
  <c r="M166" i="11"/>
  <c r="M167" i="11"/>
  <c r="M168" i="11"/>
  <c r="M169" i="11"/>
  <c r="M170" i="11"/>
  <c r="M171" i="11"/>
  <c r="M172" i="11"/>
  <c r="M173" i="11"/>
  <c r="M174" i="11"/>
  <c r="M175" i="11"/>
  <c r="M176" i="11"/>
  <c r="M177" i="11"/>
  <c r="M178" i="11"/>
  <c r="M179" i="11"/>
  <c r="M180" i="11"/>
  <c r="M181" i="11"/>
  <c r="M182" i="11"/>
  <c r="M183" i="11"/>
  <c r="M184" i="11"/>
  <c r="M185" i="11"/>
  <c r="M186" i="11"/>
  <c r="M187" i="11"/>
  <c r="M188" i="11"/>
  <c r="M189" i="11"/>
  <c r="M190" i="11"/>
  <c r="M191" i="11"/>
  <c r="M192" i="11"/>
  <c r="M193" i="11"/>
  <c r="M194" i="11"/>
  <c r="M195" i="11"/>
  <c r="M196" i="11"/>
  <c r="M197" i="11"/>
  <c r="M198" i="11"/>
  <c r="M199" i="11"/>
  <c r="M200" i="11"/>
  <c r="M201" i="11"/>
  <c r="M202" i="11"/>
  <c r="M203" i="11"/>
  <c r="M204" i="11"/>
  <c r="M205" i="11"/>
  <c r="M206" i="11"/>
  <c r="M207" i="11"/>
  <c r="M208" i="11"/>
  <c r="M209" i="11"/>
  <c r="M210" i="11"/>
  <c r="M211" i="11"/>
  <c r="M212" i="11"/>
  <c r="M213" i="11"/>
  <c r="M214" i="11"/>
  <c r="M215" i="11"/>
  <c r="M216" i="11"/>
  <c r="M217" i="11"/>
  <c r="M218" i="11"/>
  <c r="M219" i="11"/>
  <c r="M220" i="11"/>
  <c r="M221" i="11"/>
  <c r="M222" i="11"/>
  <c r="M223" i="11"/>
  <c r="M224" i="11"/>
  <c r="M225" i="11"/>
  <c r="M226" i="11"/>
  <c r="M227" i="11"/>
  <c r="M237" i="11"/>
  <c r="M238" i="11"/>
  <c r="M239" i="11"/>
  <c r="M240" i="11"/>
  <c r="M241" i="11"/>
  <c r="M242" i="11"/>
  <c r="M243" i="11"/>
  <c r="M244" i="11"/>
  <c r="M245" i="11"/>
  <c r="M246" i="11"/>
  <c r="M247" i="11"/>
  <c r="M248" i="11"/>
  <c r="M249" i="11"/>
  <c r="M250" i="11"/>
  <c r="M251" i="11"/>
  <c r="M252" i="11"/>
  <c r="M253" i="11"/>
  <c r="M254" i="11"/>
  <c r="M255" i="11"/>
  <c r="M256" i="11"/>
  <c r="M257" i="11"/>
  <c r="M258" i="11"/>
  <c r="M259" i="11"/>
  <c r="M260" i="11"/>
  <c r="M261" i="11"/>
  <c r="M262" i="11"/>
  <c r="M263" i="11"/>
  <c r="M264" i="11"/>
  <c r="M265" i="11"/>
  <c r="M266" i="11"/>
  <c r="M267" i="11"/>
  <c r="M268" i="11"/>
  <c r="M269" i="11"/>
  <c r="M270" i="11"/>
  <c r="M271" i="11"/>
  <c r="M272" i="11"/>
  <c r="M273" i="11"/>
  <c r="M274" i="11"/>
  <c r="M275" i="11"/>
  <c r="M276" i="11"/>
  <c r="M277" i="11"/>
  <c r="M278" i="11"/>
  <c r="M279" i="11"/>
  <c r="M280" i="11"/>
  <c r="M281" i="11"/>
  <c r="M282" i="11"/>
  <c r="M283" i="11"/>
  <c r="M284" i="11"/>
  <c r="M285" i="11"/>
  <c r="M286" i="11"/>
  <c r="M287" i="11"/>
  <c r="M288" i="11"/>
  <c r="M289" i="11"/>
  <c r="M290" i="11"/>
  <c r="M291" i="11"/>
  <c r="M292" i="11"/>
  <c r="M293" i="11"/>
  <c r="M294" i="11"/>
  <c r="M295" i="11"/>
  <c r="M296" i="11"/>
  <c r="M297" i="11"/>
  <c r="M298" i="11"/>
  <c r="M299" i="11"/>
  <c r="M300" i="11"/>
  <c r="M301" i="11"/>
  <c r="M302" i="11"/>
  <c r="M303" i="11"/>
  <c r="M304" i="11"/>
  <c r="M305" i="11"/>
  <c r="M306" i="11"/>
  <c r="M307" i="11"/>
  <c r="M308" i="11"/>
  <c r="M309" i="11"/>
  <c r="M310" i="11"/>
  <c r="M311" i="11"/>
  <c r="M312" i="11"/>
  <c r="M313" i="11"/>
  <c r="M314" i="11"/>
  <c r="M315" i="11"/>
  <c r="M316" i="11"/>
  <c r="M317" i="11"/>
  <c r="M318" i="11"/>
  <c r="M319" i="11"/>
  <c r="M320" i="11"/>
  <c r="M321" i="11"/>
  <c r="M322" i="11"/>
  <c r="M323" i="11"/>
  <c r="M324" i="11"/>
  <c r="M325" i="11"/>
  <c r="M326" i="11"/>
  <c r="M327" i="11"/>
  <c r="M328" i="11"/>
  <c r="M329" i="11"/>
  <c r="M330" i="11"/>
  <c r="M331" i="11"/>
  <c r="M332" i="11"/>
  <c r="M333" i="11"/>
  <c r="M334" i="11"/>
  <c r="M335" i="11"/>
  <c r="M336" i="11"/>
  <c r="M337" i="11"/>
  <c r="M338" i="11"/>
  <c r="M339" i="11"/>
  <c r="M340" i="11"/>
  <c r="M341" i="11"/>
  <c r="M342" i="11"/>
  <c r="M343" i="11"/>
  <c r="M344" i="11"/>
  <c r="M345" i="11"/>
  <c r="M346" i="11"/>
  <c r="M347" i="11"/>
  <c r="M348" i="11"/>
  <c r="M349" i="11"/>
  <c r="M350" i="11"/>
  <c r="M351" i="11"/>
  <c r="M352" i="11"/>
  <c r="M353" i="11"/>
  <c r="M354" i="11"/>
  <c r="M355" i="11"/>
  <c r="M356" i="11"/>
  <c r="M357" i="11"/>
  <c r="M358" i="11"/>
  <c r="M359" i="11"/>
  <c r="M360" i="11"/>
  <c r="M361" i="11"/>
  <c r="M362" i="11"/>
  <c r="M363" i="11"/>
  <c r="M364" i="11"/>
  <c r="M365" i="11"/>
  <c r="M366" i="11"/>
  <c r="M367" i="11"/>
  <c r="M368" i="11"/>
  <c r="M369" i="11"/>
  <c r="M370" i="11"/>
  <c r="M371" i="11"/>
  <c r="M372" i="11"/>
  <c r="M373" i="11"/>
  <c r="M374" i="11"/>
  <c r="M375" i="11"/>
  <c r="M376" i="11"/>
  <c r="M377" i="11"/>
  <c r="M378" i="11"/>
  <c r="M379" i="11"/>
  <c r="M380" i="11"/>
  <c r="M381" i="11"/>
  <c r="M382" i="11"/>
  <c r="M383" i="11"/>
  <c r="M384" i="11"/>
  <c r="M385" i="11"/>
  <c r="M386" i="11"/>
  <c r="M387" i="11"/>
  <c r="M388" i="11"/>
  <c r="M389" i="11"/>
  <c r="M390" i="11"/>
  <c r="M391" i="11"/>
  <c r="M392" i="11"/>
  <c r="M393" i="11"/>
  <c r="M394" i="11"/>
  <c r="M395" i="11"/>
  <c r="M396" i="11"/>
  <c r="M397" i="11"/>
  <c r="M398" i="11"/>
  <c r="M399" i="11"/>
  <c r="M400" i="11"/>
  <c r="M401" i="11"/>
  <c r="M402" i="11"/>
  <c r="M403" i="11"/>
  <c r="M404" i="11"/>
  <c r="M405" i="11"/>
  <c r="M406" i="11"/>
  <c r="M407" i="11"/>
  <c r="M408" i="11"/>
  <c r="M409" i="11"/>
  <c r="M410" i="11"/>
  <c r="M411" i="11"/>
  <c r="M412" i="11"/>
  <c r="M413" i="11"/>
  <c r="M414" i="11"/>
  <c r="M415" i="11"/>
  <c r="M416" i="11"/>
  <c r="M417" i="11"/>
  <c r="M418" i="11"/>
  <c r="M419" i="11"/>
  <c r="M420" i="11"/>
  <c r="M421" i="11"/>
  <c r="M422" i="11"/>
  <c r="M423" i="11"/>
  <c r="M424" i="11"/>
  <c r="M425" i="11"/>
  <c r="M426" i="11"/>
  <c r="M427" i="11"/>
  <c r="M428" i="11"/>
  <c r="M429" i="11"/>
  <c r="M430" i="11"/>
  <c r="M431" i="11"/>
  <c r="M432" i="11"/>
  <c r="M433" i="11"/>
  <c r="M434" i="11"/>
  <c r="M435" i="11"/>
  <c r="M436" i="11"/>
  <c r="M437" i="11"/>
  <c r="M438" i="11"/>
  <c r="M439" i="11"/>
  <c r="M440" i="11"/>
  <c r="M441" i="11"/>
  <c r="M442" i="11"/>
  <c r="M443" i="11"/>
  <c r="M444" i="11"/>
  <c r="M445" i="11"/>
  <c r="M446" i="11"/>
  <c r="M447" i="11"/>
  <c r="M448" i="11"/>
  <c r="M449" i="11"/>
  <c r="M450" i="11"/>
  <c r="M465" i="11"/>
  <c r="M466" i="11"/>
  <c r="M467" i="11"/>
  <c r="M468" i="11"/>
  <c r="M469" i="11"/>
  <c r="M470" i="11"/>
  <c r="M471" i="11"/>
  <c r="M472" i="11"/>
  <c r="M473" i="11"/>
  <c r="M474" i="11"/>
  <c r="M475" i="11"/>
  <c r="M476" i="11"/>
  <c r="M477" i="11"/>
  <c r="M478" i="11"/>
  <c r="M479" i="11"/>
  <c r="M480" i="11"/>
  <c r="M481" i="11"/>
  <c r="M482" i="11"/>
  <c r="M483" i="11"/>
  <c r="M484" i="11"/>
  <c r="M485" i="11"/>
  <c r="M486" i="11"/>
  <c r="M487" i="11"/>
  <c r="M488" i="11"/>
  <c r="M489" i="11"/>
  <c r="M490" i="11"/>
  <c r="M491" i="11"/>
  <c r="M492" i="11"/>
  <c r="M493" i="11"/>
  <c r="M494" i="11"/>
  <c r="M495" i="11"/>
  <c r="M496" i="11"/>
  <c r="M497" i="11"/>
  <c r="M498" i="11"/>
  <c r="M499" i="11"/>
  <c r="M500" i="11"/>
  <c r="M501" i="11"/>
  <c r="M502" i="11"/>
  <c r="M503" i="11"/>
  <c r="M504" i="11"/>
  <c r="M505" i="11"/>
  <c r="M506" i="11"/>
  <c r="M507" i="11"/>
  <c r="M508" i="11"/>
  <c r="M509" i="11"/>
  <c r="M510" i="11"/>
  <c r="M511" i="11"/>
  <c r="M512" i="11"/>
  <c r="M513" i="11"/>
  <c r="M514" i="11"/>
  <c r="M515" i="11"/>
  <c r="M516" i="11"/>
  <c r="M517" i="11"/>
  <c r="M518" i="11"/>
  <c r="M519" i="11"/>
  <c r="M520" i="11"/>
  <c r="M521" i="11"/>
  <c r="M522" i="11"/>
  <c r="M523" i="11"/>
  <c r="M524" i="11"/>
  <c r="M525" i="11"/>
  <c r="M526" i="11"/>
  <c r="M527" i="11"/>
  <c r="M528" i="11"/>
  <c r="M529" i="11"/>
  <c r="M530" i="11"/>
  <c r="M531" i="11"/>
  <c r="M532" i="11"/>
  <c r="M533" i="11"/>
  <c r="M534" i="11"/>
  <c r="M535" i="11"/>
  <c r="M536" i="11"/>
  <c r="M537" i="11"/>
  <c r="M538" i="11"/>
  <c r="M539" i="11"/>
  <c r="M540" i="11"/>
  <c r="M541" i="11"/>
  <c r="M542" i="11"/>
  <c r="M543" i="11"/>
  <c r="M544" i="11"/>
  <c r="M545" i="11"/>
  <c r="M546" i="11"/>
  <c r="M547" i="11"/>
  <c r="M548" i="11"/>
  <c r="M549" i="11"/>
  <c r="M550" i="11"/>
  <c r="M551" i="11"/>
  <c r="M552" i="11"/>
  <c r="M553" i="11"/>
  <c r="M554" i="11"/>
  <c r="M555" i="11"/>
  <c r="M556" i="11"/>
  <c r="M557" i="11"/>
  <c r="M558" i="11"/>
  <c r="M559" i="11"/>
  <c r="M560" i="11"/>
  <c r="M561" i="11"/>
  <c r="M562" i="11"/>
  <c r="M563" i="11"/>
  <c r="M564" i="11"/>
  <c r="M565" i="11"/>
  <c r="M566" i="11"/>
  <c r="M567" i="11"/>
  <c r="M568" i="11"/>
  <c r="M569" i="11"/>
  <c r="M570" i="11"/>
  <c r="M571" i="11"/>
  <c r="M572" i="11"/>
  <c r="M573" i="11"/>
  <c r="M574" i="11"/>
  <c r="M575" i="11"/>
  <c r="M576" i="11"/>
  <c r="M577" i="11"/>
  <c r="M578" i="11"/>
  <c r="M579" i="11"/>
  <c r="M580" i="11"/>
  <c r="M581" i="11"/>
  <c r="M582" i="11"/>
  <c r="M583" i="11"/>
  <c r="M584" i="11"/>
  <c r="M585" i="11"/>
  <c r="M586" i="11"/>
  <c r="M587" i="11"/>
  <c r="M588" i="11"/>
  <c r="M589" i="11"/>
  <c r="M590" i="11"/>
  <c r="M591" i="11"/>
  <c r="M592" i="11"/>
  <c r="M593" i="11"/>
  <c r="M594" i="11"/>
  <c r="M595" i="11"/>
  <c r="M596" i="11"/>
  <c r="M597" i="11"/>
  <c r="M598" i="11"/>
  <c r="M599" i="11"/>
  <c r="M600" i="11"/>
  <c r="M601" i="11"/>
  <c r="M602" i="11"/>
  <c r="M603" i="11"/>
  <c r="M604" i="11"/>
  <c r="M605" i="11"/>
  <c r="M606" i="11"/>
  <c r="M607" i="11"/>
  <c r="M608" i="11"/>
  <c r="M609" i="11"/>
  <c r="M610" i="11"/>
  <c r="M611" i="11"/>
  <c r="M612" i="11"/>
  <c r="M613" i="11"/>
  <c r="M614" i="11"/>
  <c r="M615" i="11"/>
  <c r="M616" i="11"/>
  <c r="M617" i="11"/>
  <c r="M618" i="11"/>
  <c r="M619" i="11"/>
  <c r="M620" i="11"/>
  <c r="M621" i="11"/>
  <c r="M622" i="11"/>
  <c r="M623" i="11"/>
  <c r="M624" i="11"/>
  <c r="M625" i="11"/>
  <c r="M626" i="11"/>
  <c r="M627" i="11"/>
  <c r="M628" i="11"/>
  <c r="M629" i="11"/>
  <c r="M630" i="11"/>
  <c r="M631" i="11"/>
  <c r="M632" i="11"/>
  <c r="M633" i="11"/>
  <c r="M634" i="11"/>
  <c r="M635" i="11"/>
  <c r="M636" i="11"/>
  <c r="M637" i="11"/>
  <c r="M638" i="11"/>
  <c r="M639" i="11"/>
  <c r="M640" i="11"/>
  <c r="M641" i="11"/>
  <c r="M642" i="11"/>
  <c r="M643" i="11"/>
  <c r="M644" i="11"/>
  <c r="M647" i="11"/>
  <c r="M648" i="11"/>
  <c r="M649" i="11"/>
  <c r="M650" i="11"/>
  <c r="M651" i="11"/>
  <c r="M652" i="11"/>
  <c r="M653" i="11"/>
  <c r="M654" i="11"/>
  <c r="M655" i="11"/>
  <c r="M656" i="11"/>
  <c r="M657" i="11"/>
  <c r="M658" i="11"/>
  <c r="M659" i="11"/>
  <c r="M660" i="11"/>
  <c r="M661" i="11"/>
  <c r="M662" i="11"/>
  <c r="M663" i="11"/>
  <c r="M664" i="11"/>
  <c r="M665" i="11"/>
  <c r="M666" i="11"/>
  <c r="M667" i="11"/>
  <c r="M668" i="11"/>
  <c r="M669" i="11"/>
  <c r="M670" i="11"/>
  <c r="M671" i="11"/>
  <c r="M672" i="11"/>
  <c r="M673" i="11"/>
  <c r="M674" i="11"/>
  <c r="M675" i="11"/>
  <c r="M676" i="11"/>
  <c r="M677" i="11"/>
  <c r="M678" i="11"/>
  <c r="M679" i="11"/>
  <c r="M680" i="11"/>
  <c r="M681" i="11"/>
  <c r="M682" i="11"/>
  <c r="M683" i="11"/>
  <c r="M684" i="11"/>
  <c r="M685" i="11"/>
  <c r="M686" i="11"/>
  <c r="M687" i="11"/>
  <c r="M688" i="11"/>
  <c r="M689" i="11"/>
  <c r="M690" i="11"/>
  <c r="M691" i="11"/>
  <c r="M692" i="11"/>
  <c r="M693" i="11"/>
  <c r="M694" i="11"/>
  <c r="M695" i="11"/>
  <c r="M696" i="11"/>
  <c r="M697" i="11"/>
  <c r="M698" i="11"/>
  <c r="M699" i="11"/>
  <c r="M700" i="11"/>
  <c r="M701" i="11"/>
  <c r="M702" i="11"/>
  <c r="M703" i="11"/>
  <c r="M704" i="11"/>
  <c r="M705" i="11"/>
  <c r="M706" i="11"/>
  <c r="M707" i="11"/>
  <c r="M708" i="11"/>
  <c r="M709" i="11"/>
  <c r="M710" i="11"/>
  <c r="M711" i="11"/>
  <c r="M712" i="11"/>
  <c r="M713" i="11"/>
  <c r="M714" i="11"/>
  <c r="M715" i="11"/>
  <c r="M716" i="11"/>
  <c r="M717" i="11"/>
  <c r="M718" i="11"/>
  <c r="M719" i="11"/>
  <c r="M720" i="11"/>
  <c r="M721" i="11"/>
  <c r="M722" i="11"/>
  <c r="M723" i="11"/>
  <c r="M724" i="11"/>
  <c r="M725" i="11"/>
  <c r="M726" i="11"/>
  <c r="M727" i="11"/>
  <c r="M728" i="11"/>
  <c r="M729" i="11"/>
  <c r="M730" i="11"/>
  <c r="M731" i="11"/>
  <c r="M732" i="11"/>
  <c r="M733" i="11"/>
  <c r="M734" i="11"/>
  <c r="M735" i="11"/>
  <c r="M736" i="11"/>
  <c r="M737" i="11"/>
  <c r="M738" i="11"/>
  <c r="M739" i="11"/>
  <c r="M740" i="11"/>
  <c r="M741" i="11"/>
  <c r="M742" i="11"/>
  <c r="M743" i="11"/>
  <c r="M744" i="11"/>
  <c r="M745" i="11"/>
  <c r="M746" i="11"/>
  <c r="M747" i="11"/>
  <c r="M748" i="11"/>
  <c r="M749" i="11"/>
  <c r="M750" i="11"/>
  <c r="M751" i="11"/>
  <c r="M752" i="11"/>
  <c r="M753" i="11"/>
  <c r="M754" i="11"/>
  <c r="M755" i="11"/>
  <c r="M756" i="11"/>
  <c r="M757" i="11"/>
  <c r="M758" i="11"/>
  <c r="M759" i="11"/>
  <c r="M760" i="11"/>
  <c r="M761" i="11"/>
  <c r="M762" i="11"/>
  <c r="M763" i="11"/>
  <c r="M764" i="11"/>
  <c r="M765" i="11"/>
  <c r="M766" i="11"/>
  <c r="M767" i="11"/>
  <c r="M768" i="11"/>
  <c r="M769" i="11"/>
  <c r="M770" i="11"/>
  <c r="M771" i="11"/>
  <c r="M8" i="11"/>
  <c r="I12" i="1" l="1"/>
  <c r="I11" i="1"/>
  <c r="I42" i="3"/>
  <c r="I41" i="3"/>
  <c r="I40" i="3"/>
  <c r="I39" i="3"/>
  <c r="I38" i="3"/>
  <c r="I37" i="3"/>
  <c r="I36" i="3"/>
  <c r="I35" i="3"/>
  <c r="I34" i="3"/>
  <c r="I33" i="3"/>
  <c r="I32" i="3"/>
  <c r="I31" i="3"/>
  <c r="I30" i="3"/>
  <c r="I29" i="3"/>
  <c r="I28" i="3"/>
  <c r="I27" i="3"/>
  <c r="I26" i="3"/>
  <c r="I25" i="3"/>
  <c r="I24" i="3"/>
  <c r="I23" i="3"/>
  <c r="I22" i="3"/>
  <c r="I21" i="3"/>
  <c r="I20" i="3"/>
  <c r="I19" i="3"/>
  <c r="I18" i="3"/>
  <c r="I17" i="3"/>
  <c r="I16" i="3"/>
  <c r="I15" i="3"/>
  <c r="I14" i="3"/>
  <c r="I13" i="3"/>
  <c r="I12" i="3"/>
  <c r="I10" i="1"/>
  <c r="I9" i="1"/>
  <c r="G57" i="9" s="1"/>
  <c r="I8" i="1"/>
  <c r="G58" i="9" l="1"/>
  <c r="G63" i="9" s="1"/>
  <c r="G68" i="9"/>
  <c r="I85" i="1"/>
  <c r="G70" i="9"/>
  <c r="G60" i="9"/>
  <c r="G66" i="9"/>
  <c r="G67" i="9"/>
  <c r="G64" i="9" l="1"/>
  <c r="G65" i="9" s="1"/>
</calcChain>
</file>

<file path=xl/sharedStrings.xml><?xml version="1.0" encoding="utf-8"?>
<sst xmlns="http://schemas.openxmlformats.org/spreadsheetml/2006/main" count="3094" uniqueCount="1475">
  <si>
    <t>（５）</t>
    <phoneticPr fontId="2"/>
  </si>
  <si>
    <t>　</t>
    <phoneticPr fontId="2"/>
  </si>
  <si>
    <t>ち</t>
    <phoneticPr fontId="2"/>
  </si>
  <si>
    <t>う</t>
    <phoneticPr fontId="2"/>
  </si>
  <si>
    <t>繰上償還分</t>
    <rPh sb="0" eb="2">
      <t>クリアゲ</t>
    </rPh>
    <rPh sb="2" eb="4">
      <t>ショウカン</t>
    </rPh>
    <rPh sb="4" eb="5">
      <t>ブン</t>
    </rPh>
    <phoneticPr fontId="2"/>
  </si>
  <si>
    <t>臨時措置分</t>
    <rPh sb="0" eb="2">
      <t>リンジ</t>
    </rPh>
    <rPh sb="2" eb="4">
      <t>ソチ</t>
    </rPh>
    <rPh sb="4" eb="5">
      <t>ブン</t>
    </rPh>
    <phoneticPr fontId="2"/>
  </si>
  <si>
    <t>未稼働資産債分</t>
    <rPh sb="0" eb="1">
      <t>ミ</t>
    </rPh>
    <rPh sb="1" eb="3">
      <t>カドウ</t>
    </rPh>
    <rPh sb="3" eb="5">
      <t>シサン</t>
    </rPh>
    <rPh sb="5" eb="6">
      <t>サイ</t>
    </rPh>
    <rPh sb="6" eb="7">
      <t>ブン</t>
    </rPh>
    <phoneticPr fontId="2"/>
  </si>
  <si>
    <t>(１)営</t>
    <rPh sb="3" eb="4">
      <t>エイギョウ</t>
    </rPh>
    <phoneticPr fontId="2"/>
  </si>
  <si>
    <t>雨水処理負担金</t>
    <rPh sb="0" eb="2">
      <t>ウスイ</t>
    </rPh>
    <rPh sb="2" eb="4">
      <t>ショリ</t>
    </rPh>
    <rPh sb="4" eb="7">
      <t>フタンキン</t>
    </rPh>
    <phoneticPr fontId="2"/>
  </si>
  <si>
    <t>基準額</t>
    <rPh sb="0" eb="3">
      <t>キジュンガク</t>
    </rPh>
    <phoneticPr fontId="2"/>
  </si>
  <si>
    <t>業収益</t>
    <rPh sb="0" eb="1">
      <t>ギョウ</t>
    </rPh>
    <rPh sb="1" eb="3">
      <t>シュウエキ</t>
    </rPh>
    <phoneticPr fontId="2"/>
  </si>
  <si>
    <t>（用地に係る元金償還金以外のもの）</t>
    <rPh sb="1" eb="3">
      <t>ヨウチ</t>
    </rPh>
    <rPh sb="4" eb="5">
      <t>カカ</t>
    </rPh>
    <rPh sb="6" eb="8">
      <t>ガンキン</t>
    </rPh>
    <rPh sb="8" eb="10">
      <t>ショウカン</t>
    </rPh>
    <rPh sb="10" eb="11">
      <t>キン</t>
    </rPh>
    <rPh sb="11" eb="13">
      <t>イガイ</t>
    </rPh>
    <phoneticPr fontId="2"/>
  </si>
  <si>
    <t>実繰入額</t>
    <rPh sb="0" eb="1">
      <t>ジツ</t>
    </rPh>
    <rPh sb="1" eb="3">
      <t>クリイレ</t>
    </rPh>
    <rPh sb="3" eb="4">
      <t>ガク</t>
    </rPh>
    <phoneticPr fontId="2"/>
  </si>
  <si>
    <t>水質規制費</t>
    <rPh sb="0" eb="2">
      <t>スイシツ</t>
    </rPh>
    <rPh sb="2" eb="4">
      <t>キセイ</t>
    </rPh>
    <rPh sb="4" eb="5">
      <t>ヒ</t>
    </rPh>
    <phoneticPr fontId="2"/>
  </si>
  <si>
    <t>収益勘定繰入金</t>
    <rPh sb="0" eb="1">
      <t>シュウエキ</t>
    </rPh>
    <rPh sb="1" eb="2">
      <t>シュウエキ</t>
    </rPh>
    <rPh sb="2" eb="4">
      <t>カンジョウ</t>
    </rPh>
    <rPh sb="4" eb="7">
      <t>クリイレキン</t>
    </rPh>
    <phoneticPr fontId="2"/>
  </si>
  <si>
    <t>営業外収益</t>
    <rPh sb="0" eb="3">
      <t>エイギョウガイ</t>
    </rPh>
    <rPh sb="3" eb="5">
      <t>シュウエキ</t>
    </rPh>
    <phoneticPr fontId="2"/>
  </si>
  <si>
    <t>水洗便所等普及費</t>
    <rPh sb="0" eb="2">
      <t>スイセン</t>
    </rPh>
    <rPh sb="2" eb="4">
      <t>ベンジョ</t>
    </rPh>
    <rPh sb="4" eb="5">
      <t>トウ</t>
    </rPh>
    <rPh sb="5" eb="7">
      <t>フキュウ</t>
    </rPh>
    <rPh sb="7" eb="8">
      <t>ヒ</t>
    </rPh>
    <phoneticPr fontId="2"/>
  </si>
  <si>
    <t>不明水処理費</t>
    <rPh sb="0" eb="2">
      <t>フメイ</t>
    </rPh>
    <rPh sb="2" eb="3">
      <t>スイ</t>
    </rPh>
    <rPh sb="3" eb="6">
      <t>ショリヒ</t>
    </rPh>
    <phoneticPr fontId="2"/>
  </si>
  <si>
    <t>高度処理費</t>
    <rPh sb="0" eb="2">
      <t>コウド</t>
    </rPh>
    <rPh sb="2" eb="5">
      <t>ショリヒ</t>
    </rPh>
    <phoneticPr fontId="2"/>
  </si>
  <si>
    <t>高資本費対策経費</t>
    <rPh sb="0" eb="1">
      <t>コウ</t>
    </rPh>
    <rPh sb="1" eb="3">
      <t>シホン</t>
    </rPh>
    <rPh sb="3" eb="4">
      <t>ヒ</t>
    </rPh>
    <rPh sb="4" eb="6">
      <t>タイサク</t>
    </rPh>
    <rPh sb="6" eb="8">
      <t>ケイヒ</t>
    </rPh>
    <phoneticPr fontId="2"/>
  </si>
  <si>
    <t>災害復旧費</t>
    <rPh sb="0" eb="2">
      <t>サイガイ</t>
    </rPh>
    <rPh sb="2" eb="4">
      <t>フッキュウ</t>
    </rPh>
    <rPh sb="4" eb="5">
      <t>ヒ</t>
    </rPh>
    <phoneticPr fontId="2"/>
  </si>
  <si>
    <t>臨時財政特例債等</t>
    <rPh sb="0" eb="2">
      <t>リンジ</t>
    </rPh>
    <rPh sb="2" eb="4">
      <t>ザイセイ</t>
    </rPh>
    <rPh sb="4" eb="6">
      <t>トクレイ</t>
    </rPh>
    <rPh sb="6" eb="7">
      <t>サイ</t>
    </rPh>
    <rPh sb="7" eb="8">
      <t>トウ</t>
    </rPh>
    <phoneticPr fontId="2"/>
  </si>
  <si>
    <t>普及特別対策</t>
    <rPh sb="0" eb="2">
      <t>フキュウ</t>
    </rPh>
    <rPh sb="2" eb="4">
      <t>トクベツ</t>
    </rPh>
    <rPh sb="4" eb="6">
      <t>タイサク</t>
    </rPh>
    <phoneticPr fontId="2"/>
  </si>
  <si>
    <t>に要する経費</t>
    <rPh sb="1" eb="2">
      <t>ヨウ</t>
    </rPh>
    <rPh sb="4" eb="6">
      <t>ケイヒ</t>
    </rPh>
    <phoneticPr fontId="2"/>
  </si>
  <si>
    <t>緊急下水道整備特定</t>
    <rPh sb="0" eb="2">
      <t>キンキュウ</t>
    </rPh>
    <rPh sb="2" eb="5">
      <t>ゲスイドウ</t>
    </rPh>
    <rPh sb="5" eb="7">
      <t>セイビ</t>
    </rPh>
    <rPh sb="7" eb="9">
      <t>トクテイ</t>
    </rPh>
    <phoneticPr fontId="2"/>
  </si>
  <si>
    <t>事業等に要する経費</t>
    <rPh sb="0" eb="2">
      <t>ジギョウ</t>
    </rPh>
    <rPh sb="2" eb="3">
      <t>トウ</t>
    </rPh>
    <rPh sb="4" eb="5">
      <t>ヨウ</t>
    </rPh>
    <rPh sb="7" eb="9">
      <t>ケイヒ</t>
    </rPh>
    <phoneticPr fontId="2"/>
  </si>
  <si>
    <t>その他</t>
    <rPh sb="0" eb="3">
      <t>ソノタ</t>
    </rPh>
    <phoneticPr fontId="2"/>
  </si>
  <si>
    <t>他会計補助金</t>
    <rPh sb="0" eb="3">
      <t>タカイケイ</t>
    </rPh>
    <rPh sb="3" eb="6">
      <t>ホジョキン</t>
    </rPh>
    <phoneticPr fontId="2"/>
  </si>
  <si>
    <t>２.</t>
    <phoneticPr fontId="2"/>
  </si>
  <si>
    <t>資本勘定繰入金</t>
    <rPh sb="1" eb="2">
      <t>シホン</t>
    </rPh>
    <rPh sb="2" eb="4">
      <t>カンジョウ</t>
    </rPh>
    <rPh sb="4" eb="7">
      <t>クリイレキン</t>
    </rPh>
    <phoneticPr fontId="2"/>
  </si>
  <si>
    <t>（ア）</t>
    <phoneticPr fontId="2"/>
  </si>
  <si>
    <t>雨水処理費</t>
    <rPh sb="0" eb="2">
      <t>ウスイ</t>
    </rPh>
    <rPh sb="2" eb="5">
      <t>ショリヒ</t>
    </rPh>
    <phoneticPr fontId="2"/>
  </si>
  <si>
    <t>うち建設改良費等以外の経費に対する地方債現在高</t>
    <rPh sb="2" eb="4">
      <t>ケンセツ</t>
    </rPh>
    <rPh sb="4" eb="7">
      <t>カイリョウヒ</t>
    </rPh>
    <rPh sb="7" eb="8">
      <t>トウ</t>
    </rPh>
    <rPh sb="8" eb="10">
      <t>イガイ</t>
    </rPh>
    <rPh sb="11" eb="13">
      <t>ケイヒ</t>
    </rPh>
    <rPh sb="14" eb="15">
      <t>タイ</t>
    </rPh>
    <rPh sb="17" eb="20">
      <t>チホウサイ</t>
    </rPh>
    <rPh sb="20" eb="22">
      <t>ゲンザイ</t>
    </rPh>
    <rPh sb="22" eb="23">
      <t>ダカ</t>
    </rPh>
    <phoneticPr fontId="2"/>
  </si>
  <si>
    <t>（用地に係る元金償還金）</t>
    <rPh sb="1" eb="3">
      <t>ヨウチ</t>
    </rPh>
    <rPh sb="4" eb="5">
      <t>カカ</t>
    </rPh>
    <rPh sb="6" eb="8">
      <t>ガンキン</t>
    </rPh>
    <rPh sb="8" eb="11">
      <t>ショウカンキン</t>
    </rPh>
    <phoneticPr fontId="2"/>
  </si>
  <si>
    <t>流域下水道建設費等</t>
    <rPh sb="0" eb="2">
      <t>リュウイキ</t>
    </rPh>
    <rPh sb="2" eb="5">
      <t>ゲスイドウ</t>
    </rPh>
    <rPh sb="5" eb="8">
      <t>ケンセツヒ</t>
    </rPh>
    <rPh sb="8" eb="9">
      <t>トウ</t>
    </rPh>
    <phoneticPr fontId="2"/>
  </si>
  <si>
    <t xml:space="preserve">臨時財政特例債等・ </t>
    <rPh sb="0" eb="2">
      <t>リンジ</t>
    </rPh>
    <rPh sb="2" eb="4">
      <t>ザイセイ</t>
    </rPh>
    <rPh sb="4" eb="6">
      <t>トクレイ</t>
    </rPh>
    <rPh sb="6" eb="7">
      <t>サイ</t>
    </rPh>
    <rPh sb="7" eb="8">
      <t>トウ</t>
    </rPh>
    <phoneticPr fontId="2"/>
  </si>
  <si>
    <t>地域財政特例債</t>
    <rPh sb="0" eb="2">
      <t>チイキ</t>
    </rPh>
    <rPh sb="2" eb="4">
      <t>ザイセイ</t>
    </rPh>
    <rPh sb="4" eb="6">
      <t>トクレイ</t>
    </rPh>
    <rPh sb="6" eb="7">
      <t>サイ</t>
    </rPh>
    <phoneticPr fontId="2"/>
  </si>
  <si>
    <t>３.</t>
    <phoneticPr fontId="2"/>
  </si>
  <si>
    <t>繰入金計</t>
    <rPh sb="0" eb="3">
      <t>クリイレキン</t>
    </rPh>
    <rPh sb="3" eb="4">
      <t>ケイ</t>
    </rPh>
    <phoneticPr fontId="2"/>
  </si>
  <si>
    <t>収益勘定繰入金</t>
    <rPh sb="0" eb="2">
      <t>シュウエキ</t>
    </rPh>
    <rPh sb="2" eb="4">
      <t>カンジョウ</t>
    </rPh>
    <rPh sb="4" eb="7">
      <t>クリイレキン</t>
    </rPh>
    <phoneticPr fontId="2"/>
  </si>
  <si>
    <t>他会計繰入金</t>
    <rPh sb="0" eb="3">
      <t>タカイケイ</t>
    </rPh>
    <rPh sb="3" eb="6">
      <t>クリイレキン</t>
    </rPh>
    <phoneticPr fontId="2"/>
  </si>
  <si>
    <t>資本勘定繰入金</t>
    <rPh sb="0" eb="2">
      <t>シホン</t>
    </rPh>
    <rPh sb="2" eb="4">
      <t>カンジョウ</t>
    </rPh>
    <rPh sb="4" eb="7">
      <t>クリイレキン</t>
    </rPh>
    <phoneticPr fontId="2"/>
  </si>
  <si>
    <t>収益勘定</t>
    <rPh sb="0" eb="2">
      <t>シュウエキ</t>
    </rPh>
    <rPh sb="2" eb="4">
      <t>カンジョウ</t>
    </rPh>
    <phoneticPr fontId="2"/>
  </si>
  <si>
    <t>繰出基準等に基づくもの</t>
    <rPh sb="0" eb="2">
      <t>クリダ</t>
    </rPh>
    <rPh sb="2" eb="4">
      <t>キジュン</t>
    </rPh>
    <rPh sb="4" eb="5">
      <t>トウ</t>
    </rPh>
    <rPh sb="6" eb="7">
      <t>モト</t>
    </rPh>
    <phoneticPr fontId="2"/>
  </si>
  <si>
    <t>他会計借入金</t>
    <rPh sb="3" eb="4">
      <t>カ</t>
    </rPh>
    <phoneticPr fontId="2"/>
  </si>
  <si>
    <t>６.</t>
    <phoneticPr fontId="2"/>
  </si>
  <si>
    <t>資本勘定</t>
    <rPh sb="0" eb="2">
      <t>シホン</t>
    </rPh>
    <rPh sb="2" eb="4">
      <t>カンジョウ</t>
    </rPh>
    <phoneticPr fontId="2"/>
  </si>
  <si>
    <t>７.</t>
    <phoneticPr fontId="2"/>
  </si>
  <si>
    <t>８.</t>
    <phoneticPr fontId="2"/>
  </si>
  <si>
    <t>雨水処理</t>
    <rPh sb="0" eb="2">
      <t>ウスイ</t>
    </rPh>
    <rPh sb="2" eb="4">
      <t>ショリ</t>
    </rPh>
    <phoneticPr fontId="2"/>
  </si>
  <si>
    <t>維持管理費分</t>
    <rPh sb="0" eb="2">
      <t>イジ</t>
    </rPh>
    <rPh sb="2" eb="5">
      <t>カンリヒ</t>
    </rPh>
    <rPh sb="5" eb="6">
      <t>ブン</t>
    </rPh>
    <phoneticPr fontId="2"/>
  </si>
  <si>
    <t>負担金及び</t>
    <rPh sb="0" eb="1">
      <t>フタン</t>
    </rPh>
    <rPh sb="1" eb="2">
      <t>タン</t>
    </rPh>
    <rPh sb="2" eb="3">
      <t>キン</t>
    </rPh>
    <rPh sb="3" eb="4">
      <t>オヨ</t>
    </rPh>
    <phoneticPr fontId="2"/>
  </si>
  <si>
    <t>雨水処理費</t>
    <rPh sb="0" eb="1">
      <t>アメ</t>
    </rPh>
    <rPh sb="1" eb="2">
      <t>スイ</t>
    </rPh>
    <rPh sb="2" eb="5">
      <t>ショリヒ</t>
    </rPh>
    <phoneticPr fontId="2"/>
  </si>
  <si>
    <t>資本費分</t>
    <rPh sb="0" eb="3">
      <t>シホンヒ</t>
    </rPh>
    <rPh sb="3" eb="4">
      <t>ブン</t>
    </rPh>
    <phoneticPr fontId="2"/>
  </si>
  <si>
    <t>の内訳</t>
    <rPh sb="1" eb="3">
      <t>ウチワケ</t>
    </rPh>
    <phoneticPr fontId="2"/>
  </si>
  <si>
    <t>９.</t>
    <phoneticPr fontId="2"/>
  </si>
  <si>
    <t>高度処理費</t>
    <rPh sb="0" eb="2">
      <t>コウド</t>
    </rPh>
    <rPh sb="2" eb="4">
      <t>ショリ</t>
    </rPh>
    <rPh sb="4" eb="5">
      <t>ヒ</t>
    </rPh>
    <phoneticPr fontId="2"/>
  </si>
  <si>
    <t>10.</t>
    <phoneticPr fontId="2"/>
  </si>
  <si>
    <t>その他実繰入額のうち一般会計が負担すべきもの</t>
    <rPh sb="0" eb="3">
      <t>ソノタ</t>
    </rPh>
    <rPh sb="3" eb="4">
      <t>ジツ</t>
    </rPh>
    <rPh sb="4" eb="7">
      <t>クリイレガク</t>
    </rPh>
    <rPh sb="10" eb="12">
      <t>イッパン</t>
    </rPh>
    <rPh sb="12" eb="14">
      <t>カイケイ</t>
    </rPh>
    <rPh sb="15" eb="17">
      <t>フタン</t>
    </rPh>
    <phoneticPr fontId="2"/>
  </si>
  <si>
    <t>（ 用地に係る元金償還金 ）</t>
    <rPh sb="2" eb="4">
      <t>ヨウチ</t>
    </rPh>
    <rPh sb="5" eb="6">
      <t>カカ</t>
    </rPh>
    <rPh sb="7" eb="9">
      <t>ガンキン</t>
    </rPh>
    <rPh sb="9" eb="12">
      <t>ショウカンキン</t>
    </rPh>
    <phoneticPr fontId="2"/>
  </si>
  <si>
    <t>普及特別対策に要する経費</t>
    <rPh sb="0" eb="2">
      <t>フキュウ</t>
    </rPh>
    <rPh sb="2" eb="4">
      <t>トクベツ</t>
    </rPh>
    <rPh sb="4" eb="6">
      <t>タイサク</t>
    </rPh>
    <rPh sb="7" eb="8">
      <t>ヨウ</t>
    </rPh>
    <rPh sb="10" eb="12">
      <t>ケイヒ</t>
    </rPh>
    <phoneticPr fontId="2"/>
  </si>
  <si>
    <t>緊急下水道整備特定事業</t>
    <rPh sb="0" eb="2">
      <t>キンキュウ</t>
    </rPh>
    <rPh sb="2" eb="5">
      <t>ゲスイドウ</t>
    </rPh>
    <rPh sb="5" eb="7">
      <t>セイビ</t>
    </rPh>
    <rPh sb="7" eb="9">
      <t>トクテイ</t>
    </rPh>
    <rPh sb="9" eb="11">
      <t>ジギョウ</t>
    </rPh>
    <phoneticPr fontId="2"/>
  </si>
  <si>
    <t>等に要する経費</t>
    <rPh sb="0" eb="1">
      <t>トウ</t>
    </rPh>
    <rPh sb="2" eb="3">
      <t>ヨウ</t>
    </rPh>
    <rPh sb="5" eb="7">
      <t>ケイヒ</t>
    </rPh>
    <phoneticPr fontId="2"/>
  </si>
  <si>
    <t>小規模集合排水処理事業</t>
    <rPh sb="0" eb="3">
      <t>ショウキボ</t>
    </rPh>
    <rPh sb="3" eb="5">
      <t>シュウゴウ</t>
    </rPh>
    <rPh sb="5" eb="7">
      <t>ハイスイ</t>
    </rPh>
    <rPh sb="7" eb="9">
      <t>ショリ</t>
    </rPh>
    <rPh sb="9" eb="11">
      <t>ジギョウ</t>
    </rPh>
    <phoneticPr fontId="2"/>
  </si>
  <si>
    <t>地方債現在高</t>
    <rPh sb="0" eb="3">
      <t>チホウサイ</t>
    </rPh>
    <rPh sb="3" eb="6">
      <t>ゲンザイダカ</t>
    </rPh>
    <phoneticPr fontId="2"/>
  </si>
  <si>
    <t>(１)</t>
    <phoneticPr fontId="2"/>
  </si>
  <si>
    <t>内</t>
    <rPh sb="0" eb="1">
      <t>ウチ</t>
    </rPh>
    <phoneticPr fontId="2"/>
  </si>
  <si>
    <t>(３)</t>
    <phoneticPr fontId="2"/>
  </si>
  <si>
    <t>(４)</t>
    <phoneticPr fontId="2"/>
  </si>
  <si>
    <t>(５)</t>
    <phoneticPr fontId="2"/>
  </si>
  <si>
    <t>(６)</t>
    <phoneticPr fontId="2"/>
  </si>
  <si>
    <t>訳</t>
    <rPh sb="0" eb="1">
      <t>ワケ</t>
    </rPh>
    <phoneticPr fontId="2"/>
  </si>
  <si>
    <t>(７)</t>
    <phoneticPr fontId="2"/>
  </si>
  <si>
    <t>交付公債</t>
    <rPh sb="0" eb="2">
      <t>コウフ</t>
    </rPh>
    <rPh sb="2" eb="4">
      <t>コウサイ</t>
    </rPh>
    <phoneticPr fontId="2"/>
  </si>
  <si>
    <t>(８)</t>
    <phoneticPr fontId="2"/>
  </si>
  <si>
    <t>その他</t>
    <rPh sb="0" eb="3">
      <t>ソノタ</t>
    </rPh>
    <phoneticPr fontId="2"/>
  </si>
  <si>
    <t>(９)</t>
  </si>
  <si>
    <t>政府保証付外債</t>
    <rPh sb="0" eb="2">
      <t>セイフ</t>
    </rPh>
    <rPh sb="2" eb="4">
      <t>ホショウ</t>
    </rPh>
    <rPh sb="4" eb="5">
      <t>ツ</t>
    </rPh>
    <rPh sb="5" eb="7">
      <t>ガイサイ</t>
    </rPh>
    <phoneticPr fontId="2"/>
  </si>
  <si>
    <t>財政融資</t>
    <rPh sb="0" eb="2">
      <t>ザイセイ</t>
    </rPh>
    <rPh sb="2" eb="4">
      <t>ユウシ</t>
    </rPh>
    <phoneticPr fontId="2"/>
  </si>
  <si>
    <t>分流式下水道等に要する経費</t>
    <rPh sb="0" eb="2">
      <t>ブンリュウ</t>
    </rPh>
    <rPh sb="2" eb="3">
      <t>シキ</t>
    </rPh>
    <rPh sb="3" eb="6">
      <t>ゲスイドウ</t>
    </rPh>
    <rPh sb="6" eb="7">
      <t>トウ</t>
    </rPh>
    <rPh sb="8" eb="9">
      <t>ヨウ</t>
    </rPh>
    <rPh sb="11" eb="13">
      <t>ケイヒ</t>
    </rPh>
    <phoneticPr fontId="2"/>
  </si>
  <si>
    <t>内訳</t>
    <rPh sb="0" eb="2">
      <t>ウチワケ</t>
    </rPh>
    <phoneticPr fontId="2"/>
  </si>
  <si>
    <t>借換債収入分</t>
    <rPh sb="0" eb="2">
      <t>カリカエ</t>
    </rPh>
    <rPh sb="2" eb="3">
      <t>サイ</t>
    </rPh>
    <rPh sb="3" eb="5">
      <t>シュウニュウ</t>
    </rPh>
    <rPh sb="5" eb="6">
      <t>ブン</t>
    </rPh>
    <phoneticPr fontId="2"/>
  </si>
  <si>
    <t>４.</t>
  </si>
  <si>
    <t>処理開始年月日</t>
    <rPh sb="0" eb="2">
      <t>ショリ</t>
    </rPh>
    <rPh sb="2" eb="4">
      <t>カイシ</t>
    </rPh>
    <rPh sb="4" eb="7">
      <t>ネンガッピ</t>
    </rPh>
    <phoneticPr fontId="2"/>
  </si>
  <si>
    <t>収益的収支に関する</t>
    <rPh sb="0" eb="3">
      <t>シュウエキテキ</t>
    </rPh>
    <rPh sb="3" eb="5">
      <t>シュウシ</t>
    </rPh>
    <rPh sb="6" eb="7">
      <t>カン</t>
    </rPh>
    <phoneticPr fontId="2"/>
  </si>
  <si>
    <t>繰入金のうち</t>
  </si>
  <si>
    <t>資本的収支に関する</t>
    <rPh sb="0" eb="3">
      <t>シホンテキ</t>
    </rPh>
    <rPh sb="3" eb="5">
      <t>シュウシ</t>
    </rPh>
    <rPh sb="6" eb="7">
      <t>カン</t>
    </rPh>
    <phoneticPr fontId="2"/>
  </si>
  <si>
    <t>元金償還金分に対して</t>
    <rPh sb="0" eb="2">
      <t>ガンキン</t>
    </rPh>
    <rPh sb="2" eb="5">
      <t>ショウカンキン</t>
    </rPh>
    <rPh sb="5" eb="6">
      <t>ブン</t>
    </rPh>
    <rPh sb="7" eb="8">
      <t>タイ</t>
    </rPh>
    <phoneticPr fontId="2"/>
  </si>
  <si>
    <t>繰入れたもの</t>
  </si>
  <si>
    <t>利息支払い分に対して</t>
    <rPh sb="0" eb="2">
      <t>リソク</t>
    </rPh>
    <rPh sb="2" eb="4">
      <t>シハラ</t>
    </rPh>
    <rPh sb="5" eb="6">
      <t>ブン</t>
    </rPh>
    <rPh sb="7" eb="8">
      <t>タイ</t>
    </rPh>
    <phoneticPr fontId="2"/>
  </si>
  <si>
    <t>（Ａ）</t>
  </si>
  <si>
    <t>そ       の       他</t>
    <rPh sb="0" eb="17">
      <t>ソノタ</t>
    </rPh>
    <phoneticPr fontId="2"/>
  </si>
  <si>
    <t>（Ｂ）</t>
  </si>
  <si>
    <t>合　　　  　    　計</t>
    <rPh sb="0" eb="1">
      <t>ゴウ</t>
    </rPh>
    <rPh sb="12" eb="13">
      <t>ケイ</t>
    </rPh>
    <phoneticPr fontId="2"/>
  </si>
  <si>
    <t>そ       の       他</t>
    <phoneticPr fontId="2"/>
  </si>
  <si>
    <t>（Ｃ）</t>
  </si>
  <si>
    <t>ポンプ場費</t>
    <rPh sb="3" eb="4">
      <t>ジョウ</t>
    </rPh>
    <rPh sb="4" eb="5">
      <t>ヒ</t>
    </rPh>
    <phoneticPr fontId="2"/>
  </si>
  <si>
    <t>費</t>
    <rPh sb="0" eb="1">
      <t>ヒ</t>
    </rPh>
    <phoneticPr fontId="2"/>
  </si>
  <si>
    <t>繰出基準に基づくもの</t>
    <rPh sb="0" eb="2">
      <t>クリダシ</t>
    </rPh>
    <rPh sb="2" eb="4">
      <t>キジュン</t>
    </rPh>
    <rPh sb="5" eb="6">
      <t>モト</t>
    </rPh>
    <phoneticPr fontId="2"/>
  </si>
  <si>
    <t>繰出基準以外のもの</t>
    <rPh sb="0" eb="2">
      <t>クリダシ</t>
    </rPh>
    <rPh sb="2" eb="4">
      <t>キジュン</t>
    </rPh>
    <rPh sb="4" eb="6">
      <t>イガイ</t>
    </rPh>
    <phoneticPr fontId="2"/>
  </si>
  <si>
    <t>実繰入額</t>
    <rPh sb="0" eb="1">
      <t>ジツ</t>
    </rPh>
    <rPh sb="1" eb="4">
      <t>クリイレガク</t>
    </rPh>
    <phoneticPr fontId="2"/>
  </si>
  <si>
    <t>(％)</t>
    <phoneticPr fontId="2"/>
  </si>
  <si>
    <t>使　用　料　単　価（Ｆ＝Ｂ／Ａ）</t>
    <rPh sb="0" eb="5">
      <t>シヨウリョウ</t>
    </rPh>
    <rPh sb="6" eb="9">
      <t>タンカ</t>
    </rPh>
    <phoneticPr fontId="2"/>
  </si>
  <si>
    <t>計</t>
    <rPh sb="0" eb="1">
      <t>ケイ</t>
    </rPh>
    <phoneticPr fontId="2"/>
  </si>
  <si>
    <t>行</t>
    <rPh sb="0" eb="1">
      <t>ギョウ</t>
    </rPh>
    <phoneticPr fontId="2"/>
  </si>
  <si>
    <t>列</t>
    <rPh sb="0" eb="1">
      <t>レツ</t>
    </rPh>
    <phoneticPr fontId="2"/>
  </si>
  <si>
    <t>財政措置対象分（元金）</t>
    <phoneticPr fontId="2"/>
  </si>
  <si>
    <t>財政措置対象分（利息）</t>
    <phoneticPr fontId="2"/>
  </si>
  <si>
    <t>「01行02列」のうち資本費平準化債収入分</t>
    <phoneticPr fontId="2"/>
  </si>
  <si>
    <t>「01行16列」のうち資本費平準化債収入分</t>
    <phoneticPr fontId="2"/>
  </si>
  <si>
    <t>「01行26列」のうち資本費平準化債収入分</t>
    <phoneticPr fontId="2"/>
  </si>
  <si>
    <t>「01行27列」のうち資本費平準化債収入分</t>
    <phoneticPr fontId="2"/>
  </si>
  <si>
    <t>機構資金</t>
    <rPh sb="0" eb="2">
      <t>キコウ</t>
    </rPh>
    <rPh sb="2" eb="4">
      <t>シキン</t>
    </rPh>
    <phoneticPr fontId="2"/>
  </si>
  <si>
    <t>１.</t>
    <phoneticPr fontId="2"/>
  </si>
  <si>
    <t>（２）</t>
    <phoneticPr fontId="2"/>
  </si>
  <si>
    <t>（４）</t>
    <phoneticPr fontId="2"/>
  </si>
  <si>
    <t>５.</t>
    <phoneticPr fontId="2"/>
  </si>
  <si>
    <t>11.</t>
    <phoneticPr fontId="2"/>
  </si>
  <si>
    <t>14.</t>
    <phoneticPr fontId="2"/>
  </si>
  <si>
    <t>15.</t>
    <phoneticPr fontId="2"/>
  </si>
  <si>
    <t>16.</t>
    <phoneticPr fontId="2"/>
  </si>
  <si>
    <t>受託工事費</t>
    <rPh sb="0" eb="2">
      <t>ジュタク</t>
    </rPh>
    <rPh sb="2" eb="5">
      <t>コウジヒ</t>
    </rPh>
    <phoneticPr fontId="2"/>
  </si>
  <si>
    <t>支払利息</t>
    <rPh sb="0" eb="2">
      <t>シハライ</t>
    </rPh>
    <rPh sb="2" eb="4">
      <t>リソク</t>
    </rPh>
    <phoneticPr fontId="2"/>
  </si>
  <si>
    <t>資本費平準化債（～H15）分</t>
    <rPh sb="0" eb="3">
      <t>シホンヒ</t>
    </rPh>
    <rPh sb="3" eb="6">
      <t>ヘイジュンカ</t>
    </rPh>
    <rPh sb="6" eb="7">
      <t>サイ</t>
    </rPh>
    <rPh sb="13" eb="14">
      <t>ブン</t>
    </rPh>
    <phoneticPr fontId="2"/>
  </si>
  <si>
    <t>資本費平準化債（H16～）分</t>
    <rPh sb="0" eb="3">
      <t>シホンヒ</t>
    </rPh>
    <rPh sb="3" eb="6">
      <t>ヘイジュンカ</t>
    </rPh>
    <rPh sb="6" eb="7">
      <t>サイ</t>
    </rPh>
    <rPh sb="13" eb="14">
      <t>ブン</t>
    </rPh>
    <phoneticPr fontId="2"/>
  </si>
  <si>
    <t>う ち</t>
    <phoneticPr fontId="2"/>
  </si>
  <si>
    <t>地方債のうち資本費平準化債</t>
    <rPh sb="0" eb="3">
      <t>チホウサイ</t>
    </rPh>
    <rPh sb="6" eb="9">
      <t>シホンヒ</t>
    </rPh>
    <rPh sb="9" eb="12">
      <t>ヘイジュンカ</t>
    </rPh>
    <rPh sb="12" eb="13">
      <t>サイ</t>
    </rPh>
    <phoneticPr fontId="2"/>
  </si>
  <si>
    <t>地方債償還金のうち資本費平準化債</t>
    <rPh sb="0" eb="3">
      <t>チホウサイ</t>
    </rPh>
    <rPh sb="3" eb="6">
      <t>ショウカンキン</t>
    </rPh>
    <rPh sb="9" eb="12">
      <t>シホンヒ</t>
    </rPh>
    <rPh sb="12" eb="15">
      <t>ヘイジュンカ</t>
    </rPh>
    <rPh sb="15" eb="16">
      <t>サイ</t>
    </rPh>
    <phoneticPr fontId="2"/>
  </si>
  <si>
    <t>地方債償還金のうち建設改良の償還金</t>
    <rPh sb="0" eb="3">
      <t>チホウサイ</t>
    </rPh>
    <rPh sb="3" eb="6">
      <t>ショウカンキン</t>
    </rPh>
    <rPh sb="9" eb="11">
      <t>ケンセツ</t>
    </rPh>
    <rPh sb="11" eb="13">
      <t>カイリョウ</t>
    </rPh>
    <rPh sb="14" eb="17">
      <t>ショウカンキン</t>
    </rPh>
    <phoneticPr fontId="2"/>
  </si>
  <si>
    <t>建設改良費のうち新増設に関するもの</t>
    <rPh sb="0" eb="2">
      <t>ケンセツ</t>
    </rPh>
    <rPh sb="2" eb="5">
      <t>カイリョウヒ</t>
    </rPh>
    <rPh sb="8" eb="9">
      <t>シン</t>
    </rPh>
    <rPh sb="9" eb="11">
      <t>ゾウセツ</t>
    </rPh>
    <rPh sb="12" eb="13">
      <t>カン</t>
    </rPh>
    <phoneticPr fontId="2"/>
  </si>
  <si>
    <t>建設改良費のうち改良に関するもの</t>
    <rPh sb="0" eb="2">
      <t>ケンセツ</t>
    </rPh>
    <rPh sb="2" eb="5">
      <t>カイリョウヒ</t>
    </rPh>
    <rPh sb="8" eb="10">
      <t>カイリョウ</t>
    </rPh>
    <rPh sb="11" eb="12">
      <t>カン</t>
    </rPh>
    <phoneticPr fontId="2"/>
  </si>
  <si>
    <t>政府資金</t>
    <rPh sb="0" eb="2">
      <t>セイフシキン</t>
    </rPh>
    <rPh sb="2" eb="4">
      <t>シキン</t>
    </rPh>
    <phoneticPr fontId="2"/>
  </si>
  <si>
    <t>市中銀行以外の金融機関</t>
    <rPh sb="0" eb="2">
      <t>シチュウ</t>
    </rPh>
    <rPh sb="2" eb="4">
      <t>ギンコウ</t>
    </rPh>
    <rPh sb="4" eb="6">
      <t>イガイ</t>
    </rPh>
    <rPh sb="7" eb="9">
      <t>キンユウ</t>
    </rPh>
    <rPh sb="9" eb="11">
      <t>キカン</t>
    </rPh>
    <phoneticPr fontId="2"/>
  </si>
  <si>
    <t>費用総合計</t>
    <rPh sb="0" eb="2">
      <t>ヒヨウ</t>
    </rPh>
    <rPh sb="2" eb="5">
      <t>ソウゴウケイ</t>
    </rPh>
    <phoneticPr fontId="2"/>
  </si>
  <si>
    <t>管</t>
    <rPh sb="0" eb="1">
      <t>カン</t>
    </rPh>
    <phoneticPr fontId="2"/>
  </si>
  <si>
    <t>渠</t>
    <rPh sb="0" eb="1">
      <t>キョ</t>
    </rPh>
    <phoneticPr fontId="2"/>
  </si>
  <si>
    <t>処</t>
    <rPh sb="0" eb="1">
      <t>ショリジョウ</t>
    </rPh>
    <phoneticPr fontId="2"/>
  </si>
  <si>
    <t>②　歳入歳出決算に関する調　（２６表の１）</t>
    <rPh sb="2" eb="4">
      <t>サイニュウ</t>
    </rPh>
    <rPh sb="4" eb="6">
      <t>サイシュツ</t>
    </rPh>
    <rPh sb="6" eb="8">
      <t>ケッサン</t>
    </rPh>
    <rPh sb="9" eb="10">
      <t>カン</t>
    </rPh>
    <rPh sb="12" eb="13">
      <t>シラ</t>
    </rPh>
    <rPh sb="15" eb="18">
      <t>２６ヒョウ</t>
    </rPh>
    <phoneticPr fontId="2"/>
  </si>
  <si>
    <t>理</t>
    <rPh sb="0" eb="1">
      <t>リ</t>
    </rPh>
    <phoneticPr fontId="2"/>
  </si>
  <si>
    <t>場</t>
    <rPh sb="0" eb="1">
      <t>バ</t>
    </rPh>
    <phoneticPr fontId="2"/>
  </si>
  <si>
    <t>そ</t>
    <phoneticPr fontId="2"/>
  </si>
  <si>
    <t>の</t>
    <phoneticPr fontId="2"/>
  </si>
  <si>
    <t>他</t>
    <rPh sb="0" eb="1">
      <t>タ</t>
    </rPh>
    <phoneticPr fontId="2"/>
  </si>
  <si>
    <t>維持管理費の全部</t>
    <rPh sb="0" eb="2">
      <t>イジ</t>
    </rPh>
    <rPh sb="2" eb="5">
      <t>カンリヒ</t>
    </rPh>
    <rPh sb="6" eb="8">
      <t>ゼンブ</t>
    </rPh>
    <phoneticPr fontId="2"/>
  </si>
  <si>
    <t>算入率</t>
    <rPh sb="0" eb="2">
      <t>サンニュウ</t>
    </rPh>
    <rPh sb="2" eb="3">
      <t>リツ</t>
    </rPh>
    <phoneticPr fontId="2"/>
  </si>
  <si>
    <t>水道料金比例制</t>
    <rPh sb="0" eb="2">
      <t>スイドウ</t>
    </rPh>
    <rPh sb="2" eb="4">
      <t>リョウキン</t>
    </rPh>
    <rPh sb="4" eb="7">
      <t>ヒレイセイ</t>
    </rPh>
    <phoneticPr fontId="2"/>
  </si>
  <si>
    <t>(人)</t>
    <phoneticPr fontId="2"/>
  </si>
  <si>
    <t>(ha)</t>
    <phoneticPr fontId="2"/>
  </si>
  <si>
    <t>(２)</t>
    <phoneticPr fontId="2"/>
  </si>
  <si>
    <t>(９)</t>
    <phoneticPr fontId="2"/>
  </si>
  <si>
    <t>(10)</t>
    <phoneticPr fontId="2"/>
  </si>
  <si>
    <t>(11)</t>
    <phoneticPr fontId="2"/>
  </si>
  <si>
    <t>従量制</t>
    <rPh sb="0" eb="3">
      <t>ジュウリョウセイ</t>
    </rPh>
    <phoneticPr fontId="2"/>
  </si>
  <si>
    <t>用</t>
    <rPh sb="0" eb="1">
      <t>ヨウ</t>
    </rPh>
    <phoneticPr fontId="2"/>
  </si>
  <si>
    <t>累進制</t>
    <rPh sb="0" eb="3">
      <t>ルイシンセイ</t>
    </rPh>
    <phoneticPr fontId="2"/>
  </si>
  <si>
    <t>定額制</t>
    <rPh sb="0" eb="3">
      <t>テイガクセイ</t>
    </rPh>
    <phoneticPr fontId="2"/>
  </si>
  <si>
    <t>水質使用料制</t>
    <rPh sb="0" eb="2">
      <t>スイシツ</t>
    </rPh>
    <rPh sb="2" eb="4">
      <t>シヨウリョウ</t>
    </rPh>
    <rPh sb="4" eb="5">
      <t>リョウ</t>
    </rPh>
    <rPh sb="5" eb="6">
      <t>セイ</t>
    </rPh>
    <phoneticPr fontId="2"/>
  </si>
  <si>
    <t>下</t>
    <rPh sb="0" eb="1">
      <t>シタ</t>
    </rPh>
    <phoneticPr fontId="2"/>
  </si>
  <si>
    <t>水量ランク数</t>
    <rPh sb="0" eb="2">
      <t>スイリョウ</t>
    </rPh>
    <rPh sb="5" eb="6">
      <t>スウ</t>
    </rPh>
    <phoneticPr fontId="2"/>
  </si>
  <si>
    <t>進</t>
    <rPh sb="0" eb="1">
      <t>シン</t>
    </rPh>
    <phoneticPr fontId="2"/>
  </si>
  <si>
    <t>制</t>
    <rPh sb="0" eb="1">
      <t>セイ</t>
    </rPh>
    <phoneticPr fontId="2"/>
  </si>
  <si>
    <t>累進度</t>
    <rPh sb="0" eb="3">
      <t>ルイシンド</t>
    </rPh>
    <phoneticPr fontId="2"/>
  </si>
  <si>
    <t>毎月</t>
    <rPh sb="0" eb="2">
      <t>マイツキ</t>
    </rPh>
    <phoneticPr fontId="2"/>
  </si>
  <si>
    <t>徴収時期</t>
    <rPh sb="0" eb="2">
      <t>チョウシュウ</t>
    </rPh>
    <rPh sb="2" eb="4">
      <t>ジキ</t>
    </rPh>
    <phoneticPr fontId="2"/>
  </si>
  <si>
    <t>隔月</t>
    <rPh sb="0" eb="1">
      <t>カクリ</t>
    </rPh>
    <rPh sb="1" eb="2">
      <t>ツキ</t>
    </rPh>
    <phoneticPr fontId="2"/>
  </si>
  <si>
    <t>水</t>
    <rPh sb="0" eb="1">
      <t>スイ</t>
    </rPh>
    <phoneticPr fontId="2"/>
  </si>
  <si>
    <t>集金制</t>
    <rPh sb="0" eb="2">
      <t>シュウキン</t>
    </rPh>
    <rPh sb="2" eb="3">
      <t>セイ</t>
    </rPh>
    <phoneticPr fontId="2"/>
  </si>
  <si>
    <t>納付方法</t>
    <rPh sb="0" eb="2">
      <t>ノウフ</t>
    </rPh>
    <rPh sb="2" eb="4">
      <t>ホウホウ</t>
    </rPh>
    <phoneticPr fontId="2"/>
  </si>
  <si>
    <t>納付制</t>
    <rPh sb="0" eb="2">
      <t>ノウフ</t>
    </rPh>
    <rPh sb="2" eb="3">
      <t>セイ</t>
    </rPh>
    <phoneticPr fontId="2"/>
  </si>
  <si>
    <t>直営</t>
    <rPh sb="0" eb="2">
      <t>チョクエイ</t>
    </rPh>
    <phoneticPr fontId="2"/>
  </si>
  <si>
    <t>委託状況</t>
    <rPh sb="0" eb="2">
      <t>イタク</t>
    </rPh>
    <rPh sb="2" eb="4">
      <t>ジョウキョウ</t>
    </rPh>
    <phoneticPr fontId="2"/>
  </si>
  <si>
    <t>団体内部委託</t>
    <rPh sb="0" eb="2">
      <t>ダンタイ</t>
    </rPh>
    <rPh sb="2" eb="4">
      <t>ナイブ</t>
    </rPh>
    <rPh sb="4" eb="6">
      <t>イタク</t>
    </rPh>
    <phoneticPr fontId="2"/>
  </si>
  <si>
    <t>道</t>
    <rPh sb="0" eb="1">
      <t>ミチ</t>
    </rPh>
    <phoneticPr fontId="2"/>
  </si>
  <si>
    <t>他団体委託</t>
    <rPh sb="0" eb="1">
      <t>タ</t>
    </rPh>
    <rPh sb="1" eb="3">
      <t>ダンタイ</t>
    </rPh>
    <rPh sb="3" eb="5">
      <t>イタク</t>
    </rPh>
    <phoneticPr fontId="2"/>
  </si>
  <si>
    <t>その他委託</t>
    <rPh sb="0" eb="3">
      <t>ソノタ</t>
    </rPh>
    <rPh sb="3" eb="5">
      <t>イタク</t>
    </rPh>
    <phoneticPr fontId="2"/>
  </si>
  <si>
    <t>現行使用料施行年月日</t>
    <rPh sb="0" eb="2">
      <t>ゲンコウ</t>
    </rPh>
    <rPh sb="2" eb="4">
      <t>シヨウリョウ</t>
    </rPh>
    <rPh sb="4" eb="5">
      <t>リョウ</t>
    </rPh>
    <rPh sb="5" eb="7">
      <t>セコウ</t>
    </rPh>
    <rPh sb="7" eb="10">
      <t>ネンガッピ</t>
    </rPh>
    <phoneticPr fontId="2"/>
  </si>
  <si>
    <t>業務用</t>
    <rPh sb="0" eb="3">
      <t>ギョウムヨウ</t>
    </rPh>
    <phoneticPr fontId="2"/>
  </si>
  <si>
    <t>行</t>
    <rPh sb="0" eb="1">
      <t>コウ</t>
    </rPh>
    <phoneticPr fontId="2"/>
  </si>
  <si>
    <t>規模別水量</t>
    <rPh sb="0" eb="1">
      <t>キボ</t>
    </rPh>
    <rPh sb="1" eb="3">
      <t>キボベツ</t>
    </rPh>
    <rPh sb="3" eb="5">
      <t>スイリョウ</t>
    </rPh>
    <phoneticPr fontId="2"/>
  </si>
  <si>
    <t>用</t>
    <rPh sb="0" eb="1">
      <t>シヨウリョウ</t>
    </rPh>
    <phoneticPr fontId="2"/>
  </si>
  <si>
    <t>エ</t>
    <phoneticPr fontId="2"/>
  </si>
  <si>
    <t>オ</t>
    <phoneticPr fontId="2"/>
  </si>
  <si>
    <t>カ</t>
    <phoneticPr fontId="2"/>
  </si>
  <si>
    <t>キ</t>
    <phoneticPr fontId="2"/>
  </si>
  <si>
    <t>料</t>
    <rPh sb="0" eb="1">
      <t>シヨウリョウ</t>
    </rPh>
    <phoneticPr fontId="2"/>
  </si>
  <si>
    <t>実質使用料</t>
    <rPh sb="0" eb="2">
      <t>ジッシツ</t>
    </rPh>
    <rPh sb="2" eb="4">
      <t>シヨウリョウ</t>
    </rPh>
    <rPh sb="4" eb="5">
      <t>リョウ</t>
    </rPh>
    <phoneticPr fontId="2"/>
  </si>
  <si>
    <t>改定率</t>
    <rPh sb="0" eb="2">
      <t>カイテイ</t>
    </rPh>
    <rPh sb="2" eb="3">
      <t>リツ</t>
    </rPh>
    <phoneticPr fontId="2"/>
  </si>
  <si>
    <t>イ</t>
    <phoneticPr fontId="2"/>
  </si>
  <si>
    <t>負担率</t>
    <rPh sb="0" eb="3">
      <t>フタンリツ</t>
    </rPh>
    <phoneticPr fontId="2"/>
  </si>
  <si>
    <t>地方公共団体金融機構</t>
    <rPh sb="0" eb="2">
      <t>チホウ</t>
    </rPh>
    <rPh sb="2" eb="4">
      <t>コウキョウ</t>
    </rPh>
    <rPh sb="4" eb="6">
      <t>ダンタイ</t>
    </rPh>
    <rPh sb="6" eb="8">
      <t>キンユウ</t>
    </rPh>
    <rPh sb="8" eb="10">
      <t>キコウ</t>
    </rPh>
    <phoneticPr fontId="2"/>
  </si>
  <si>
    <t>地方債利息</t>
    <phoneticPr fontId="2"/>
  </si>
  <si>
    <t>一時借入金利息</t>
    <phoneticPr fontId="2"/>
  </si>
  <si>
    <t>他会計借入金等利息</t>
    <rPh sb="0" eb="1">
      <t>タ</t>
    </rPh>
    <rPh sb="1" eb="3">
      <t>カイケイ</t>
    </rPh>
    <rPh sb="6" eb="7">
      <t>トウ</t>
    </rPh>
    <phoneticPr fontId="2"/>
  </si>
  <si>
    <t>(ｲ)</t>
    <phoneticPr fontId="2"/>
  </si>
  <si>
    <t>現行単価施行年月日</t>
    <rPh sb="0" eb="2">
      <t>ゲンコウ</t>
    </rPh>
    <rPh sb="2" eb="4">
      <t>タンカ</t>
    </rPh>
    <rPh sb="4" eb="6">
      <t>セコウ</t>
    </rPh>
    <rPh sb="6" eb="9">
      <t>ネンガッピ</t>
    </rPh>
    <phoneticPr fontId="2"/>
  </si>
  <si>
    <t>資 　　本 　　費（再掲）（Ｅ）</t>
    <rPh sb="0" eb="1">
      <t>シ</t>
    </rPh>
    <rPh sb="4" eb="5">
      <t>ホン</t>
    </rPh>
    <rPh sb="8" eb="9">
      <t>ヒ</t>
    </rPh>
    <rPh sb="10" eb="12">
      <t>サイケイ</t>
    </rPh>
    <phoneticPr fontId="2"/>
  </si>
  <si>
    <t>資</t>
    <rPh sb="0" eb="1">
      <t>シホン</t>
    </rPh>
    <phoneticPr fontId="2"/>
  </si>
  <si>
    <t>ア</t>
    <phoneticPr fontId="2"/>
  </si>
  <si>
    <t>都 道 府 県 費</t>
    <rPh sb="0" eb="7">
      <t>トドウフケン</t>
    </rPh>
    <rPh sb="8" eb="9">
      <t>ヒ</t>
    </rPh>
    <phoneticPr fontId="2"/>
  </si>
  <si>
    <t>市  町  村  費</t>
    <rPh sb="0" eb="7">
      <t>シチョウソン</t>
    </rPh>
    <rPh sb="9" eb="10">
      <t>ヒ</t>
    </rPh>
    <phoneticPr fontId="2"/>
  </si>
  <si>
    <t>地</t>
    <rPh sb="0" eb="1">
      <t>チ</t>
    </rPh>
    <phoneticPr fontId="2"/>
  </si>
  <si>
    <t>得</t>
    <rPh sb="0" eb="1">
      <t>トク</t>
    </rPh>
    <phoneticPr fontId="2"/>
  </si>
  <si>
    <t>職</t>
    <rPh sb="0" eb="1">
      <t>ショクイン</t>
    </rPh>
    <phoneticPr fontId="17"/>
  </si>
  <si>
    <t>員</t>
    <rPh sb="0" eb="1">
      <t>イン</t>
    </rPh>
    <phoneticPr fontId="17"/>
  </si>
  <si>
    <t>数</t>
    <rPh sb="0" eb="1">
      <t>スウ</t>
    </rPh>
    <phoneticPr fontId="17"/>
  </si>
  <si>
    <t>（人）</t>
  </si>
  <si>
    <t>(千円)</t>
  </si>
  <si>
    <t>(㎞)</t>
  </si>
  <si>
    <t>(箇所)</t>
  </si>
  <si>
    <t>(％)</t>
  </si>
  <si>
    <t>ア 晴天時</t>
    <rPh sb="2" eb="4">
      <t>セイテン</t>
    </rPh>
    <rPh sb="4" eb="5">
      <t>トキ</t>
    </rPh>
    <phoneticPr fontId="2"/>
  </si>
  <si>
    <t>イ 雨天時</t>
    <rPh sb="2" eb="4">
      <t>ウテン</t>
    </rPh>
    <rPh sb="4" eb="5">
      <t>トキ</t>
    </rPh>
    <phoneticPr fontId="2"/>
  </si>
  <si>
    <t>ア 汚泥量</t>
    <rPh sb="2" eb="4">
      <t>オデイ</t>
    </rPh>
    <rPh sb="4" eb="5">
      <t>リョウ</t>
    </rPh>
    <phoneticPr fontId="2"/>
  </si>
  <si>
    <t>イ 含水率</t>
    <rPh sb="2" eb="5">
      <t>ガンスイリツ</t>
    </rPh>
    <phoneticPr fontId="2"/>
  </si>
  <si>
    <t>その他（総務管理部門）</t>
    <rPh sb="0" eb="3">
      <t>ソノタ</t>
    </rPh>
    <rPh sb="4" eb="6">
      <t>ソウム</t>
    </rPh>
    <rPh sb="6" eb="8">
      <t>カンリ</t>
    </rPh>
    <rPh sb="8" eb="10">
      <t>ブモン</t>
    </rPh>
    <phoneticPr fontId="2"/>
  </si>
  <si>
    <t>費</t>
    <rPh sb="0" eb="1">
      <t>ヒ</t>
    </rPh>
    <phoneticPr fontId="2"/>
  </si>
  <si>
    <t>面</t>
    <rPh sb="0" eb="1">
      <t>メン</t>
    </rPh>
    <phoneticPr fontId="2"/>
  </si>
  <si>
    <t>積</t>
    <rPh sb="0" eb="1">
      <t>セキ</t>
    </rPh>
    <phoneticPr fontId="2"/>
  </si>
  <si>
    <t>設</t>
    <rPh sb="0" eb="1">
      <t>セツ</t>
    </rPh>
    <phoneticPr fontId="2"/>
  </si>
  <si>
    <t>繰</t>
    <rPh sb="0" eb="1">
      <t>ク</t>
    </rPh>
    <phoneticPr fontId="2"/>
  </si>
  <si>
    <t>越</t>
    <rPh sb="0" eb="1">
      <t>コシ</t>
    </rPh>
    <phoneticPr fontId="2"/>
  </si>
  <si>
    <t>投資額</t>
    <rPh sb="0" eb="3">
      <t>トウシガク</t>
    </rPh>
    <phoneticPr fontId="2"/>
  </si>
  <si>
    <t>財  内</t>
    <rPh sb="0" eb="1">
      <t>ザイ</t>
    </rPh>
    <rPh sb="3" eb="4">
      <t>ウチ</t>
    </rPh>
    <phoneticPr fontId="2"/>
  </si>
  <si>
    <t>源  訳</t>
    <rPh sb="0" eb="1">
      <t>ゲン</t>
    </rPh>
    <rPh sb="3" eb="4">
      <t>ワケ</t>
    </rPh>
    <phoneticPr fontId="2"/>
  </si>
  <si>
    <t>給料総額</t>
    <rPh sb="0" eb="2">
      <t>キュウリョウ</t>
    </rPh>
    <rPh sb="2" eb="4">
      <t>ソウガク</t>
    </rPh>
    <phoneticPr fontId="2"/>
  </si>
  <si>
    <t>管渠費</t>
    <rPh sb="0" eb="2">
      <t>カンキョ</t>
    </rPh>
    <rPh sb="2" eb="3">
      <t>ヒ</t>
    </rPh>
    <phoneticPr fontId="2"/>
  </si>
  <si>
    <t>ポンプ場費</t>
    <rPh sb="3" eb="4">
      <t>ジョウ</t>
    </rPh>
    <rPh sb="4" eb="5">
      <t>ヒ</t>
    </rPh>
    <phoneticPr fontId="2"/>
  </si>
  <si>
    <t>処理場費</t>
    <rPh sb="0" eb="2">
      <t>ショリ</t>
    </rPh>
    <rPh sb="2" eb="4">
      <t>ジョウヒ</t>
    </rPh>
    <phoneticPr fontId="2"/>
  </si>
  <si>
    <t>建設利息</t>
    <rPh sb="0" eb="2">
      <t>ケンセツ</t>
    </rPh>
    <rPh sb="2" eb="4">
      <t>リソク</t>
    </rPh>
    <phoneticPr fontId="2"/>
  </si>
  <si>
    <t>その他</t>
    <rPh sb="0" eb="3">
      <t>ソノタ</t>
    </rPh>
    <phoneticPr fontId="2"/>
  </si>
  <si>
    <t>（人）</t>
    <rPh sb="1" eb="2">
      <t>ニン</t>
    </rPh>
    <phoneticPr fontId="2"/>
  </si>
  <si>
    <t>繰  の</t>
    <rPh sb="0" eb="1">
      <t>ク</t>
    </rPh>
    <phoneticPr fontId="2"/>
  </si>
  <si>
    <t>越  内</t>
    <rPh sb="0" eb="1">
      <t>コシ</t>
    </rPh>
    <rPh sb="3" eb="4">
      <t>ウチ</t>
    </rPh>
    <phoneticPr fontId="2"/>
  </si>
  <si>
    <t>額  訳</t>
    <rPh sb="0" eb="1">
      <t>ガク</t>
    </rPh>
    <rPh sb="3" eb="4">
      <t>ワケ</t>
    </rPh>
    <phoneticPr fontId="2"/>
  </si>
  <si>
    <t>(Ｘ)</t>
    <phoneticPr fontId="2"/>
  </si>
  <si>
    <t>(Ｙ)</t>
    <phoneticPr fontId="2"/>
  </si>
  <si>
    <t>市中銀行</t>
    <rPh sb="0" eb="2">
      <t>シチュウ</t>
    </rPh>
    <rPh sb="2" eb="4">
      <t>ギンコウ</t>
    </rPh>
    <phoneticPr fontId="2"/>
  </si>
  <si>
    <t>市場公募債</t>
    <rPh sb="0" eb="2">
      <t>シジョウ</t>
    </rPh>
    <rPh sb="2" eb="4">
      <t>コウボ</t>
    </rPh>
    <rPh sb="4" eb="5">
      <t>サイ</t>
    </rPh>
    <phoneticPr fontId="2"/>
  </si>
  <si>
    <t>薬品費</t>
    <rPh sb="0" eb="2">
      <t>ヤクヒン</t>
    </rPh>
    <rPh sb="2" eb="3">
      <t>ヒ</t>
    </rPh>
    <phoneticPr fontId="2"/>
  </si>
  <si>
    <t>計内の訳</t>
    <rPh sb="0" eb="1">
      <t>ケイ</t>
    </rPh>
    <rPh sb="1" eb="2">
      <t>ウチ</t>
    </rPh>
    <phoneticPr fontId="2"/>
  </si>
  <si>
    <t>維持管理費 ・資本費の全部</t>
    <rPh sb="0" eb="2">
      <t>イジ</t>
    </rPh>
    <rPh sb="2" eb="5">
      <t>カンリヒ</t>
    </rPh>
    <rPh sb="7" eb="10">
      <t>シホンヒ</t>
    </rPh>
    <rPh sb="11" eb="13">
      <t>ゼンブ</t>
    </rPh>
    <phoneticPr fontId="2"/>
  </si>
  <si>
    <t>維持管理費の全部・資本費の一部</t>
    <rPh sb="0" eb="2">
      <t>イジ</t>
    </rPh>
    <rPh sb="2" eb="5">
      <t>カンリヒ</t>
    </rPh>
    <rPh sb="6" eb="8">
      <t>ゼンブ</t>
    </rPh>
    <rPh sb="9" eb="12">
      <t>シホンヒ</t>
    </rPh>
    <rPh sb="13" eb="15">
      <t>イチブ</t>
    </rPh>
    <phoneticPr fontId="2"/>
  </si>
  <si>
    <t xml:space="preserve">(ｱ) </t>
    <phoneticPr fontId="2"/>
  </si>
  <si>
    <t>②　歳入歳出決算に関する調　（２６表の２）</t>
    <rPh sb="2" eb="4">
      <t>サイニュウ</t>
    </rPh>
    <rPh sb="4" eb="6">
      <t>サイシュツ</t>
    </rPh>
    <rPh sb="6" eb="8">
      <t>ケッサン</t>
    </rPh>
    <rPh sb="9" eb="10">
      <t>カン</t>
    </rPh>
    <rPh sb="12" eb="13">
      <t>シラ</t>
    </rPh>
    <rPh sb="15" eb="18">
      <t>２６ヒョウ</t>
    </rPh>
    <phoneticPr fontId="2"/>
  </si>
  <si>
    <t>普</t>
    <rPh sb="0" eb="1">
      <t>フキュウ</t>
    </rPh>
    <phoneticPr fontId="2"/>
  </si>
  <si>
    <t>及</t>
    <rPh sb="0" eb="1">
      <t>フキュウ</t>
    </rPh>
    <phoneticPr fontId="2"/>
  </si>
  <si>
    <t>状</t>
    <rPh sb="0" eb="1">
      <t>ジョウキョウ</t>
    </rPh>
    <phoneticPr fontId="2"/>
  </si>
  <si>
    <t>況</t>
    <rPh sb="0" eb="1">
      <t>キョウ</t>
    </rPh>
    <phoneticPr fontId="2"/>
  </si>
  <si>
    <t>ア</t>
    <phoneticPr fontId="2"/>
  </si>
  <si>
    <t>イ</t>
    <phoneticPr fontId="2"/>
  </si>
  <si>
    <t>ア</t>
    <phoneticPr fontId="2"/>
  </si>
  <si>
    <t>イ</t>
    <phoneticPr fontId="2"/>
  </si>
  <si>
    <t>(千円)</t>
    <phoneticPr fontId="2"/>
  </si>
  <si>
    <t>(千円)</t>
    <rPh sb="1" eb="3">
      <t>センエン</t>
    </rPh>
    <phoneticPr fontId="2"/>
  </si>
  <si>
    <t>(千円)</t>
    <rPh sb="1" eb="3">
      <t>センエン</t>
    </rPh>
    <phoneticPr fontId="2"/>
  </si>
  <si>
    <t>供　用　開　始　年　月　日（再掲）</t>
    <rPh sb="0" eb="3">
      <t>キョウヨウ</t>
    </rPh>
    <rPh sb="4" eb="7">
      <t>カイシ</t>
    </rPh>
    <rPh sb="8" eb="13">
      <t>ネンガッピ</t>
    </rPh>
    <rPh sb="14" eb="16">
      <t>サイケイ</t>
    </rPh>
    <phoneticPr fontId="2"/>
  </si>
  <si>
    <t>ン場</t>
    <rPh sb="1" eb="2">
      <t>ジョウ</t>
    </rPh>
    <phoneticPr fontId="2"/>
  </si>
  <si>
    <t>流域下水道建設費負担金</t>
    <rPh sb="0" eb="2">
      <t>リュウイキ</t>
    </rPh>
    <rPh sb="2" eb="5">
      <t>ゲスイドウ</t>
    </rPh>
    <rPh sb="5" eb="8">
      <t>ケンセツヒ</t>
    </rPh>
    <rPh sb="8" eb="11">
      <t>フタンキン</t>
    </rPh>
    <phoneticPr fontId="2"/>
  </si>
  <si>
    <t>オ</t>
    <phoneticPr fontId="2"/>
  </si>
  <si>
    <t>ア</t>
    <phoneticPr fontId="2"/>
  </si>
  <si>
    <t>都道府県補助金</t>
    <rPh sb="0" eb="4">
      <t>トドウフケン</t>
    </rPh>
    <rPh sb="4" eb="7">
      <t>ホジョキン</t>
    </rPh>
    <phoneticPr fontId="2"/>
  </si>
  <si>
    <t>収</t>
    <rPh sb="0" eb="1">
      <t>シュウ</t>
    </rPh>
    <phoneticPr fontId="2"/>
  </si>
  <si>
    <t>ウ</t>
    <phoneticPr fontId="2"/>
  </si>
  <si>
    <t>ク</t>
    <phoneticPr fontId="2"/>
  </si>
  <si>
    <t>ケ</t>
    <phoneticPr fontId="2"/>
  </si>
  <si>
    <t>汚 水 処 理 原 価（Ｇ＝Ｃ／Ａ）</t>
    <rPh sb="0" eb="1">
      <t>キタナ</t>
    </rPh>
    <rPh sb="2" eb="3">
      <t>ミズ</t>
    </rPh>
    <rPh sb="4" eb="5">
      <t>トコロ</t>
    </rPh>
    <rPh sb="6" eb="7">
      <t>リ</t>
    </rPh>
    <rPh sb="8" eb="9">
      <t>ハラ</t>
    </rPh>
    <rPh sb="10" eb="11">
      <t>アタイ</t>
    </rPh>
    <phoneticPr fontId="2"/>
  </si>
  <si>
    <t>経  費  回  収  率（Ｈ＝Ｆ／Ｇ）</t>
    <rPh sb="0" eb="1">
      <t>キョウ</t>
    </rPh>
    <rPh sb="3" eb="4">
      <t>ヒ</t>
    </rPh>
    <rPh sb="6" eb="7">
      <t>カイ</t>
    </rPh>
    <rPh sb="9" eb="10">
      <t>オサム</t>
    </rPh>
    <rPh sb="12" eb="13">
      <t>リツ</t>
    </rPh>
    <phoneticPr fontId="2"/>
  </si>
  <si>
    <t>年 度 末 普 及 率</t>
    <rPh sb="0" eb="1">
      <t>トシ</t>
    </rPh>
    <rPh sb="2" eb="3">
      <t>ド</t>
    </rPh>
    <rPh sb="4" eb="5">
      <t>スエ</t>
    </rPh>
    <rPh sb="6" eb="7">
      <t>ススム</t>
    </rPh>
    <rPh sb="8" eb="9">
      <t>オヨブ</t>
    </rPh>
    <rPh sb="10" eb="11">
      <t>リツ</t>
    </rPh>
    <phoneticPr fontId="2"/>
  </si>
  <si>
    <t>年度末水洗化率</t>
    <rPh sb="0" eb="3">
      <t>ネンドマツ</t>
    </rPh>
    <rPh sb="3" eb="6">
      <t>スイセンカ</t>
    </rPh>
    <rPh sb="6" eb="7">
      <t>リツ</t>
    </rPh>
    <phoneticPr fontId="2"/>
  </si>
  <si>
    <t>地</t>
    <rPh sb="0" eb="1">
      <t>チホウサイ</t>
    </rPh>
    <phoneticPr fontId="2"/>
  </si>
  <si>
    <t>他会計長期借入金返還金</t>
    <rPh sb="0" eb="3">
      <t>タカイケイ</t>
    </rPh>
    <rPh sb="3" eb="5">
      <t>チョウキ</t>
    </rPh>
    <rPh sb="5" eb="8">
      <t>カリイレキン</t>
    </rPh>
    <rPh sb="8" eb="10">
      <t>ヘンカン</t>
    </rPh>
    <rPh sb="10" eb="11">
      <t>キン</t>
    </rPh>
    <phoneticPr fontId="2"/>
  </si>
  <si>
    <t>機構資金に係る繰上償還金分</t>
    <rPh sb="0" eb="2">
      <t>キコウ</t>
    </rPh>
    <rPh sb="2" eb="4">
      <t>シキン</t>
    </rPh>
    <rPh sb="5" eb="6">
      <t>カカ</t>
    </rPh>
    <rPh sb="7" eb="9">
      <t>クリアゲ</t>
    </rPh>
    <rPh sb="9" eb="11">
      <t>ショウカン</t>
    </rPh>
    <rPh sb="11" eb="12">
      <t>キン</t>
    </rPh>
    <rPh sb="12" eb="13">
      <t>ブン</t>
    </rPh>
    <phoneticPr fontId="2"/>
  </si>
  <si>
    <t>収益的支出分</t>
    <rPh sb="0" eb="3">
      <t>シュウエキテキ</t>
    </rPh>
    <rPh sb="3" eb="5">
      <t>シシュツ</t>
    </rPh>
    <rPh sb="5" eb="6">
      <t>ブン</t>
    </rPh>
    <phoneticPr fontId="2"/>
  </si>
  <si>
    <t>資本的支出分</t>
    <rPh sb="0" eb="3">
      <t>シホンテキ</t>
    </rPh>
    <rPh sb="3" eb="5">
      <t>シシュツ</t>
    </rPh>
    <rPh sb="5" eb="6">
      <t>ブン</t>
    </rPh>
    <phoneticPr fontId="2"/>
  </si>
  <si>
    <t>取</t>
    <rPh sb="0" eb="1">
      <t>シュトク</t>
    </rPh>
    <phoneticPr fontId="2"/>
  </si>
  <si>
    <t>・</t>
    <phoneticPr fontId="2"/>
  </si>
  <si>
    <t>建</t>
    <rPh sb="0" eb="1">
      <t>ケンセツ</t>
    </rPh>
    <phoneticPr fontId="2"/>
  </si>
  <si>
    <t>改</t>
    <rPh sb="0" eb="1">
      <t>カイリョウヒ</t>
    </rPh>
    <phoneticPr fontId="2"/>
  </si>
  <si>
    <t>良</t>
    <rPh sb="0" eb="1">
      <t>リョウ</t>
    </rPh>
    <phoneticPr fontId="2"/>
  </si>
  <si>
    <t>の</t>
    <phoneticPr fontId="2"/>
  </si>
  <si>
    <t>年 間 有 収 水 量（再掲）（Ａ）</t>
    <rPh sb="4" eb="5">
      <t>ユウシュウ</t>
    </rPh>
    <rPh sb="6" eb="7">
      <t>シュウ</t>
    </rPh>
    <phoneticPr fontId="2"/>
  </si>
  <si>
    <t>前回使用料改定年月日</t>
    <rPh sb="0" eb="2">
      <t>ゼンカイ</t>
    </rPh>
    <rPh sb="2" eb="4">
      <t>シヨウリョウ</t>
    </rPh>
    <rPh sb="4" eb="5">
      <t>リョウ</t>
    </rPh>
    <rPh sb="5" eb="7">
      <t>カイテイ</t>
    </rPh>
    <rPh sb="7" eb="10">
      <t>ネンガッピ</t>
    </rPh>
    <phoneticPr fontId="2"/>
  </si>
  <si>
    <t>建設事業開始年月日</t>
    <rPh sb="0" eb="2">
      <t>ケンセツ</t>
    </rPh>
    <rPh sb="2" eb="4">
      <t>ジギョウ</t>
    </rPh>
    <rPh sb="4" eb="6">
      <t>カイシ</t>
    </rPh>
    <rPh sb="6" eb="9">
      <t>ネンガッピ</t>
    </rPh>
    <phoneticPr fontId="2"/>
  </si>
  <si>
    <t>供用開始年月日</t>
    <rPh sb="0" eb="2">
      <t>キョウヨウ</t>
    </rPh>
    <rPh sb="2" eb="4">
      <t>カイシ</t>
    </rPh>
    <rPh sb="4" eb="7">
      <t>ネンガッピ</t>
    </rPh>
    <phoneticPr fontId="2"/>
  </si>
  <si>
    <t>特別会計設置年月日</t>
    <rPh sb="0" eb="2">
      <t>トクベツ</t>
    </rPh>
    <rPh sb="2" eb="4">
      <t>カイケイ</t>
    </rPh>
    <rPh sb="4" eb="6">
      <t>セッチ</t>
    </rPh>
    <rPh sb="6" eb="9">
      <t>ネンガッピ</t>
    </rPh>
    <phoneticPr fontId="2"/>
  </si>
  <si>
    <t>行  政  区  域  内  人　口</t>
    <rPh sb="0" eb="7">
      <t>ギョウセイク</t>
    </rPh>
    <rPh sb="9" eb="13">
      <t>イキナイ</t>
    </rPh>
    <rPh sb="15" eb="18">
      <t>ジンコウ</t>
    </rPh>
    <phoneticPr fontId="2"/>
  </si>
  <si>
    <t>（エ）</t>
    <phoneticPr fontId="2"/>
  </si>
  <si>
    <t>（オ）</t>
    <phoneticPr fontId="2"/>
  </si>
  <si>
    <t>現在排水区域内人口</t>
    <rPh sb="0" eb="2">
      <t>ゲンザイ</t>
    </rPh>
    <rPh sb="2" eb="4">
      <t>ハイスイ</t>
    </rPh>
    <rPh sb="4" eb="7">
      <t>クイキナイ</t>
    </rPh>
    <rPh sb="7" eb="9">
      <t>ジンコウ</t>
    </rPh>
    <phoneticPr fontId="2"/>
  </si>
  <si>
    <t>退職手当支出額</t>
    <rPh sb="0" eb="2">
      <t>タイショク</t>
    </rPh>
    <rPh sb="2" eb="4">
      <t>テアテ</t>
    </rPh>
    <rPh sb="4" eb="7">
      <t>シシュツガク</t>
    </rPh>
    <phoneticPr fontId="2"/>
  </si>
  <si>
    <t>現在処理区域内人口</t>
    <rPh sb="0" eb="2">
      <t>ゲンザイ</t>
    </rPh>
    <rPh sb="2" eb="4">
      <t>ショリ</t>
    </rPh>
    <rPh sb="4" eb="7">
      <t>クイキナイ</t>
    </rPh>
    <rPh sb="7" eb="9">
      <t>ジンコウ</t>
    </rPh>
    <phoneticPr fontId="2"/>
  </si>
  <si>
    <t>現在水洗便所設置済人口</t>
    <rPh sb="0" eb="2">
      <t>ゲンザイ</t>
    </rPh>
    <rPh sb="2" eb="4">
      <t>スイセン</t>
    </rPh>
    <rPh sb="4" eb="6">
      <t>ベンジョ</t>
    </rPh>
    <rPh sb="6" eb="8">
      <t>セッチ</t>
    </rPh>
    <rPh sb="8" eb="9">
      <t>ズ</t>
    </rPh>
    <rPh sb="9" eb="11">
      <t>ジンコウ</t>
    </rPh>
    <phoneticPr fontId="2"/>
  </si>
  <si>
    <t>行政区域面積</t>
    <rPh sb="0" eb="2">
      <t>ギョウセイ</t>
    </rPh>
    <rPh sb="2" eb="4">
      <t>クイキ</t>
    </rPh>
    <rPh sb="4" eb="6">
      <t>メンセキ</t>
    </rPh>
    <phoneticPr fontId="2"/>
  </si>
  <si>
    <t>市街地面積</t>
    <rPh sb="0" eb="3">
      <t>シガイチ</t>
    </rPh>
    <rPh sb="3" eb="5">
      <t>メンセキ</t>
    </rPh>
    <phoneticPr fontId="2"/>
  </si>
  <si>
    <t>全体計画面積</t>
    <rPh sb="0" eb="2">
      <t>ゼンタイ</t>
    </rPh>
    <rPh sb="2" eb="4">
      <t>ケイカク</t>
    </rPh>
    <rPh sb="4" eb="6">
      <t>メンセキ</t>
    </rPh>
    <phoneticPr fontId="2"/>
  </si>
  <si>
    <t>現在排水区域面積</t>
    <rPh sb="0" eb="2">
      <t>ゲンザイ</t>
    </rPh>
    <rPh sb="2" eb="4">
      <t>ハイスイ</t>
    </rPh>
    <rPh sb="4" eb="6">
      <t>クイキナイ</t>
    </rPh>
    <rPh sb="6" eb="8">
      <t>メンセキ</t>
    </rPh>
    <phoneticPr fontId="2"/>
  </si>
  <si>
    <t>現在処理区域面積</t>
    <rPh sb="0" eb="2">
      <t>ゲンザイ</t>
    </rPh>
    <rPh sb="2" eb="4">
      <t>ショリ</t>
    </rPh>
    <rPh sb="4" eb="6">
      <t>クイキナイ</t>
    </rPh>
    <rPh sb="6" eb="8">
      <t>メンセキ</t>
    </rPh>
    <phoneticPr fontId="2"/>
  </si>
  <si>
    <t>総事業費</t>
    <rPh sb="0" eb="3">
      <t>ソウジギョウ</t>
    </rPh>
    <rPh sb="3" eb="4">
      <t>ヒ</t>
    </rPh>
    <phoneticPr fontId="2"/>
  </si>
  <si>
    <t>地方債</t>
    <rPh sb="0" eb="3">
      <t>チホウサイ</t>
    </rPh>
    <phoneticPr fontId="2"/>
  </si>
  <si>
    <t>受益者負担金</t>
    <rPh sb="0" eb="3">
      <t>ジュエキシャ</t>
    </rPh>
    <rPh sb="3" eb="6">
      <t>フタンキン</t>
    </rPh>
    <phoneticPr fontId="2"/>
  </si>
  <si>
    <t>その他</t>
    <rPh sb="0" eb="3">
      <t>ソノタ</t>
    </rPh>
    <phoneticPr fontId="2"/>
  </si>
  <si>
    <t>流域下水道管理運営費負担金</t>
    <rPh sb="0" eb="2">
      <t>リュウイキ</t>
    </rPh>
    <rPh sb="2" eb="5">
      <t>ゲスイドウ</t>
    </rPh>
    <rPh sb="5" eb="7">
      <t>カンリ</t>
    </rPh>
    <rPh sb="7" eb="9">
      <t>ウンエイ</t>
    </rPh>
    <rPh sb="9" eb="10">
      <t>ヒ</t>
    </rPh>
    <rPh sb="10" eb="13">
      <t>フタンキン</t>
    </rPh>
    <phoneticPr fontId="2"/>
  </si>
  <si>
    <t>補助対象事業費</t>
    <rPh sb="0" eb="2">
      <t>ホジョ</t>
    </rPh>
    <rPh sb="2" eb="4">
      <t>タイショウ</t>
    </rPh>
    <rPh sb="4" eb="7">
      <t>ジギョウヒ</t>
    </rPh>
    <phoneticPr fontId="2"/>
  </si>
  <si>
    <t>下水管布設延長</t>
    <rPh sb="0" eb="2">
      <t>ゲスイ</t>
    </rPh>
    <rPh sb="2" eb="3">
      <t>カン</t>
    </rPh>
    <rPh sb="3" eb="5">
      <t>フセツ</t>
    </rPh>
    <rPh sb="5" eb="7">
      <t>エンチョウ</t>
    </rPh>
    <phoneticPr fontId="2"/>
  </si>
  <si>
    <t>雨水管</t>
    <rPh sb="0" eb="3">
      <t>ウスイカン</t>
    </rPh>
    <phoneticPr fontId="2"/>
  </si>
  <si>
    <t>上未</t>
    <rPh sb="0" eb="1">
      <t>ウエ</t>
    </rPh>
    <rPh sb="1" eb="2">
      <t>ミ</t>
    </rPh>
    <phoneticPr fontId="2"/>
  </si>
  <si>
    <t>終末処理場数</t>
    <rPh sb="0" eb="2">
      <t>シュウマツ</t>
    </rPh>
    <rPh sb="2" eb="5">
      <t>ショリジョウ</t>
    </rPh>
    <rPh sb="5" eb="6">
      <t>スウ</t>
    </rPh>
    <phoneticPr fontId="2"/>
  </si>
  <si>
    <t>高度処理</t>
    <rPh sb="0" eb="2">
      <t>コウド</t>
    </rPh>
    <rPh sb="2" eb="4">
      <t>ショリ</t>
    </rPh>
    <phoneticPr fontId="2"/>
  </si>
  <si>
    <t>計画処理能力</t>
    <rPh sb="0" eb="2">
      <t>ケイカク</t>
    </rPh>
    <rPh sb="2" eb="4">
      <t>ショリ</t>
    </rPh>
    <rPh sb="4" eb="6">
      <t>ノウリョク</t>
    </rPh>
    <phoneticPr fontId="2"/>
  </si>
  <si>
    <t>年間総処理水量</t>
    <rPh sb="0" eb="2">
      <t>ネンカン</t>
    </rPh>
    <rPh sb="2" eb="3">
      <t>ソウ</t>
    </rPh>
    <rPh sb="3" eb="5">
      <t>ショリ</t>
    </rPh>
    <rPh sb="5" eb="7">
      <t>スイリョウ</t>
    </rPh>
    <phoneticPr fontId="2"/>
  </si>
  <si>
    <t>汚水処理水量</t>
    <rPh sb="0" eb="2">
      <t>オスイ</t>
    </rPh>
    <rPh sb="2" eb="4">
      <t>ショリ</t>
    </rPh>
    <rPh sb="4" eb="6">
      <t>スイリョウ</t>
    </rPh>
    <phoneticPr fontId="2"/>
  </si>
  <si>
    <t>雨水処理水量</t>
    <rPh sb="0" eb="2">
      <t>ウスイ</t>
    </rPh>
    <rPh sb="2" eb="4">
      <t>ショリ</t>
    </rPh>
    <rPh sb="4" eb="6">
      <t>スイリョウ</t>
    </rPh>
    <phoneticPr fontId="2"/>
  </si>
  <si>
    <t>年間有収水量</t>
    <rPh sb="0" eb="2">
      <t>ネンカン</t>
    </rPh>
    <rPh sb="2" eb="6">
      <t>ユウシュウ</t>
    </rPh>
    <phoneticPr fontId="2"/>
  </si>
  <si>
    <t>ポンプ場数</t>
    <rPh sb="3" eb="4">
      <t>ジョウ</t>
    </rPh>
    <rPh sb="4" eb="5">
      <t>スウ</t>
    </rPh>
    <phoneticPr fontId="2"/>
  </si>
  <si>
    <t>排水能力</t>
    <rPh sb="0" eb="2">
      <t>ハイスイ</t>
    </rPh>
    <rPh sb="2" eb="4">
      <t>ノウリョク</t>
    </rPh>
    <phoneticPr fontId="2"/>
  </si>
  <si>
    <t>管渠部門</t>
    <rPh sb="0" eb="2">
      <t>カンキョ</t>
    </rPh>
    <rPh sb="2" eb="4">
      <t>ブモン</t>
    </rPh>
    <phoneticPr fontId="2"/>
  </si>
  <si>
    <t>ポンプ場部門</t>
    <rPh sb="3" eb="4">
      <t>ジョウ</t>
    </rPh>
    <rPh sb="4" eb="6">
      <t>ブモン</t>
    </rPh>
    <phoneticPr fontId="2"/>
  </si>
  <si>
    <t>資本勘定所属職員</t>
    <rPh sb="0" eb="2">
      <t>シホン</t>
    </rPh>
    <rPh sb="2" eb="4">
      <t>カンジョウ</t>
    </rPh>
    <rPh sb="4" eb="6">
      <t>ショゾク</t>
    </rPh>
    <rPh sb="6" eb="8">
      <t>ショクイン</t>
    </rPh>
    <phoneticPr fontId="2"/>
  </si>
  <si>
    <t>国庫補助金</t>
    <rPh sb="0" eb="2">
      <t>コッコ</t>
    </rPh>
    <rPh sb="2" eb="5">
      <t>ホジョキン</t>
    </rPh>
    <phoneticPr fontId="2"/>
  </si>
  <si>
    <t>工事負担金</t>
    <rPh sb="0" eb="2">
      <t>コウジ</t>
    </rPh>
    <rPh sb="2" eb="5">
      <t>フタンキン</t>
    </rPh>
    <phoneticPr fontId="2"/>
  </si>
  <si>
    <t>地方債償還金</t>
    <rPh sb="0" eb="3">
      <t>チホウサイ</t>
    </rPh>
    <rPh sb="3" eb="6">
      <t>ショウカンキン</t>
    </rPh>
    <phoneticPr fontId="2"/>
  </si>
  <si>
    <t>他会計への繰出金</t>
    <rPh sb="0" eb="3">
      <t>タカイケイ</t>
    </rPh>
    <rPh sb="5" eb="8">
      <t>クリダシキン</t>
    </rPh>
    <phoneticPr fontId="2"/>
  </si>
  <si>
    <t>積立金</t>
    <rPh sb="0" eb="3">
      <t>ツミタテキン</t>
    </rPh>
    <phoneticPr fontId="2"/>
  </si>
  <si>
    <t>国             費</t>
    <rPh sb="0" eb="15">
      <t>コクヒ</t>
    </rPh>
    <phoneticPr fontId="2"/>
  </si>
  <si>
    <t>流域下水道建設費負担金</t>
    <rPh sb="0" eb="2">
      <t>リュウイキ</t>
    </rPh>
    <rPh sb="2" eb="5">
      <t>ゲスイドウ</t>
    </rPh>
    <rPh sb="5" eb="8">
      <t>ケンセツヒ</t>
    </rPh>
    <rPh sb="8" eb="11">
      <t>フタンキン</t>
    </rPh>
    <phoneticPr fontId="2"/>
  </si>
  <si>
    <t>用</t>
    <rPh sb="0" eb="1">
      <t>ヨウチ</t>
    </rPh>
    <phoneticPr fontId="2"/>
  </si>
  <si>
    <t>建設改良費のうち用地取得費</t>
    <rPh sb="0" eb="2">
      <t>ケンセツ</t>
    </rPh>
    <rPh sb="2" eb="5">
      <t>カイリョウヒ</t>
    </rPh>
    <rPh sb="8" eb="10">
      <t>ヨウチ</t>
    </rPh>
    <rPh sb="10" eb="13">
      <t>シュトクヒ</t>
    </rPh>
    <phoneticPr fontId="2"/>
  </si>
  <si>
    <t>補助対象事業分</t>
    <rPh sb="0" eb="2">
      <t>ホジョ</t>
    </rPh>
    <rPh sb="2" eb="4">
      <t>タイショウ</t>
    </rPh>
    <rPh sb="4" eb="7">
      <t>ジギョウブン</t>
    </rPh>
    <phoneticPr fontId="2"/>
  </si>
  <si>
    <t>単独事業分</t>
    <rPh sb="0" eb="2">
      <t>タンドク</t>
    </rPh>
    <rPh sb="2" eb="4">
      <t>ジギョウ</t>
    </rPh>
    <rPh sb="4" eb="5">
      <t>ジギョウブン</t>
    </rPh>
    <phoneticPr fontId="2"/>
  </si>
  <si>
    <t>建設改良費の翌年度への繰越額</t>
    <rPh sb="0" eb="2">
      <t>ケンセツ</t>
    </rPh>
    <rPh sb="2" eb="5">
      <t>カイリョウヒ</t>
    </rPh>
    <rPh sb="6" eb="9">
      <t>ヨクネンド</t>
    </rPh>
    <rPh sb="11" eb="14">
      <t>クリコシガク</t>
    </rPh>
    <phoneticPr fontId="2"/>
  </si>
  <si>
    <t>補助対象事業分</t>
    <rPh sb="0" eb="2">
      <t>ホジョ</t>
    </rPh>
    <rPh sb="2" eb="4">
      <t>タイショウ</t>
    </rPh>
    <rPh sb="4" eb="7">
      <t>ジギョウブン</t>
    </rPh>
    <phoneticPr fontId="2"/>
  </si>
  <si>
    <t>単独事業分</t>
    <rPh sb="0" eb="2">
      <t>タンドク</t>
    </rPh>
    <rPh sb="2" eb="5">
      <t>ジギョウブン</t>
    </rPh>
    <phoneticPr fontId="2"/>
  </si>
  <si>
    <t>継続費逓次繰越額</t>
    <rPh sb="0" eb="2">
      <t>ケイゾク</t>
    </rPh>
    <rPh sb="2" eb="3">
      <t>ヒ</t>
    </rPh>
    <rPh sb="3" eb="4">
      <t>テイ</t>
    </rPh>
    <rPh sb="4" eb="5">
      <t>ツギ</t>
    </rPh>
    <rPh sb="5" eb="8">
      <t>クリコシガク</t>
    </rPh>
    <phoneticPr fontId="2"/>
  </si>
  <si>
    <t>繰越明許費繰越額</t>
    <rPh sb="0" eb="2">
      <t>クリコシ</t>
    </rPh>
    <rPh sb="2" eb="3">
      <t>メイ</t>
    </rPh>
    <rPh sb="3" eb="4">
      <t>キョ</t>
    </rPh>
    <rPh sb="4" eb="5">
      <t>ヒ</t>
    </rPh>
    <rPh sb="5" eb="8">
      <t>クリコシガク</t>
    </rPh>
    <phoneticPr fontId="2"/>
  </si>
  <si>
    <t>事故繰越繰越額</t>
    <rPh sb="0" eb="2">
      <t>ジコ</t>
    </rPh>
    <rPh sb="2" eb="4">
      <t>クリコシ</t>
    </rPh>
    <rPh sb="4" eb="7">
      <t>クリコシガク</t>
    </rPh>
    <phoneticPr fontId="2"/>
  </si>
  <si>
    <t xml:space="preserve"> 収益的支出に充てた地方債</t>
    <rPh sb="1" eb="3">
      <t>シュウエキ</t>
    </rPh>
    <rPh sb="3" eb="4">
      <t>テキ</t>
    </rPh>
    <rPh sb="4" eb="6">
      <t>シシュツ</t>
    </rPh>
    <rPh sb="7" eb="8">
      <t>ア</t>
    </rPh>
    <rPh sb="10" eb="13">
      <t>チホウサイ</t>
    </rPh>
    <phoneticPr fontId="2"/>
  </si>
  <si>
    <t>支  払  繰  延  額</t>
    <rPh sb="0" eb="4">
      <t>シハライ</t>
    </rPh>
    <rPh sb="6" eb="13">
      <t>クリコシガク</t>
    </rPh>
    <phoneticPr fontId="2"/>
  </si>
  <si>
    <t>負担金制度採用年月日</t>
    <rPh sb="0" eb="2">
      <t>フタン</t>
    </rPh>
    <rPh sb="2" eb="3">
      <t>ブンタンキン</t>
    </rPh>
    <rPh sb="3" eb="5">
      <t>セイド</t>
    </rPh>
    <rPh sb="5" eb="7">
      <t>サイヨウ</t>
    </rPh>
    <rPh sb="7" eb="10">
      <t>ネンガッピ</t>
    </rPh>
    <phoneticPr fontId="2"/>
  </si>
  <si>
    <t>負</t>
    <rPh sb="0" eb="1">
      <t>フ</t>
    </rPh>
    <phoneticPr fontId="2"/>
  </si>
  <si>
    <t>受益者負担金</t>
    <rPh sb="0" eb="3">
      <t>ジュエキシャ</t>
    </rPh>
    <rPh sb="3" eb="4">
      <t>フ</t>
    </rPh>
    <rPh sb="4" eb="6">
      <t>ブンタンキン</t>
    </rPh>
    <phoneticPr fontId="2"/>
  </si>
  <si>
    <t>事  業  繰  越  額</t>
    <rPh sb="0" eb="4">
      <t>ジギョウ</t>
    </rPh>
    <rPh sb="6" eb="13">
      <t>クリコシガク</t>
    </rPh>
    <phoneticPr fontId="2"/>
  </si>
  <si>
    <t>合</t>
    <rPh sb="0" eb="1">
      <t>ゴウケイ</t>
    </rPh>
    <phoneticPr fontId="2"/>
  </si>
  <si>
    <t>汚水処理費</t>
    <rPh sb="0" eb="2">
      <t>オスイ</t>
    </rPh>
    <rPh sb="2" eb="5">
      <t>ショリヒ</t>
    </rPh>
    <phoneticPr fontId="2"/>
  </si>
  <si>
    <t>雨水処理費</t>
    <rPh sb="0" eb="2">
      <t>ウスイ</t>
    </rPh>
    <rPh sb="2" eb="5">
      <t>ショリヒ</t>
    </rPh>
    <phoneticPr fontId="2"/>
  </si>
  <si>
    <t>汚水処理費</t>
    <rPh sb="0" eb="2">
      <t>オスイ</t>
    </rPh>
    <rPh sb="2" eb="5">
      <t>ショリヒ</t>
    </rPh>
    <phoneticPr fontId="2"/>
  </si>
  <si>
    <t>雨水処理費</t>
    <rPh sb="0" eb="2">
      <t>ウスイ</t>
    </rPh>
    <rPh sb="2" eb="5">
      <t>ショリヒ</t>
    </rPh>
    <phoneticPr fontId="2"/>
  </si>
  <si>
    <t>上記の内訳</t>
  </si>
  <si>
    <t>内</t>
    <rPh sb="0" eb="1">
      <t>ウチ</t>
    </rPh>
    <phoneticPr fontId="2"/>
  </si>
  <si>
    <t>訳</t>
    <rPh sb="0" eb="1">
      <t>ワケ</t>
    </rPh>
    <phoneticPr fontId="2"/>
  </si>
  <si>
    <t>口座振替制</t>
    <rPh sb="0" eb="2">
      <t>コウザ</t>
    </rPh>
    <rPh sb="2" eb="4">
      <t>フリカエ</t>
    </rPh>
    <rPh sb="4" eb="5">
      <t>セイ</t>
    </rPh>
    <phoneticPr fontId="2"/>
  </si>
  <si>
    <t>上記のうち先行取得用地分</t>
    <rPh sb="0" eb="2">
      <t>ジョウキ</t>
    </rPh>
    <rPh sb="5" eb="7">
      <t>センコウ</t>
    </rPh>
    <rPh sb="7" eb="9">
      <t>シュトク</t>
    </rPh>
    <rPh sb="9" eb="11">
      <t>ヨウチ</t>
    </rPh>
    <rPh sb="11" eb="12">
      <t>ブン</t>
    </rPh>
    <phoneticPr fontId="2"/>
  </si>
  <si>
    <t>上記のうち先行取得用地面積 (㎡)</t>
    <rPh sb="0" eb="2">
      <t>ジョウキ</t>
    </rPh>
    <rPh sb="5" eb="7">
      <t>センコウ</t>
    </rPh>
    <rPh sb="7" eb="9">
      <t>シュトク</t>
    </rPh>
    <rPh sb="9" eb="11">
      <t>ヨウチ</t>
    </rPh>
    <rPh sb="11" eb="13">
      <t>メンセキ</t>
    </rPh>
    <phoneticPr fontId="2"/>
  </si>
  <si>
    <t>補助対象事業分(㎡)</t>
    <rPh sb="0" eb="2">
      <t>ホジョ</t>
    </rPh>
    <rPh sb="2" eb="4">
      <t>タイショウ</t>
    </rPh>
    <rPh sb="4" eb="7">
      <t>ジギョウブン</t>
    </rPh>
    <phoneticPr fontId="2"/>
  </si>
  <si>
    <t>取　得　用　地　面　積（㎡）</t>
    <rPh sb="0" eb="1">
      <t>トリ</t>
    </rPh>
    <rPh sb="2" eb="3">
      <t>トク</t>
    </rPh>
    <rPh sb="4" eb="5">
      <t>ヨウ</t>
    </rPh>
    <rPh sb="6" eb="7">
      <t>チ</t>
    </rPh>
    <rPh sb="8" eb="9">
      <t>メン</t>
    </rPh>
    <rPh sb="10" eb="11">
      <t>セキ</t>
    </rPh>
    <phoneticPr fontId="2"/>
  </si>
  <si>
    <t>単 独 事 業 分(㎡)</t>
    <rPh sb="0" eb="1">
      <t>タン</t>
    </rPh>
    <rPh sb="2" eb="3">
      <t>ドク</t>
    </rPh>
    <rPh sb="4" eb="5">
      <t>コト</t>
    </rPh>
    <rPh sb="6" eb="7">
      <t>ギョウ</t>
    </rPh>
    <rPh sb="8" eb="9">
      <t>ブン</t>
    </rPh>
    <phoneticPr fontId="2"/>
  </si>
  <si>
    <t>４.</t>
    <phoneticPr fontId="2"/>
  </si>
  <si>
    <t>（１）</t>
    <phoneticPr fontId="2"/>
  </si>
  <si>
    <t>他会計繰入金</t>
    <phoneticPr fontId="2"/>
  </si>
  <si>
    <t>（イ）</t>
    <phoneticPr fontId="2"/>
  </si>
  <si>
    <t>（ウ）</t>
    <phoneticPr fontId="2"/>
  </si>
  <si>
    <t>（カ）</t>
    <phoneticPr fontId="2"/>
  </si>
  <si>
    <t>（キ）</t>
    <phoneticPr fontId="2"/>
  </si>
  <si>
    <t>（ク）</t>
    <phoneticPr fontId="2"/>
  </si>
  <si>
    <t>（ケ）</t>
    <phoneticPr fontId="2"/>
  </si>
  <si>
    <t>12.</t>
    <phoneticPr fontId="2"/>
  </si>
  <si>
    <t>１.</t>
    <phoneticPr fontId="2"/>
  </si>
  <si>
    <t>２.</t>
    <phoneticPr fontId="2"/>
  </si>
  <si>
    <t>３.</t>
    <phoneticPr fontId="2"/>
  </si>
  <si>
    <t>７.</t>
    <phoneticPr fontId="2"/>
  </si>
  <si>
    <t>８.</t>
    <phoneticPr fontId="2"/>
  </si>
  <si>
    <t>９.</t>
    <phoneticPr fontId="2"/>
  </si>
  <si>
    <t>10.</t>
    <phoneticPr fontId="2"/>
  </si>
  <si>
    <t>11.</t>
    <phoneticPr fontId="2"/>
  </si>
  <si>
    <t>12.</t>
    <phoneticPr fontId="2"/>
  </si>
  <si>
    <t>01</t>
    <phoneticPr fontId="2"/>
  </si>
  <si>
    <t>02</t>
    <phoneticPr fontId="2"/>
  </si>
  <si>
    <t>03</t>
    <phoneticPr fontId="2"/>
  </si>
  <si>
    <t>04</t>
    <phoneticPr fontId="2"/>
  </si>
  <si>
    <t>05</t>
    <phoneticPr fontId="2"/>
  </si>
  <si>
    <t>06</t>
    <phoneticPr fontId="2"/>
  </si>
  <si>
    <t>11.</t>
    <phoneticPr fontId="2"/>
  </si>
  <si>
    <t>12.</t>
    <phoneticPr fontId="2"/>
  </si>
  <si>
    <t xml:space="preserve">団体名 </t>
    <rPh sb="0" eb="2">
      <t>ダンタイ</t>
    </rPh>
    <rPh sb="2" eb="3">
      <t>メイ</t>
    </rPh>
    <phoneticPr fontId="2"/>
  </si>
  <si>
    <t xml:space="preserve"> 項　目</t>
    <rPh sb="1" eb="4">
      <t>コウモク</t>
    </rPh>
    <phoneticPr fontId="2"/>
  </si>
  <si>
    <t xml:space="preserve"> 団体名 </t>
    <rPh sb="1" eb="4">
      <t>ダンタイメイ</t>
    </rPh>
    <phoneticPr fontId="2"/>
  </si>
  <si>
    <t xml:space="preserve"> 項　目</t>
    <phoneticPr fontId="2"/>
  </si>
  <si>
    <t xml:space="preserve">団体名 </t>
    <phoneticPr fontId="2"/>
  </si>
  <si>
    <t xml:space="preserve"> 項  目</t>
    <phoneticPr fontId="2"/>
  </si>
  <si>
    <t xml:space="preserve"> 項  目</t>
    <rPh sb="1" eb="5">
      <t>コウモク</t>
    </rPh>
    <phoneticPr fontId="2"/>
  </si>
  <si>
    <t xml:space="preserve"> 項　目</t>
    <rPh sb="1" eb="4">
      <t>コウモク</t>
    </rPh>
    <phoneticPr fontId="2"/>
  </si>
  <si>
    <t xml:space="preserve">団体名 </t>
    <rPh sb="0" eb="2">
      <t>ダンタイ</t>
    </rPh>
    <rPh sb="2" eb="3">
      <t>メイ</t>
    </rPh>
    <phoneticPr fontId="2"/>
  </si>
  <si>
    <t>⑥　経営分析に関する調（二）　（３３表）</t>
    <rPh sb="2" eb="4">
      <t>ケイエイ</t>
    </rPh>
    <rPh sb="4" eb="6">
      <t>ブンセキ</t>
    </rPh>
    <rPh sb="7" eb="8">
      <t>カン</t>
    </rPh>
    <rPh sb="10" eb="11">
      <t>シラ</t>
    </rPh>
    <rPh sb="12" eb="13">
      <t>ニ</t>
    </rPh>
    <rPh sb="18" eb="19">
      <t>ヒョウ</t>
    </rPh>
    <phoneticPr fontId="2"/>
  </si>
  <si>
    <t>⑤　経営分析に関する調（一）　（３２表）</t>
    <rPh sb="2" eb="4">
      <t>ケイエイ</t>
    </rPh>
    <rPh sb="4" eb="6">
      <t>ブンセキ</t>
    </rPh>
    <rPh sb="7" eb="8">
      <t>カン</t>
    </rPh>
    <rPh sb="10" eb="11">
      <t>シラ</t>
    </rPh>
    <rPh sb="12" eb="13">
      <t>１</t>
    </rPh>
    <rPh sb="18" eb="19">
      <t>ヒョウ</t>
    </rPh>
    <phoneticPr fontId="2"/>
  </si>
  <si>
    <t>職員給与費</t>
    <rPh sb="0" eb="2">
      <t>ショクイン</t>
    </rPh>
    <rPh sb="2" eb="5">
      <t>キュウヨヒ</t>
    </rPh>
    <phoneticPr fontId="2"/>
  </si>
  <si>
    <t>修繕費</t>
    <rPh sb="0" eb="3">
      <t>シュウゼンヒ</t>
    </rPh>
    <phoneticPr fontId="2"/>
  </si>
  <si>
    <t>材料費</t>
    <rPh sb="0" eb="3">
      <t>ザイリョウヒ</t>
    </rPh>
    <phoneticPr fontId="2"/>
  </si>
  <si>
    <t>路面復旧費</t>
    <rPh sb="0" eb="2">
      <t>ロメン</t>
    </rPh>
    <rPh sb="2" eb="4">
      <t>フッキュウ</t>
    </rPh>
    <rPh sb="4" eb="5">
      <t>ヒ</t>
    </rPh>
    <phoneticPr fontId="2"/>
  </si>
  <si>
    <t>委託料</t>
    <rPh sb="0" eb="3">
      <t>イタクリョウ</t>
    </rPh>
    <phoneticPr fontId="2"/>
  </si>
  <si>
    <t>(Ａ)</t>
  </si>
  <si>
    <t>(Ｂ)</t>
  </si>
  <si>
    <t>(Ｃ)</t>
  </si>
  <si>
    <t>(Ｄ)</t>
  </si>
  <si>
    <t>(Ｅ)</t>
  </si>
  <si>
    <t>(Ｆ)</t>
  </si>
  <si>
    <t>(Ｇ)</t>
  </si>
  <si>
    <t>(Ｈ)</t>
  </si>
  <si>
    <t>(Ｉ)</t>
  </si>
  <si>
    <t>(Ｊ)</t>
  </si>
  <si>
    <t>(Ｋ)</t>
  </si>
  <si>
    <t>(Ｌ)</t>
  </si>
  <si>
    <t>(Ｍ)</t>
  </si>
  <si>
    <t>(Ｎ)</t>
  </si>
  <si>
    <t>(Ｏ)</t>
  </si>
  <si>
    <t>(Ｐ)</t>
  </si>
  <si>
    <t>(Ｑ)</t>
  </si>
  <si>
    <t>収   支   差   引　(Ａ)－(Ｄ)</t>
    <rPh sb="0" eb="5">
      <t>シュウシ</t>
    </rPh>
    <rPh sb="8" eb="13">
      <t>サシヒキ</t>
    </rPh>
    <phoneticPr fontId="2"/>
  </si>
  <si>
    <t>収   支   差   引　(Ｈ)－(Ｉ)</t>
    <rPh sb="0" eb="5">
      <t>シュウシ</t>
    </rPh>
    <rPh sb="8" eb="13">
      <t>サシヒキ</t>
    </rPh>
    <phoneticPr fontId="2"/>
  </si>
  <si>
    <t>収   支   再   差   引　(Ｇ)＋(Ｋ)</t>
    <rPh sb="0" eb="5">
      <t>シュウシ</t>
    </rPh>
    <rPh sb="8" eb="9">
      <t>サイ</t>
    </rPh>
    <rPh sb="12" eb="17">
      <t>サシヒキ</t>
    </rPh>
    <phoneticPr fontId="2"/>
  </si>
  <si>
    <t>(Ｐ) － (Ｑ)</t>
    <phoneticPr fontId="2"/>
  </si>
  <si>
    <t>職員給与費</t>
    <phoneticPr fontId="2"/>
  </si>
  <si>
    <t>動力費</t>
    <rPh sb="0" eb="3">
      <t>ドウリョクヒ</t>
    </rPh>
    <phoneticPr fontId="2"/>
  </si>
  <si>
    <t>うち電気料</t>
    <rPh sb="2" eb="5">
      <t>デンキリョウ</t>
    </rPh>
    <phoneticPr fontId="2"/>
  </si>
  <si>
    <t>ウ</t>
    <phoneticPr fontId="2"/>
  </si>
  <si>
    <t>維</t>
    <rPh sb="0" eb="1">
      <t>イジ</t>
    </rPh>
    <phoneticPr fontId="2"/>
  </si>
  <si>
    <t>持</t>
    <rPh sb="0" eb="1">
      <t>イジ</t>
    </rPh>
    <phoneticPr fontId="2"/>
  </si>
  <si>
    <t>その他</t>
    <rPh sb="0" eb="3">
      <t>ソノタ</t>
    </rPh>
    <phoneticPr fontId="2"/>
  </si>
  <si>
    <t>管</t>
    <rPh sb="0" eb="1">
      <t>カンリ</t>
    </rPh>
    <phoneticPr fontId="2"/>
  </si>
  <si>
    <t>計　　　（ア　～　エ）</t>
    <rPh sb="0" eb="1">
      <t>ケイ</t>
    </rPh>
    <phoneticPr fontId="2"/>
  </si>
  <si>
    <t>高 資 本 費 対 策 経 費</t>
    <rPh sb="0" eb="1">
      <t>コウ</t>
    </rPh>
    <rPh sb="2" eb="5">
      <t>シホン</t>
    </rPh>
    <rPh sb="6" eb="7">
      <t>ヒ</t>
    </rPh>
    <rPh sb="8" eb="11">
      <t>タイサク</t>
    </rPh>
    <rPh sb="12" eb="15">
      <t>ケイヒ</t>
    </rPh>
    <phoneticPr fontId="2"/>
  </si>
  <si>
    <t>維持管理費の一部</t>
    <rPh sb="0" eb="2">
      <t>イジ</t>
    </rPh>
    <rPh sb="2" eb="5">
      <t>カンリヒ</t>
    </rPh>
    <rPh sb="6" eb="8">
      <t>イチブ</t>
    </rPh>
    <phoneticPr fontId="2"/>
  </si>
  <si>
    <t>(ｱ)</t>
    <phoneticPr fontId="2"/>
  </si>
  <si>
    <t>ア</t>
  </si>
  <si>
    <t>段階区分</t>
    <rPh sb="0" eb="2">
      <t>ダンカイ</t>
    </rPh>
    <rPh sb="2" eb="4">
      <t>クブン</t>
    </rPh>
    <phoneticPr fontId="2"/>
  </si>
  <si>
    <t>使</t>
    <rPh sb="0" eb="1">
      <t>シヨウリョウ</t>
    </rPh>
    <phoneticPr fontId="2"/>
  </si>
  <si>
    <t>体</t>
    <rPh sb="0" eb="1">
      <t>タイケイ</t>
    </rPh>
    <phoneticPr fontId="2"/>
  </si>
  <si>
    <t>系</t>
    <rPh sb="0" eb="1">
      <t>ケイ</t>
    </rPh>
    <phoneticPr fontId="2"/>
  </si>
  <si>
    <t>累</t>
    <rPh sb="0" eb="1">
      <t>ルイシンセイ</t>
    </rPh>
    <phoneticPr fontId="2"/>
  </si>
  <si>
    <t>エ</t>
    <phoneticPr fontId="2"/>
  </si>
  <si>
    <t>郵便貯金</t>
    <rPh sb="0" eb="2">
      <t>ユウビン</t>
    </rPh>
    <rPh sb="2" eb="4">
      <t>チョキン</t>
    </rPh>
    <phoneticPr fontId="2"/>
  </si>
  <si>
    <t>一般家庭用</t>
    <rPh sb="0" eb="2">
      <t>イッパン</t>
    </rPh>
    <rPh sb="2" eb="5">
      <t>カテイヨウ</t>
    </rPh>
    <phoneticPr fontId="2"/>
  </si>
  <si>
    <t>料</t>
    <rPh sb="0" eb="1">
      <t>リョウ</t>
    </rPh>
    <phoneticPr fontId="2"/>
  </si>
  <si>
    <t>使</t>
    <rPh sb="0" eb="1">
      <t>シヨウ</t>
    </rPh>
    <phoneticPr fontId="2"/>
  </si>
  <si>
    <t>工</t>
    <rPh sb="0" eb="1">
      <t>コウジ</t>
    </rPh>
    <phoneticPr fontId="2"/>
  </si>
  <si>
    <t>下水道事業</t>
    <rPh sb="0" eb="3">
      <t>ゲスイドウ</t>
    </rPh>
    <rPh sb="3" eb="5">
      <t>ジギョウ</t>
    </rPh>
    <phoneticPr fontId="2"/>
  </si>
  <si>
    <t>事</t>
    <rPh sb="0" eb="1">
      <t>ジ</t>
    </rPh>
    <phoneticPr fontId="2"/>
  </si>
  <si>
    <t>担</t>
    <rPh sb="0" eb="1">
      <t>タンニン</t>
    </rPh>
    <phoneticPr fontId="2"/>
  </si>
  <si>
    <t>金</t>
    <rPh sb="0" eb="1">
      <t>キン</t>
    </rPh>
    <phoneticPr fontId="2"/>
  </si>
  <si>
    <t>実質使用料改定</t>
    <rPh sb="0" eb="2">
      <t>ジッシツ</t>
    </rPh>
    <rPh sb="2" eb="4">
      <t>シヨウリョウ</t>
    </rPh>
    <phoneticPr fontId="2"/>
  </si>
  <si>
    <t>（６）</t>
    <phoneticPr fontId="2"/>
  </si>
  <si>
    <t>平             均(％)</t>
    <rPh sb="0" eb="1">
      <t>ヒラ</t>
    </rPh>
    <rPh sb="14" eb="15">
      <t>タモツ</t>
    </rPh>
    <phoneticPr fontId="2"/>
  </si>
  <si>
    <t>地方債償還金等</t>
    <rPh sb="0" eb="3">
      <t>チホウサイ</t>
    </rPh>
    <rPh sb="3" eb="6">
      <t>ショウカンキン</t>
    </rPh>
    <rPh sb="6" eb="7">
      <t>トウ</t>
    </rPh>
    <phoneticPr fontId="2"/>
  </si>
  <si>
    <t>エ</t>
    <phoneticPr fontId="2"/>
  </si>
  <si>
    <t>ア</t>
    <phoneticPr fontId="2"/>
  </si>
  <si>
    <t>ウ</t>
    <phoneticPr fontId="2"/>
  </si>
  <si>
    <t>エ</t>
    <phoneticPr fontId="2"/>
  </si>
  <si>
    <t>渠</t>
    <rPh sb="0" eb="1">
      <t>カンキョ</t>
    </rPh>
    <phoneticPr fontId="2"/>
  </si>
  <si>
    <t>の供</t>
    <rPh sb="1" eb="2">
      <t>キョウヨウ</t>
    </rPh>
    <phoneticPr fontId="2"/>
  </si>
  <si>
    <t>オ</t>
    <phoneticPr fontId="2"/>
  </si>
  <si>
    <t>カ</t>
    <phoneticPr fontId="2"/>
  </si>
  <si>
    <t>イ</t>
    <phoneticPr fontId="2"/>
  </si>
  <si>
    <t>ウ</t>
    <phoneticPr fontId="2"/>
  </si>
  <si>
    <t>エ</t>
    <phoneticPr fontId="2"/>
  </si>
  <si>
    <t>処</t>
    <rPh sb="0" eb="1">
      <t>ショリ</t>
    </rPh>
    <phoneticPr fontId="2"/>
  </si>
  <si>
    <t>場</t>
    <rPh sb="0" eb="1">
      <t>ジョウ</t>
    </rPh>
    <phoneticPr fontId="2"/>
  </si>
  <si>
    <t>ポプ</t>
    <phoneticPr fontId="2"/>
  </si>
  <si>
    <t>ア</t>
    <phoneticPr fontId="2"/>
  </si>
  <si>
    <t>処理開始年月日（処理区域別）</t>
    <rPh sb="0" eb="2">
      <t>ショリ</t>
    </rPh>
    <rPh sb="2" eb="4">
      <t>カイシ</t>
    </rPh>
    <rPh sb="4" eb="7">
      <t>ネンガッピ</t>
    </rPh>
    <rPh sb="8" eb="10">
      <t>ショリ</t>
    </rPh>
    <rPh sb="10" eb="12">
      <t>クイキ</t>
    </rPh>
    <rPh sb="12" eb="13">
      <t>ベツ</t>
    </rPh>
    <phoneticPr fontId="2"/>
  </si>
  <si>
    <t>合　計</t>
    <rPh sb="0" eb="1">
      <t>ゴウ</t>
    </rPh>
    <rPh sb="2" eb="3">
      <t>ケイ</t>
    </rPh>
    <phoneticPr fontId="2"/>
  </si>
  <si>
    <t>合流管比率（合流管／下水管布設延長）</t>
    <rPh sb="0" eb="2">
      <t>ゴウリュウ</t>
    </rPh>
    <rPh sb="2" eb="3">
      <t>クダ</t>
    </rPh>
    <rPh sb="3" eb="5">
      <t>ヒリツ</t>
    </rPh>
    <rPh sb="6" eb="8">
      <t>ゴウリュウ</t>
    </rPh>
    <rPh sb="8" eb="9">
      <t>クダ</t>
    </rPh>
    <rPh sb="10" eb="13">
      <t>ゲスイカン</t>
    </rPh>
    <rPh sb="13" eb="15">
      <t>フセツ</t>
    </rPh>
    <rPh sb="15" eb="17">
      <t>エンチョウ</t>
    </rPh>
    <phoneticPr fontId="2"/>
  </si>
  <si>
    <t>処理区域内人口密度（処理区域人口/処理区域面積）</t>
    <rPh sb="0" eb="2">
      <t>ショリ</t>
    </rPh>
    <rPh sb="2" eb="4">
      <t>クイキ</t>
    </rPh>
    <rPh sb="4" eb="5">
      <t>ウチ</t>
    </rPh>
    <rPh sb="5" eb="7">
      <t>ジンコウ</t>
    </rPh>
    <rPh sb="7" eb="9">
      <t>ミツド</t>
    </rPh>
    <rPh sb="10" eb="12">
      <t>ショリ</t>
    </rPh>
    <rPh sb="12" eb="14">
      <t>クイキ</t>
    </rPh>
    <rPh sb="14" eb="16">
      <t>ジンコウ</t>
    </rPh>
    <rPh sb="17" eb="19">
      <t>ショリ</t>
    </rPh>
    <rPh sb="19" eb="21">
      <t>クイキ</t>
    </rPh>
    <rPh sb="21" eb="23">
      <t>メンセキ</t>
    </rPh>
    <phoneticPr fontId="2"/>
  </si>
  <si>
    <t>(人/ha)</t>
    <rPh sb="1" eb="2">
      <t>ヒト</t>
    </rPh>
    <phoneticPr fontId="2"/>
  </si>
  <si>
    <t>繰上充用金</t>
    <rPh sb="0" eb="2">
      <t>クリアゲ</t>
    </rPh>
    <rPh sb="2" eb="4">
      <t>ジュウヨウ</t>
    </rPh>
    <rPh sb="4" eb="5">
      <t>キン</t>
    </rPh>
    <phoneticPr fontId="17"/>
  </si>
  <si>
    <t>「02列43列・44列」に係る未収入特定財源</t>
    <rPh sb="3" eb="4">
      <t>レツ</t>
    </rPh>
    <rPh sb="6" eb="7">
      <t>レツ</t>
    </rPh>
    <rPh sb="10" eb="11">
      <t>レツ</t>
    </rPh>
    <rPh sb="13" eb="14">
      <t>カカ</t>
    </rPh>
    <rPh sb="15" eb="16">
      <t>ミ</t>
    </rPh>
    <rPh sb="16" eb="18">
      <t>シュウニュウ</t>
    </rPh>
    <rPh sb="18" eb="20">
      <t>トクテイ</t>
    </rPh>
    <rPh sb="20" eb="22">
      <t>ザイゲン</t>
    </rPh>
    <phoneticPr fontId="17"/>
  </si>
  <si>
    <t>ウ</t>
    <phoneticPr fontId="2"/>
  </si>
  <si>
    <t>エ</t>
    <phoneticPr fontId="2"/>
  </si>
  <si>
    <t>現</t>
    <rPh sb="0" eb="1">
      <t>ゲンコウ</t>
    </rPh>
    <phoneticPr fontId="2"/>
  </si>
  <si>
    <t>市街地人口</t>
    <rPh sb="0" eb="3">
      <t>シガイチ</t>
    </rPh>
    <rPh sb="3" eb="5">
      <t>ジンコウ</t>
    </rPh>
    <phoneticPr fontId="2"/>
  </si>
  <si>
    <t>(１)</t>
    <phoneticPr fontId="2"/>
  </si>
  <si>
    <t>(10)</t>
  </si>
  <si>
    <t>(11)</t>
  </si>
  <si>
    <t>(１)</t>
    <phoneticPr fontId="2"/>
  </si>
  <si>
    <t>(２)</t>
    <phoneticPr fontId="2"/>
  </si>
  <si>
    <t>(３)</t>
    <phoneticPr fontId="2"/>
  </si>
  <si>
    <t>全体計画人口</t>
    <rPh sb="0" eb="2">
      <t>ゼンタイ</t>
    </rPh>
    <rPh sb="2" eb="4">
      <t>ケイカク</t>
    </rPh>
    <rPh sb="4" eb="6">
      <t>ジンコウ</t>
    </rPh>
    <phoneticPr fontId="2"/>
  </si>
  <si>
    <t>(４)</t>
    <phoneticPr fontId="2"/>
  </si>
  <si>
    <t>(５)</t>
    <phoneticPr fontId="2"/>
  </si>
  <si>
    <t>(６)</t>
    <phoneticPr fontId="2"/>
  </si>
  <si>
    <t>(７)</t>
    <phoneticPr fontId="2"/>
  </si>
  <si>
    <t>(８)</t>
    <phoneticPr fontId="2"/>
  </si>
  <si>
    <t>(９)</t>
    <phoneticPr fontId="2"/>
  </si>
  <si>
    <t>内　訳</t>
    <rPh sb="0" eb="1">
      <t>ウチ</t>
    </rPh>
    <rPh sb="2" eb="3">
      <t>ヤク</t>
    </rPh>
    <phoneticPr fontId="2"/>
  </si>
  <si>
    <t>　使途内訳
総事業費の</t>
    <rPh sb="6" eb="7">
      <t>ソウ</t>
    </rPh>
    <rPh sb="7" eb="10">
      <t>ジギョウヒ</t>
    </rPh>
    <phoneticPr fontId="2"/>
  </si>
  <si>
    <t>　別内訳
処理方法</t>
    <rPh sb="1" eb="2">
      <t>ベツ</t>
    </rPh>
    <rPh sb="2" eb="4">
      <t>ウチワケ</t>
    </rPh>
    <phoneticPr fontId="2"/>
  </si>
  <si>
    <t>うち</t>
    <phoneticPr fontId="2"/>
  </si>
  <si>
    <t>赤       字　（△）</t>
    <rPh sb="0" eb="9">
      <t>アカジ</t>
    </rPh>
    <phoneticPr fontId="2"/>
  </si>
  <si>
    <t>う出</t>
    <rPh sb="1" eb="2">
      <t>デ</t>
    </rPh>
    <phoneticPr fontId="2"/>
  </si>
  <si>
    <t>伴支</t>
    <rPh sb="0" eb="1">
      <t>トモナ</t>
    </rPh>
    <rPh sb="1" eb="2">
      <t>ササ</t>
    </rPh>
    <phoneticPr fontId="2"/>
  </si>
  <si>
    <t>職　</t>
    <rPh sb="0" eb="1">
      <t>ショク</t>
    </rPh>
    <phoneticPr fontId="2"/>
  </si>
  <si>
    <t>退　</t>
    <rPh sb="0" eb="1">
      <t>タイショク</t>
    </rPh>
    <phoneticPr fontId="2"/>
  </si>
  <si>
    <t>資調</t>
    <rPh sb="0" eb="1">
      <t>シシツ</t>
    </rPh>
    <rPh sb="1" eb="2">
      <t>シラ</t>
    </rPh>
    <phoneticPr fontId="2"/>
  </si>
  <si>
    <t>投績</t>
    <rPh sb="0" eb="1">
      <t>トウシ</t>
    </rPh>
    <rPh sb="1" eb="2">
      <t>ツムギ</t>
    </rPh>
    <phoneticPr fontId="2"/>
  </si>
  <si>
    <t>政実</t>
    <rPh sb="0" eb="1">
      <t>セイジ</t>
    </rPh>
    <rPh sb="1" eb="2">
      <t>ジツ</t>
    </rPh>
    <phoneticPr fontId="2"/>
  </si>
  <si>
    <t>行　</t>
    <rPh sb="0" eb="1">
      <t>ギョウ</t>
    </rPh>
    <phoneticPr fontId="2"/>
  </si>
  <si>
    <t>13.</t>
    <phoneticPr fontId="17"/>
  </si>
  <si>
    <t>14.</t>
    <phoneticPr fontId="17"/>
  </si>
  <si>
    <t>簡易生命保険</t>
    <rPh sb="0" eb="2">
      <t>カンイ</t>
    </rPh>
    <rPh sb="2" eb="4">
      <t>セイメイ</t>
    </rPh>
    <rPh sb="4" eb="6">
      <t>ホケン</t>
    </rPh>
    <phoneticPr fontId="2"/>
  </si>
  <si>
    <t>う　ち</t>
    <phoneticPr fontId="2"/>
  </si>
  <si>
    <t>う　　ち</t>
    <phoneticPr fontId="2"/>
  </si>
  <si>
    <t>汚水に係る元利償還金</t>
    <phoneticPr fontId="2"/>
  </si>
  <si>
    <t>３．</t>
    <phoneticPr fontId="2"/>
  </si>
  <si>
    <t>１．</t>
    <phoneticPr fontId="2"/>
  </si>
  <si>
    <t>２．</t>
    <phoneticPr fontId="2"/>
  </si>
  <si>
    <t>同上財源</t>
    <rPh sb="0" eb="1">
      <t>ドウジョウ</t>
    </rPh>
    <rPh sb="1" eb="2">
      <t>ドウジョウ</t>
    </rPh>
    <rPh sb="2" eb="4">
      <t>ザイゲン</t>
    </rPh>
    <phoneticPr fontId="2"/>
  </si>
  <si>
    <t>イ</t>
    <phoneticPr fontId="2"/>
  </si>
  <si>
    <t>管渠費</t>
    <rPh sb="0" eb="2">
      <t>カンキョ</t>
    </rPh>
    <rPh sb="2" eb="3">
      <t>ヒ</t>
    </rPh>
    <phoneticPr fontId="2"/>
  </si>
  <si>
    <t>ウ</t>
    <phoneticPr fontId="2"/>
  </si>
  <si>
    <t>(２)</t>
    <phoneticPr fontId="2"/>
  </si>
  <si>
    <t>(１)</t>
    <phoneticPr fontId="2"/>
  </si>
  <si>
    <t>延長　種別</t>
    <rPh sb="0" eb="2">
      <t>エンチョウ</t>
    </rPh>
    <phoneticPr fontId="2"/>
  </si>
  <si>
    <t>ア</t>
    <phoneticPr fontId="2"/>
  </si>
  <si>
    <t>汚水管</t>
    <rPh sb="0" eb="2">
      <t>オスイ</t>
    </rPh>
    <rPh sb="2" eb="3">
      <t>カン</t>
    </rPh>
    <phoneticPr fontId="2"/>
  </si>
  <si>
    <t>イ</t>
    <phoneticPr fontId="2"/>
  </si>
  <si>
    <t>(１)</t>
    <phoneticPr fontId="2"/>
  </si>
  <si>
    <t>(２)</t>
    <phoneticPr fontId="2"/>
  </si>
  <si>
    <t>(３)</t>
    <phoneticPr fontId="2"/>
  </si>
  <si>
    <t>現在</t>
    <rPh sb="0" eb="2">
      <t>ゲンザイ</t>
    </rPh>
    <phoneticPr fontId="2"/>
  </si>
  <si>
    <t>(４)</t>
    <phoneticPr fontId="2"/>
  </si>
  <si>
    <t>(５)</t>
    <phoneticPr fontId="2"/>
  </si>
  <si>
    <t>(６)</t>
    <phoneticPr fontId="2"/>
  </si>
  <si>
    <t>(７)</t>
    <phoneticPr fontId="2"/>
  </si>
  <si>
    <t>(８)</t>
    <phoneticPr fontId="2"/>
  </si>
  <si>
    <t>汚泥</t>
    <rPh sb="0" eb="2">
      <t>オデイ</t>
    </rPh>
    <phoneticPr fontId="2"/>
  </si>
  <si>
    <t>(９)</t>
    <phoneticPr fontId="2"/>
  </si>
  <si>
    <t>(１)</t>
    <phoneticPr fontId="2"/>
  </si>
  <si>
    <t>(１)</t>
    <phoneticPr fontId="2"/>
  </si>
  <si>
    <t>(２)</t>
    <phoneticPr fontId="2"/>
  </si>
  <si>
    <t>費</t>
    <rPh sb="0" eb="1">
      <t>ヒ</t>
    </rPh>
    <phoneticPr fontId="2"/>
  </si>
  <si>
    <t>①　施設及び業務概況に関する調　（１０表）</t>
    <rPh sb="2" eb="4">
      <t>シセツ</t>
    </rPh>
    <rPh sb="4" eb="5">
      <t>オヨ</t>
    </rPh>
    <rPh sb="6" eb="8">
      <t>ギョウム</t>
    </rPh>
    <rPh sb="8" eb="10">
      <t>ガイキョウ</t>
    </rPh>
    <rPh sb="11" eb="12">
      <t>カン</t>
    </rPh>
    <rPh sb="14" eb="15">
      <t>シラ</t>
    </rPh>
    <rPh sb="19" eb="20">
      <t>ヒョウ</t>
    </rPh>
    <phoneticPr fontId="2"/>
  </si>
  <si>
    <t>事</t>
    <rPh sb="0" eb="1">
      <t>ジ</t>
    </rPh>
    <phoneticPr fontId="2"/>
  </si>
  <si>
    <t>業</t>
    <rPh sb="0" eb="1">
      <t>ギョウ</t>
    </rPh>
    <phoneticPr fontId="2"/>
  </si>
  <si>
    <t>ポンプ場費</t>
    <rPh sb="3" eb="4">
      <t>ジョウ</t>
    </rPh>
    <rPh sb="4" eb="5">
      <t>ヒ</t>
    </rPh>
    <phoneticPr fontId="2"/>
  </si>
  <si>
    <t>処理場費</t>
    <rPh sb="0" eb="3">
      <t>ショリジョウ</t>
    </rPh>
    <rPh sb="3" eb="4">
      <t>ヒ</t>
    </rPh>
    <phoneticPr fontId="2"/>
  </si>
  <si>
    <t>管</t>
    <rPh sb="0" eb="1">
      <t>カン</t>
    </rPh>
    <phoneticPr fontId="2"/>
  </si>
  <si>
    <t>合流管</t>
    <rPh sb="0" eb="2">
      <t>ゴウリュウ</t>
    </rPh>
    <rPh sb="2" eb="3">
      <t>カン</t>
    </rPh>
    <phoneticPr fontId="2"/>
  </si>
  <si>
    <t>汚水管</t>
    <rPh sb="0" eb="2">
      <t>オスイ</t>
    </rPh>
    <rPh sb="2" eb="3">
      <t>カン</t>
    </rPh>
    <phoneticPr fontId="2"/>
  </si>
  <si>
    <t>内用</t>
    <rPh sb="0" eb="1">
      <t>ウチ</t>
    </rPh>
    <rPh sb="1" eb="2">
      <t>ヨウ</t>
    </rPh>
    <phoneticPr fontId="2"/>
  </si>
  <si>
    <t>高級処理</t>
    <rPh sb="0" eb="2">
      <t>コウキュウ</t>
    </rPh>
    <rPh sb="2" eb="4">
      <t>ショリ</t>
    </rPh>
    <phoneticPr fontId="2"/>
  </si>
  <si>
    <t>中級処理</t>
    <rPh sb="0" eb="2">
      <t>チュウキュウ</t>
    </rPh>
    <rPh sb="2" eb="4">
      <t>ショリ</t>
    </rPh>
    <phoneticPr fontId="2"/>
  </si>
  <si>
    <t>処理能力</t>
    <rPh sb="0" eb="2">
      <t>ショリ</t>
    </rPh>
    <rPh sb="2" eb="4">
      <t>ノウリョク</t>
    </rPh>
    <phoneticPr fontId="2"/>
  </si>
  <si>
    <t>現在最大</t>
    <rPh sb="0" eb="2">
      <t>ゲンザイ</t>
    </rPh>
    <rPh sb="2" eb="4">
      <t>サイダイ</t>
    </rPh>
    <phoneticPr fontId="2"/>
  </si>
  <si>
    <t>処理水量</t>
    <rPh sb="0" eb="2">
      <t>ショリ</t>
    </rPh>
    <rPh sb="2" eb="4">
      <t>スイリョウ</t>
    </rPh>
    <phoneticPr fontId="2"/>
  </si>
  <si>
    <t>理</t>
    <rPh sb="0" eb="1">
      <t>リカ</t>
    </rPh>
    <phoneticPr fontId="2"/>
  </si>
  <si>
    <t>現在晴天時平均処理水量</t>
    <rPh sb="0" eb="2">
      <t>ゲンザイ</t>
    </rPh>
    <rPh sb="2" eb="4">
      <t>セイテン</t>
    </rPh>
    <rPh sb="4" eb="5">
      <t>トキ</t>
    </rPh>
    <rPh sb="5" eb="7">
      <t>ヘイキン</t>
    </rPh>
    <rPh sb="7" eb="9">
      <t>ショリ</t>
    </rPh>
    <rPh sb="9" eb="11">
      <t>スイリョウ</t>
    </rPh>
    <phoneticPr fontId="2"/>
  </si>
  <si>
    <t>内</t>
    <rPh sb="0" eb="1">
      <t>ウチ</t>
    </rPh>
    <phoneticPr fontId="2"/>
  </si>
  <si>
    <t>訳</t>
    <rPh sb="0" eb="1">
      <t>ワケ</t>
    </rPh>
    <phoneticPr fontId="2"/>
  </si>
  <si>
    <t>年間総汚泥処分量</t>
    <rPh sb="0" eb="2">
      <t>ネンカン</t>
    </rPh>
    <rPh sb="2" eb="3">
      <t>ソウ</t>
    </rPh>
    <rPh sb="3" eb="5">
      <t>オデイ</t>
    </rPh>
    <rPh sb="5" eb="8">
      <t>ショブンリョウ</t>
    </rPh>
    <phoneticPr fontId="2"/>
  </si>
  <si>
    <t xml:space="preserve">損益勘定所属職員 </t>
    <rPh sb="0" eb="2">
      <t>ソンエキ</t>
    </rPh>
    <rPh sb="2" eb="4">
      <t>カンジョウ</t>
    </rPh>
    <rPh sb="4" eb="6">
      <t>ショゾク</t>
    </rPh>
    <rPh sb="6" eb="8">
      <t>ショクイン</t>
    </rPh>
    <phoneticPr fontId="2"/>
  </si>
  <si>
    <t>処理場部門</t>
    <rPh sb="0" eb="3">
      <t>ショリジョウ</t>
    </rPh>
    <rPh sb="3" eb="5">
      <t>ブモン</t>
    </rPh>
    <phoneticPr fontId="2"/>
  </si>
  <si>
    <t>計</t>
    <rPh sb="0" eb="1">
      <t>ケイ</t>
    </rPh>
    <phoneticPr fontId="2"/>
  </si>
  <si>
    <t>国庫補助金(含NTT無利子貸付金)</t>
    <rPh sb="0" eb="2">
      <t>コッコ</t>
    </rPh>
    <rPh sb="2" eb="5">
      <t>ホジョキン</t>
    </rPh>
    <rPh sb="6" eb="7">
      <t>フク</t>
    </rPh>
    <rPh sb="10" eb="13">
      <t>ムリシ</t>
    </rPh>
    <rPh sb="13" eb="16">
      <t>カシツケキン</t>
    </rPh>
    <phoneticPr fontId="2"/>
  </si>
  <si>
    <t>営業収益　　</t>
    <rPh sb="0" eb="2">
      <t>エイギョウ</t>
    </rPh>
    <rPh sb="2" eb="4">
      <t>シュウエキ</t>
    </rPh>
    <phoneticPr fontId="2"/>
  </si>
  <si>
    <t>(ア)</t>
    <phoneticPr fontId="2"/>
  </si>
  <si>
    <t>料金収入</t>
    <rPh sb="0" eb="2">
      <t>リョウキン</t>
    </rPh>
    <rPh sb="2" eb="4">
      <t>シュウニュウ</t>
    </rPh>
    <phoneticPr fontId="2"/>
  </si>
  <si>
    <t>(イ)</t>
    <phoneticPr fontId="2"/>
  </si>
  <si>
    <t>(ウ)</t>
    <phoneticPr fontId="2"/>
  </si>
  <si>
    <t>受託工事収益</t>
    <rPh sb="0" eb="2">
      <t>ジュタク</t>
    </rPh>
    <rPh sb="2" eb="4">
      <t>コウジ</t>
    </rPh>
    <rPh sb="4" eb="6">
      <t>シュウエキ</t>
    </rPh>
    <phoneticPr fontId="2"/>
  </si>
  <si>
    <t>(エ)</t>
    <phoneticPr fontId="2"/>
  </si>
  <si>
    <t>共済組合</t>
    <rPh sb="0" eb="2">
      <t>キョウサイ</t>
    </rPh>
    <rPh sb="2" eb="4">
      <t>クミアイ</t>
    </rPh>
    <phoneticPr fontId="2"/>
  </si>
  <si>
    <t>収</t>
    <rPh sb="0" eb="1">
      <t>シュウエキ</t>
    </rPh>
    <phoneticPr fontId="2"/>
  </si>
  <si>
    <t>営業外収益　　</t>
    <rPh sb="0" eb="3">
      <t>エイギョウガイ</t>
    </rPh>
    <rPh sb="3" eb="5">
      <t>シュウエキ</t>
    </rPh>
    <phoneticPr fontId="2"/>
  </si>
  <si>
    <t>（コ）</t>
    <phoneticPr fontId="2"/>
  </si>
  <si>
    <t>（サ）</t>
    <phoneticPr fontId="2"/>
  </si>
  <si>
    <t>（シ）</t>
    <phoneticPr fontId="2"/>
  </si>
  <si>
    <t>分流式下水道等</t>
    <rPh sb="0" eb="2">
      <t>ブンリュウ</t>
    </rPh>
    <rPh sb="2" eb="3">
      <t>シキ</t>
    </rPh>
    <rPh sb="3" eb="6">
      <t>ゲスイドウ</t>
    </rPh>
    <rPh sb="6" eb="7">
      <t>トウ</t>
    </rPh>
    <phoneticPr fontId="2"/>
  </si>
  <si>
    <t>特別措置分</t>
    <rPh sb="0" eb="2">
      <t>トクベツ</t>
    </rPh>
    <rPh sb="2" eb="4">
      <t>ソチ</t>
    </rPh>
    <rPh sb="4" eb="5">
      <t>ブン</t>
    </rPh>
    <phoneticPr fontId="2"/>
  </si>
  <si>
    <t>う　　　　　　　ち</t>
    <phoneticPr fontId="2"/>
  </si>
  <si>
    <t>公害防止事業債分</t>
    <rPh sb="0" eb="2">
      <t>コウガイ</t>
    </rPh>
    <rPh sb="2" eb="4">
      <t>ボウシ</t>
    </rPh>
    <rPh sb="4" eb="7">
      <t>ジギョウサイ</t>
    </rPh>
    <rPh sb="7" eb="8">
      <t>ブン</t>
    </rPh>
    <phoneticPr fontId="2"/>
  </si>
  <si>
    <t>更新事業分</t>
    <rPh sb="0" eb="2">
      <t>コウシン</t>
    </rPh>
    <rPh sb="2" eb="5">
      <t>ジギョウブン</t>
    </rPh>
    <phoneticPr fontId="2"/>
  </si>
  <si>
    <t>普及特別対策債分</t>
    <rPh sb="0" eb="2">
      <t>フキュウ</t>
    </rPh>
    <rPh sb="2" eb="4">
      <t>トクベツ</t>
    </rPh>
    <rPh sb="4" eb="6">
      <t>タイサク</t>
    </rPh>
    <rPh sb="6" eb="7">
      <t>サイ</t>
    </rPh>
    <rPh sb="7" eb="8">
      <t>ブン</t>
    </rPh>
    <phoneticPr fontId="2"/>
  </si>
  <si>
    <t>枠外債等分</t>
    <rPh sb="0" eb="2">
      <t>ワクガイ</t>
    </rPh>
    <rPh sb="2" eb="3">
      <t>サイ</t>
    </rPh>
    <rPh sb="3" eb="4">
      <t>ナド</t>
    </rPh>
    <rPh sb="4" eb="5">
      <t>ブン</t>
    </rPh>
    <phoneticPr fontId="2"/>
  </si>
  <si>
    <t>借換債収入分等分</t>
    <rPh sb="0" eb="3">
      <t>カリカエサイ</t>
    </rPh>
    <rPh sb="3" eb="5">
      <t>シュウニュウ</t>
    </rPh>
    <rPh sb="5" eb="6">
      <t>ブン</t>
    </rPh>
    <rPh sb="6" eb="7">
      <t>ナド</t>
    </rPh>
    <rPh sb="7" eb="8">
      <t>ブン</t>
    </rPh>
    <phoneticPr fontId="2"/>
  </si>
  <si>
    <t>臨時財政特例債等分</t>
    <rPh sb="0" eb="2">
      <t>リンジ</t>
    </rPh>
    <rPh sb="2" eb="4">
      <t>ザイセイ</t>
    </rPh>
    <rPh sb="4" eb="6">
      <t>トクレイ</t>
    </rPh>
    <rPh sb="6" eb="7">
      <t>サイ</t>
    </rPh>
    <rPh sb="7" eb="8">
      <t>ナド</t>
    </rPh>
    <rPh sb="8" eb="9">
      <t>ブン</t>
    </rPh>
    <phoneticPr fontId="2"/>
  </si>
  <si>
    <t>う　　　　　　　ち</t>
    <phoneticPr fontId="2"/>
  </si>
  <si>
    <t>弾力運用分等分</t>
    <rPh sb="0" eb="2">
      <t>ダンリョク</t>
    </rPh>
    <rPh sb="2" eb="5">
      <t>ウンヨウブン</t>
    </rPh>
    <rPh sb="5" eb="6">
      <t>ナド</t>
    </rPh>
    <rPh sb="6" eb="7">
      <t>ブン</t>
    </rPh>
    <phoneticPr fontId="2"/>
  </si>
  <si>
    <t>料　 金　 収　 入 （再掲）（Ｂ）</t>
    <rPh sb="12" eb="14">
      <t>サイケイ</t>
    </rPh>
    <phoneticPr fontId="2"/>
  </si>
  <si>
    <t>汚　水　処　理　費（Ｃ＝Ｄ＋Ｅ）</t>
    <phoneticPr fontId="2"/>
  </si>
  <si>
    <t>維 持 管 理 費（再掲）（Ｄ）</t>
    <rPh sb="10" eb="12">
      <t>サイケイ</t>
    </rPh>
    <phoneticPr fontId="2"/>
  </si>
  <si>
    <t>益</t>
    <rPh sb="0" eb="1">
      <t>エキ</t>
    </rPh>
    <phoneticPr fontId="2"/>
  </si>
  <si>
    <t>流域下水道管理運営費負担金</t>
    <rPh sb="0" eb="2">
      <t>リュウイキ</t>
    </rPh>
    <rPh sb="2" eb="5">
      <t>ゲスイドウ</t>
    </rPh>
    <rPh sb="5" eb="7">
      <t>カンリ</t>
    </rPh>
    <rPh sb="7" eb="10">
      <t>ウンエイヒ</t>
    </rPh>
    <rPh sb="10" eb="13">
      <t>フタンキン</t>
    </rPh>
    <phoneticPr fontId="2"/>
  </si>
  <si>
    <t>的</t>
    <rPh sb="0" eb="1">
      <t>テキ</t>
    </rPh>
    <phoneticPr fontId="2"/>
  </si>
  <si>
    <t>営業費用　　</t>
    <rPh sb="0" eb="2">
      <t>エイギョウ</t>
    </rPh>
    <rPh sb="2" eb="4">
      <t>ヒヨウ</t>
    </rPh>
    <phoneticPr fontId="2"/>
  </si>
  <si>
    <t>営業外費用</t>
    <rPh sb="0" eb="3">
      <t>エイギョウガイ</t>
    </rPh>
    <rPh sb="3" eb="5">
      <t>ヒヨウ</t>
    </rPh>
    <phoneticPr fontId="2"/>
  </si>
  <si>
    <t>支</t>
    <rPh sb="0" eb="1">
      <t>シ</t>
    </rPh>
    <phoneticPr fontId="2"/>
  </si>
  <si>
    <t>資本的収入</t>
    <rPh sb="0" eb="3">
      <t>シホンテキ</t>
    </rPh>
    <rPh sb="3" eb="5">
      <t>シュウニュウ</t>
    </rPh>
    <phoneticPr fontId="2"/>
  </si>
  <si>
    <t>他会計借入金</t>
    <rPh sb="0" eb="3">
      <t>タカイケイ</t>
    </rPh>
    <rPh sb="3" eb="6">
      <t>カリイレキン</t>
    </rPh>
    <phoneticPr fontId="2"/>
  </si>
  <si>
    <t>固定資産売却代金</t>
    <rPh sb="0" eb="4">
      <t>コテイシサン</t>
    </rPh>
    <rPh sb="4" eb="6">
      <t>バイキャク</t>
    </rPh>
    <rPh sb="6" eb="8">
      <t>ダイキン</t>
    </rPh>
    <phoneticPr fontId="2"/>
  </si>
  <si>
    <t>資本的支出</t>
    <rPh sb="0" eb="3">
      <t>シホンテキ</t>
    </rPh>
    <rPh sb="3" eb="5">
      <t>シシュツ</t>
    </rPh>
    <phoneticPr fontId="2"/>
  </si>
  <si>
    <t>建設改良費</t>
    <rPh sb="0" eb="2">
      <t>ケンセツ</t>
    </rPh>
    <rPh sb="2" eb="5">
      <t>カイリョウヒ</t>
    </rPh>
    <phoneticPr fontId="2"/>
  </si>
  <si>
    <t>本</t>
    <rPh sb="0" eb="1">
      <t>ホン</t>
    </rPh>
    <phoneticPr fontId="2"/>
  </si>
  <si>
    <t>単独事業費</t>
    <rPh sb="0" eb="2">
      <t>タンドク</t>
    </rPh>
    <rPh sb="2" eb="5">
      <t>ジギョウヒ</t>
    </rPh>
    <phoneticPr fontId="2"/>
  </si>
  <si>
    <t>方</t>
    <rPh sb="0" eb="1">
      <t>ホウ</t>
    </rPh>
    <phoneticPr fontId="2"/>
  </si>
  <si>
    <t>債</t>
    <rPh sb="0" eb="1">
      <t>サイ</t>
    </rPh>
    <phoneticPr fontId="2"/>
  </si>
  <si>
    <t>財</t>
    <rPh sb="0" eb="1">
      <t>ザイゲン</t>
    </rPh>
    <phoneticPr fontId="2"/>
  </si>
  <si>
    <t>源</t>
    <rPh sb="0" eb="1">
      <t>ゲン</t>
    </rPh>
    <phoneticPr fontId="2"/>
  </si>
  <si>
    <t>政府資金に係る繰上償還金分</t>
    <rPh sb="0" eb="2">
      <t>セイフ</t>
    </rPh>
    <rPh sb="2" eb="4">
      <t>シキン</t>
    </rPh>
    <rPh sb="5" eb="6">
      <t>カカ</t>
    </rPh>
    <rPh sb="7" eb="9">
      <t>クリアゲ</t>
    </rPh>
    <rPh sb="9" eb="12">
      <t>ショウカンキン</t>
    </rPh>
    <rPh sb="12" eb="13">
      <t>ブン</t>
    </rPh>
    <phoneticPr fontId="2"/>
  </si>
  <si>
    <t>その他資金に係る繰上償還金分</t>
    <rPh sb="0" eb="3">
      <t>ソノタ</t>
    </rPh>
    <rPh sb="3" eb="5">
      <t>シキン</t>
    </rPh>
    <rPh sb="6" eb="7">
      <t>カカ</t>
    </rPh>
    <rPh sb="8" eb="10">
      <t>クリアゲ</t>
    </rPh>
    <rPh sb="10" eb="13">
      <t>ショウカンキン</t>
    </rPh>
    <rPh sb="13" eb="14">
      <t>ブン</t>
    </rPh>
    <phoneticPr fontId="2"/>
  </si>
  <si>
    <t>前年度からの繰越金</t>
    <rPh sb="0" eb="3">
      <t>ゼンネンド</t>
    </rPh>
    <rPh sb="6" eb="9">
      <t>クリコシキン</t>
    </rPh>
    <phoneticPr fontId="2"/>
  </si>
  <si>
    <t>うち地方債</t>
    <rPh sb="2" eb="5">
      <t>チホウサイ</t>
    </rPh>
    <phoneticPr fontId="2"/>
  </si>
  <si>
    <t>前年度繰上充用金</t>
    <rPh sb="0" eb="3">
      <t>ゼンネンド</t>
    </rPh>
    <rPh sb="3" eb="5">
      <t>クリアゲ</t>
    </rPh>
    <rPh sb="5" eb="8">
      <t>ジュウヨウキン</t>
    </rPh>
    <phoneticPr fontId="2"/>
  </si>
  <si>
    <t>未収入特定財源</t>
    <rPh sb="0" eb="1">
      <t>ミ</t>
    </rPh>
    <rPh sb="1" eb="3">
      <t>シュウニュウ</t>
    </rPh>
    <rPh sb="3" eb="5">
      <t>トクテイ</t>
    </rPh>
    <rPh sb="5" eb="7">
      <t>ザイゲン</t>
    </rPh>
    <phoneticPr fontId="2"/>
  </si>
  <si>
    <t>国 庫 （県） 支 出 金</t>
    <rPh sb="0" eb="3">
      <t>コッコ</t>
    </rPh>
    <rPh sb="5" eb="6">
      <t>ケン</t>
    </rPh>
    <rPh sb="8" eb="13">
      <t>シシュツキン</t>
    </rPh>
    <phoneticPr fontId="2"/>
  </si>
  <si>
    <t>翌年度に繰越すべき財源</t>
    <rPh sb="0" eb="3">
      <t>ヨクネンド</t>
    </rPh>
    <rPh sb="4" eb="6">
      <t>クリコ</t>
    </rPh>
    <rPh sb="9" eb="11">
      <t>ザイゲン</t>
    </rPh>
    <phoneticPr fontId="2"/>
  </si>
  <si>
    <t>実質収支</t>
    <rPh sb="0" eb="2">
      <t>ジッシツ</t>
    </rPh>
    <rPh sb="2" eb="4">
      <t>シュウシ</t>
    </rPh>
    <phoneticPr fontId="2"/>
  </si>
  <si>
    <t>黒       字</t>
    <rPh sb="0" eb="9">
      <t>クロジ</t>
    </rPh>
    <phoneticPr fontId="2"/>
  </si>
  <si>
    <t>に　</t>
    <phoneticPr fontId="2"/>
  </si>
  <si>
    <t>　収益的支出に充てた他会計借入金</t>
    <rPh sb="1" eb="4">
      <t>シュウエキテキ</t>
    </rPh>
    <rPh sb="4" eb="6">
      <t>シシュツ</t>
    </rPh>
    <rPh sb="7" eb="8">
      <t>ア</t>
    </rPh>
    <rPh sb="10" eb="13">
      <t>タカイケイ</t>
    </rPh>
    <rPh sb="13" eb="16">
      <t>カリイレキン</t>
    </rPh>
    <phoneticPr fontId="2"/>
  </si>
  <si>
    <t>③　費 用 構 成 表　（２１表）</t>
    <rPh sb="2" eb="5">
      <t>ヒヨウ</t>
    </rPh>
    <rPh sb="6" eb="9">
      <t>コウセイ</t>
    </rPh>
    <rPh sb="10" eb="11">
      <t>ヒョウ</t>
    </rPh>
    <rPh sb="13" eb="16">
      <t>２１ヒョウ</t>
    </rPh>
    <phoneticPr fontId="2"/>
  </si>
  <si>
    <t>④　地方債に関する調　（２４表）</t>
    <rPh sb="2" eb="5">
      <t>チホウサイ</t>
    </rPh>
    <rPh sb="6" eb="7">
      <t>カン</t>
    </rPh>
    <rPh sb="9" eb="10">
      <t>シラ</t>
    </rPh>
    <rPh sb="12" eb="15">
      <t>２４ヒョウ</t>
    </rPh>
    <phoneticPr fontId="2"/>
  </si>
  <si>
    <t>⑦　繰入金に関する調　（４０表）</t>
    <rPh sb="2" eb="5">
      <t>クリイレキン</t>
    </rPh>
    <rPh sb="6" eb="7">
      <t>カン</t>
    </rPh>
    <rPh sb="9" eb="10">
      <t>シラ</t>
    </rPh>
    <rPh sb="14" eb="15">
      <t>ヒョウ</t>
    </rPh>
    <phoneticPr fontId="2"/>
  </si>
  <si>
    <t xml:space="preserve">団体名 </t>
    <rPh sb="0" eb="3">
      <t>ダンタイメイ</t>
    </rPh>
    <phoneticPr fontId="2"/>
  </si>
  <si>
    <t>基本給</t>
    <rPh sb="0" eb="3">
      <t>キホンキュウ</t>
    </rPh>
    <phoneticPr fontId="2"/>
  </si>
  <si>
    <t>職</t>
    <rPh sb="0" eb="1">
      <t>ショクイン</t>
    </rPh>
    <phoneticPr fontId="2"/>
  </si>
  <si>
    <t>手当</t>
    <rPh sb="0" eb="2">
      <t>テアテ</t>
    </rPh>
    <phoneticPr fontId="2"/>
  </si>
  <si>
    <t>員</t>
    <rPh sb="0" eb="1">
      <t>イン</t>
    </rPh>
    <phoneticPr fontId="2"/>
  </si>
  <si>
    <t>（３）</t>
    <phoneticPr fontId="2"/>
  </si>
  <si>
    <t>賃金</t>
    <rPh sb="0" eb="2">
      <t>チンギン</t>
    </rPh>
    <phoneticPr fontId="2"/>
  </si>
  <si>
    <t>給</t>
    <rPh sb="0" eb="1">
      <t>キュウヨ</t>
    </rPh>
    <phoneticPr fontId="2"/>
  </si>
  <si>
    <t>退職給与金</t>
    <rPh sb="0" eb="2">
      <t>タイショク</t>
    </rPh>
    <rPh sb="2" eb="4">
      <t>キュウヨ</t>
    </rPh>
    <rPh sb="4" eb="5">
      <t>キン</t>
    </rPh>
    <phoneticPr fontId="2"/>
  </si>
  <si>
    <t>与</t>
    <rPh sb="0" eb="1">
      <t>ヨ</t>
    </rPh>
    <phoneticPr fontId="2"/>
  </si>
  <si>
    <t>法定福利費</t>
    <rPh sb="0" eb="2">
      <t>ホウテイ</t>
    </rPh>
    <rPh sb="2" eb="4">
      <t>フクリ</t>
    </rPh>
    <rPh sb="4" eb="5">
      <t>ヒ</t>
    </rPh>
    <phoneticPr fontId="2"/>
  </si>
  <si>
    <t xml:space="preserve">動力費    </t>
    <rPh sb="0" eb="3">
      <t>ドウリョクヒ</t>
    </rPh>
    <phoneticPr fontId="2"/>
  </si>
  <si>
    <t>光熱水費</t>
    <rPh sb="0" eb="1">
      <t>ヒカリ</t>
    </rPh>
    <rPh sb="1" eb="2">
      <t>コウネツ</t>
    </rPh>
    <rPh sb="2" eb="3">
      <t>スイ</t>
    </rPh>
    <rPh sb="3" eb="4">
      <t>ヒ</t>
    </rPh>
    <phoneticPr fontId="2"/>
  </si>
  <si>
    <t>通信運搬費</t>
    <rPh sb="0" eb="2">
      <t>ツウシン</t>
    </rPh>
    <rPh sb="2" eb="5">
      <t>ウンパンヒ</t>
    </rPh>
    <phoneticPr fontId="2"/>
  </si>
  <si>
    <t>修繕費</t>
    <rPh sb="0" eb="3">
      <t>シュウゼンヒ</t>
    </rPh>
    <phoneticPr fontId="2"/>
  </si>
  <si>
    <t>材料費</t>
    <rPh sb="0" eb="3">
      <t>ザイリョウヒ</t>
    </rPh>
    <phoneticPr fontId="2"/>
  </si>
  <si>
    <t>薬品費</t>
    <rPh sb="0" eb="2">
      <t>ヤクヒン</t>
    </rPh>
    <rPh sb="2" eb="3">
      <t>ヒ</t>
    </rPh>
    <phoneticPr fontId="2"/>
  </si>
  <si>
    <t>路面復旧費</t>
    <rPh sb="0" eb="2">
      <t>ロメン</t>
    </rPh>
    <rPh sb="2" eb="4">
      <t>フッキュウ</t>
    </rPh>
    <rPh sb="4" eb="5">
      <t>ヒ</t>
    </rPh>
    <phoneticPr fontId="2"/>
  </si>
  <si>
    <t>委託料</t>
    <rPh sb="0" eb="3">
      <t>イタクリョウ</t>
    </rPh>
    <phoneticPr fontId="2"/>
  </si>
  <si>
    <t>13.</t>
    <phoneticPr fontId="2"/>
  </si>
  <si>
    <t>小計</t>
    <rPh sb="0" eb="2">
      <t>ショウケイ</t>
    </rPh>
    <phoneticPr fontId="2"/>
  </si>
  <si>
    <t>附帯事業費</t>
    <rPh sb="0" eb="1">
      <t>フ</t>
    </rPh>
    <rPh sb="1" eb="2">
      <t>フタイ</t>
    </rPh>
    <rPh sb="2" eb="5">
      <t>ジギョウヒ</t>
    </rPh>
    <phoneticPr fontId="2"/>
  </si>
  <si>
    <t>費用合計</t>
    <rPh sb="0" eb="2">
      <t>ヒヨウ</t>
    </rPh>
    <rPh sb="2" eb="4">
      <t>ゴウケイ</t>
    </rPh>
    <phoneticPr fontId="2"/>
  </si>
  <si>
    <t>地方債のうち</t>
    <rPh sb="0" eb="3">
      <t>チホウサイ</t>
    </rPh>
    <phoneticPr fontId="2"/>
  </si>
  <si>
    <t>民間資金による借換にかかるもの</t>
    <rPh sb="0" eb="2">
      <t>ミンカン</t>
    </rPh>
    <rPh sb="2" eb="4">
      <t>シキン</t>
    </rPh>
    <rPh sb="7" eb="9">
      <t>カリカエ</t>
    </rPh>
    <phoneticPr fontId="2"/>
  </si>
  <si>
    <t>市中銀行</t>
    <rPh sb="0" eb="2">
      <t>シチュウ</t>
    </rPh>
    <rPh sb="2" eb="4">
      <t>ギンコウ</t>
    </rPh>
    <phoneticPr fontId="2"/>
  </si>
  <si>
    <t>市中銀行以外の金融機関</t>
    <rPh sb="0" eb="2">
      <t>シチュウ</t>
    </rPh>
    <rPh sb="2" eb="4">
      <t>ギンコウ</t>
    </rPh>
    <rPh sb="4" eb="6">
      <t>イガイ</t>
    </rPh>
    <rPh sb="7" eb="9">
      <t>キンユウ</t>
    </rPh>
    <rPh sb="9" eb="11">
      <t>キカン</t>
    </rPh>
    <phoneticPr fontId="2"/>
  </si>
  <si>
    <t>市場公募債</t>
    <rPh sb="0" eb="2">
      <t>シジョウ</t>
    </rPh>
    <rPh sb="2" eb="5">
      <t>コウボサイ</t>
    </rPh>
    <phoneticPr fontId="2"/>
  </si>
  <si>
    <t>その他</t>
    <rPh sb="2" eb="3">
      <t>タ</t>
    </rPh>
    <phoneticPr fontId="2"/>
  </si>
  <si>
    <t>(％)</t>
    <phoneticPr fontId="2"/>
  </si>
  <si>
    <t>下水道事業</t>
    <rPh sb="0" eb="3">
      <t>ゲスイドウ</t>
    </rPh>
    <rPh sb="3" eb="5">
      <t>ジギョウ</t>
    </rPh>
    <phoneticPr fontId="2"/>
  </si>
  <si>
    <t>①　施設及び業務概況に関する調　（１０表）</t>
    <rPh sb="2" eb="4">
      <t>シセツ</t>
    </rPh>
    <rPh sb="4" eb="5">
      <t>オヨ</t>
    </rPh>
    <rPh sb="6" eb="8">
      <t>ギョウム</t>
    </rPh>
    <rPh sb="8" eb="10">
      <t>ガイキョウ</t>
    </rPh>
    <rPh sb="11" eb="12">
      <t>カン</t>
    </rPh>
    <rPh sb="14" eb="15">
      <t>シラ</t>
    </rPh>
    <rPh sb="19" eb="20">
      <t>ヒョウ</t>
    </rPh>
    <phoneticPr fontId="2"/>
  </si>
  <si>
    <t>表</t>
    <rPh sb="0" eb="1">
      <t>ヒョウ</t>
    </rPh>
    <phoneticPr fontId="2"/>
  </si>
  <si>
    <t xml:space="preserve"> 項　目</t>
    <phoneticPr fontId="2"/>
  </si>
  <si>
    <t>１.</t>
    <phoneticPr fontId="2"/>
  </si>
  <si>
    <t>建設事業開始年月日</t>
    <rPh sb="0" eb="2">
      <t>ケンセツ</t>
    </rPh>
    <rPh sb="2" eb="4">
      <t>ジギョウ</t>
    </rPh>
    <rPh sb="4" eb="6">
      <t>カイシ</t>
    </rPh>
    <rPh sb="6" eb="9">
      <t>ネンガッピ</t>
    </rPh>
    <phoneticPr fontId="2"/>
  </si>
  <si>
    <t>２.</t>
    <phoneticPr fontId="2"/>
  </si>
  <si>
    <t>供用開始年月日</t>
    <rPh sb="0" eb="2">
      <t>キョウヨウ</t>
    </rPh>
    <rPh sb="2" eb="4">
      <t>カイシ</t>
    </rPh>
    <rPh sb="4" eb="7">
      <t>ネンガッピ</t>
    </rPh>
    <phoneticPr fontId="2"/>
  </si>
  <si>
    <t>３.</t>
    <phoneticPr fontId="2"/>
  </si>
  <si>
    <t>特別会計設置年月日</t>
    <rPh sb="0" eb="2">
      <t>トクベツ</t>
    </rPh>
    <rPh sb="2" eb="4">
      <t>カイケイ</t>
    </rPh>
    <rPh sb="4" eb="6">
      <t>セッチ</t>
    </rPh>
    <rPh sb="6" eb="9">
      <t>ネンガッピ</t>
    </rPh>
    <phoneticPr fontId="2"/>
  </si>
  <si>
    <t xml:space="preserve"> ４．</t>
    <phoneticPr fontId="2"/>
  </si>
  <si>
    <t>下水道事業実施状況</t>
    <rPh sb="0" eb="3">
      <t>ゲスイドウ</t>
    </rPh>
    <rPh sb="3" eb="5">
      <t>ジギョウ</t>
    </rPh>
    <rPh sb="5" eb="7">
      <t>ジッシ</t>
    </rPh>
    <rPh sb="7" eb="9">
      <t>ジョウキョウ</t>
    </rPh>
    <phoneticPr fontId="2"/>
  </si>
  <si>
    <t>法適用</t>
    <rPh sb="0" eb="3">
      <t>ホウテキヨウ</t>
    </rPh>
    <phoneticPr fontId="2"/>
  </si>
  <si>
    <t>(１)</t>
    <phoneticPr fontId="2"/>
  </si>
  <si>
    <t>行  政  区  域  内  人　口</t>
    <rPh sb="0" eb="7">
      <t>ギョウセイク</t>
    </rPh>
    <rPh sb="9" eb="13">
      <t>イキナイ</t>
    </rPh>
    <rPh sb="15" eb="18">
      <t>ジンコウ</t>
    </rPh>
    <phoneticPr fontId="2"/>
  </si>
  <si>
    <t>(人)</t>
    <phoneticPr fontId="2"/>
  </si>
  <si>
    <t>７.</t>
    <phoneticPr fontId="2"/>
  </si>
  <si>
    <t>(２)</t>
    <phoneticPr fontId="2"/>
  </si>
  <si>
    <t>市街地人口</t>
    <rPh sb="0" eb="3">
      <t>シガイチ</t>
    </rPh>
    <rPh sb="3" eb="5">
      <t>ジンコウ</t>
    </rPh>
    <phoneticPr fontId="2"/>
  </si>
  <si>
    <t>(３)</t>
    <phoneticPr fontId="2"/>
  </si>
  <si>
    <t>全体計画人口</t>
    <rPh sb="0" eb="2">
      <t>ゼンタイ</t>
    </rPh>
    <rPh sb="2" eb="4">
      <t>ケイカク</t>
    </rPh>
    <rPh sb="4" eb="6">
      <t>ジンコウ</t>
    </rPh>
    <phoneticPr fontId="2"/>
  </si>
  <si>
    <t>普</t>
    <rPh sb="0" eb="1">
      <t>フキュウ</t>
    </rPh>
    <phoneticPr fontId="2"/>
  </si>
  <si>
    <t>(４)</t>
    <phoneticPr fontId="2"/>
  </si>
  <si>
    <t>現在排水区域内人口</t>
    <rPh sb="0" eb="2">
      <t>ゲンザイ</t>
    </rPh>
    <rPh sb="2" eb="4">
      <t>ハイスイ</t>
    </rPh>
    <rPh sb="4" eb="7">
      <t>クイキナイ</t>
    </rPh>
    <rPh sb="7" eb="9">
      <t>ジンコウ</t>
    </rPh>
    <phoneticPr fontId="2"/>
  </si>
  <si>
    <t>(５)</t>
    <phoneticPr fontId="2"/>
  </si>
  <si>
    <t>現在処理区域内人口</t>
    <rPh sb="0" eb="2">
      <t>ゲンザイ</t>
    </rPh>
    <rPh sb="2" eb="4">
      <t>ショリ</t>
    </rPh>
    <rPh sb="4" eb="7">
      <t>クイキナイ</t>
    </rPh>
    <rPh sb="7" eb="9">
      <t>ジンコウ</t>
    </rPh>
    <phoneticPr fontId="2"/>
  </si>
  <si>
    <t>(人)</t>
    <phoneticPr fontId="2"/>
  </si>
  <si>
    <t>及</t>
    <rPh sb="0" eb="1">
      <t>フキュウ</t>
    </rPh>
    <phoneticPr fontId="2"/>
  </si>
  <si>
    <t>(６)</t>
    <phoneticPr fontId="2"/>
  </si>
  <si>
    <t>現在水洗便所設置済人口</t>
    <rPh sb="0" eb="2">
      <t>ゲンザイ</t>
    </rPh>
    <rPh sb="2" eb="4">
      <t>スイセン</t>
    </rPh>
    <rPh sb="4" eb="6">
      <t>ベンジョ</t>
    </rPh>
    <rPh sb="6" eb="8">
      <t>セッチ</t>
    </rPh>
    <rPh sb="8" eb="9">
      <t>ズ</t>
    </rPh>
    <rPh sb="9" eb="11">
      <t>ジンコウ</t>
    </rPh>
    <phoneticPr fontId="2"/>
  </si>
  <si>
    <t>(７)</t>
    <phoneticPr fontId="2"/>
  </si>
  <si>
    <t>行政区域面積</t>
    <rPh sb="0" eb="2">
      <t>ギョウセイ</t>
    </rPh>
    <rPh sb="2" eb="4">
      <t>クイキ</t>
    </rPh>
    <rPh sb="4" eb="6">
      <t>メンセキ</t>
    </rPh>
    <phoneticPr fontId="2"/>
  </si>
  <si>
    <t>(ha)</t>
    <phoneticPr fontId="2"/>
  </si>
  <si>
    <t>状</t>
    <rPh sb="0" eb="1">
      <t>ジョウキョウ</t>
    </rPh>
    <phoneticPr fontId="2"/>
  </si>
  <si>
    <t>(８)</t>
    <phoneticPr fontId="2"/>
  </si>
  <si>
    <t>市街地面積</t>
    <rPh sb="0" eb="3">
      <t>シガイチ</t>
    </rPh>
    <rPh sb="3" eb="5">
      <t>メンセキ</t>
    </rPh>
    <phoneticPr fontId="2"/>
  </si>
  <si>
    <t>(ha)</t>
    <phoneticPr fontId="2"/>
  </si>
  <si>
    <t>(９)</t>
    <phoneticPr fontId="2"/>
  </si>
  <si>
    <t>全体計画面積</t>
    <rPh sb="0" eb="2">
      <t>ゼンタイ</t>
    </rPh>
    <rPh sb="2" eb="4">
      <t>ケイカク</t>
    </rPh>
    <rPh sb="4" eb="6">
      <t>メンセキ</t>
    </rPh>
    <phoneticPr fontId="2"/>
  </si>
  <si>
    <t>況</t>
    <rPh sb="0" eb="1">
      <t>キョウ</t>
    </rPh>
    <phoneticPr fontId="2"/>
  </si>
  <si>
    <t>現在排水区域面積</t>
    <rPh sb="0" eb="2">
      <t>ゲンザイ</t>
    </rPh>
    <rPh sb="2" eb="4">
      <t>ハイスイ</t>
    </rPh>
    <rPh sb="4" eb="6">
      <t>クイキナイ</t>
    </rPh>
    <rPh sb="6" eb="8">
      <t>メンセキ</t>
    </rPh>
    <phoneticPr fontId="2"/>
  </si>
  <si>
    <t>(ha)</t>
    <phoneticPr fontId="2"/>
  </si>
  <si>
    <t>現在処理区域面積</t>
    <rPh sb="0" eb="2">
      <t>ゲンザイ</t>
    </rPh>
    <rPh sb="2" eb="4">
      <t>ショリ</t>
    </rPh>
    <rPh sb="4" eb="6">
      <t>クイキナイ</t>
    </rPh>
    <rPh sb="6" eb="8">
      <t>メンセキ</t>
    </rPh>
    <phoneticPr fontId="2"/>
  </si>
  <si>
    <t>チェック</t>
    <phoneticPr fontId="2"/>
  </si>
  <si>
    <t>(１)</t>
    <phoneticPr fontId="2"/>
  </si>
  <si>
    <t>総事業費</t>
    <rPh sb="0" eb="3">
      <t>ソウジギョウ</t>
    </rPh>
    <rPh sb="3" eb="4">
      <t>ヒ</t>
    </rPh>
    <phoneticPr fontId="2"/>
  </si>
  <si>
    <t>(千円)</t>
    <phoneticPr fontId="2"/>
  </si>
  <si>
    <t>８.</t>
    <phoneticPr fontId="2"/>
  </si>
  <si>
    <t>同上財源</t>
    <rPh sb="0" eb="1">
      <t>ドウジョウ</t>
    </rPh>
    <rPh sb="1" eb="2">
      <t>ドウジョウ</t>
    </rPh>
    <rPh sb="2" eb="4">
      <t>ザイゲン</t>
    </rPh>
    <phoneticPr fontId="2"/>
  </si>
  <si>
    <t>ア</t>
    <phoneticPr fontId="2"/>
  </si>
  <si>
    <t>国庫補助金(含NTT無利子貸付金)</t>
    <rPh sb="0" eb="2">
      <t>コッコ</t>
    </rPh>
    <rPh sb="2" eb="5">
      <t>ホジョキン</t>
    </rPh>
    <rPh sb="6" eb="7">
      <t>フク</t>
    </rPh>
    <rPh sb="10" eb="13">
      <t>ムリシ</t>
    </rPh>
    <rPh sb="13" eb="16">
      <t>カシツケキン</t>
    </rPh>
    <phoneticPr fontId="2"/>
  </si>
  <si>
    <t>イ</t>
    <phoneticPr fontId="2"/>
  </si>
  <si>
    <t>地方債</t>
    <rPh sb="0" eb="3">
      <t>チホウサイ</t>
    </rPh>
    <phoneticPr fontId="2"/>
  </si>
  <si>
    <t>事</t>
    <rPh sb="0" eb="1">
      <t>ジ</t>
    </rPh>
    <phoneticPr fontId="2"/>
  </si>
  <si>
    <t>ウ</t>
    <phoneticPr fontId="2"/>
  </si>
  <si>
    <t>受益者負担金</t>
    <rPh sb="0" eb="3">
      <t>ジュエキシャ</t>
    </rPh>
    <rPh sb="3" eb="6">
      <t>フタンキン</t>
    </rPh>
    <phoneticPr fontId="2"/>
  </si>
  <si>
    <t>エ</t>
    <phoneticPr fontId="2"/>
  </si>
  <si>
    <t>流域下水道建設費負担金</t>
    <rPh sb="0" eb="2">
      <t>リュウイキ</t>
    </rPh>
    <rPh sb="2" eb="5">
      <t>ゲスイドウ</t>
    </rPh>
    <rPh sb="5" eb="8">
      <t>ケンセツヒ</t>
    </rPh>
    <rPh sb="8" eb="11">
      <t>フタンキン</t>
    </rPh>
    <phoneticPr fontId="2"/>
  </si>
  <si>
    <t>オ</t>
    <phoneticPr fontId="2"/>
  </si>
  <si>
    <t>業</t>
    <rPh sb="0" eb="1">
      <t>ギョウ</t>
    </rPh>
    <phoneticPr fontId="2"/>
  </si>
  <si>
    <t>使途内訳　総事業費の</t>
    <rPh sb="5" eb="6">
      <t>ソウ</t>
    </rPh>
    <rPh sb="6" eb="9">
      <t>ジギョウヒ</t>
    </rPh>
    <phoneticPr fontId="2"/>
  </si>
  <si>
    <t>ア</t>
    <phoneticPr fontId="2"/>
  </si>
  <si>
    <t>管渠費</t>
    <rPh sb="0" eb="2">
      <t>カンキョ</t>
    </rPh>
    <rPh sb="2" eb="3">
      <t>ヒ</t>
    </rPh>
    <phoneticPr fontId="2"/>
  </si>
  <si>
    <t>イ</t>
    <phoneticPr fontId="2"/>
  </si>
  <si>
    <t>ウ</t>
    <phoneticPr fontId="2"/>
  </si>
  <si>
    <t>処理場費</t>
    <rPh sb="0" eb="3">
      <t>ショリジョウ</t>
    </rPh>
    <rPh sb="3" eb="4">
      <t>ヒ</t>
    </rPh>
    <phoneticPr fontId="2"/>
  </si>
  <si>
    <t>エ</t>
    <phoneticPr fontId="2"/>
  </si>
  <si>
    <t>オ</t>
    <phoneticPr fontId="2"/>
  </si>
  <si>
    <t>(２)</t>
    <phoneticPr fontId="2"/>
  </si>
  <si>
    <t>補助対象事業費</t>
    <rPh sb="0" eb="2">
      <t>ホジョ</t>
    </rPh>
    <rPh sb="2" eb="4">
      <t>タイショウ</t>
    </rPh>
    <rPh sb="4" eb="7">
      <t>ジギョウヒ</t>
    </rPh>
    <phoneticPr fontId="2"/>
  </si>
  <si>
    <t>(１)</t>
    <phoneticPr fontId="2"/>
  </si>
  <si>
    <t>下水管布設延長</t>
    <rPh sb="0" eb="2">
      <t>ゲスイ</t>
    </rPh>
    <rPh sb="2" eb="3">
      <t>カン</t>
    </rPh>
    <rPh sb="3" eb="5">
      <t>フセツ</t>
    </rPh>
    <rPh sb="5" eb="7">
      <t>エンチョウ</t>
    </rPh>
    <phoneticPr fontId="2"/>
  </si>
  <si>
    <t>９.</t>
    <phoneticPr fontId="2"/>
  </si>
  <si>
    <t>延長　種別</t>
    <rPh sb="0" eb="2">
      <t>エンチョウ</t>
    </rPh>
    <phoneticPr fontId="2"/>
  </si>
  <si>
    <t>汚水管</t>
    <rPh sb="0" eb="2">
      <t>オスイ</t>
    </rPh>
    <rPh sb="2" eb="3">
      <t>カン</t>
    </rPh>
    <phoneticPr fontId="2"/>
  </si>
  <si>
    <t>イ</t>
    <phoneticPr fontId="2"/>
  </si>
  <si>
    <t>雨水管</t>
    <rPh sb="0" eb="3">
      <t>ウスイカン</t>
    </rPh>
    <phoneticPr fontId="2"/>
  </si>
  <si>
    <t>管</t>
    <rPh sb="0" eb="1">
      <t>カン</t>
    </rPh>
    <phoneticPr fontId="2"/>
  </si>
  <si>
    <t>ウ</t>
    <phoneticPr fontId="2"/>
  </si>
  <si>
    <t>合流管</t>
    <rPh sb="0" eb="2">
      <t>ゴウリュウ</t>
    </rPh>
    <rPh sb="2" eb="3">
      <t>カン</t>
    </rPh>
    <phoneticPr fontId="2"/>
  </si>
  <si>
    <t>上未</t>
    <rPh sb="0" eb="1">
      <t>ウエ</t>
    </rPh>
    <rPh sb="1" eb="2">
      <t>ミ</t>
    </rPh>
    <phoneticPr fontId="2"/>
  </si>
  <si>
    <t>エ</t>
    <phoneticPr fontId="2"/>
  </si>
  <si>
    <t>渠</t>
    <rPh sb="0" eb="1">
      <t>カンキョ</t>
    </rPh>
    <phoneticPr fontId="2"/>
  </si>
  <si>
    <t>の供</t>
    <rPh sb="1" eb="2">
      <t>キョウヨウ</t>
    </rPh>
    <phoneticPr fontId="2"/>
  </si>
  <si>
    <t>オ</t>
    <phoneticPr fontId="2"/>
  </si>
  <si>
    <t>内用</t>
    <rPh sb="0" eb="1">
      <t>ウチ</t>
    </rPh>
    <rPh sb="1" eb="2">
      <t>ヨウ</t>
    </rPh>
    <phoneticPr fontId="2"/>
  </si>
  <si>
    <t>カ</t>
    <phoneticPr fontId="2"/>
  </si>
  <si>
    <t>(１)</t>
    <phoneticPr fontId="2"/>
  </si>
  <si>
    <t>終末処理場数</t>
    <rPh sb="0" eb="2">
      <t>シュウマツ</t>
    </rPh>
    <rPh sb="2" eb="5">
      <t>ショリジョウ</t>
    </rPh>
    <rPh sb="5" eb="6">
      <t>スウ</t>
    </rPh>
    <phoneticPr fontId="2"/>
  </si>
  <si>
    <t>処別</t>
    <rPh sb="0" eb="1">
      <t>ショリ</t>
    </rPh>
    <rPh sb="1" eb="2">
      <t>ベツ</t>
    </rPh>
    <phoneticPr fontId="2"/>
  </si>
  <si>
    <t>高度処理</t>
    <rPh sb="0" eb="2">
      <t>コウド</t>
    </rPh>
    <rPh sb="2" eb="4">
      <t>ショリ</t>
    </rPh>
    <phoneticPr fontId="2"/>
  </si>
  <si>
    <t>理内</t>
    <rPh sb="0" eb="1">
      <t>リ</t>
    </rPh>
    <rPh sb="1" eb="2">
      <t>ウチ</t>
    </rPh>
    <phoneticPr fontId="2"/>
  </si>
  <si>
    <t>高級処理</t>
    <rPh sb="0" eb="2">
      <t>コウキュウ</t>
    </rPh>
    <rPh sb="2" eb="4">
      <t>ショリ</t>
    </rPh>
    <phoneticPr fontId="2"/>
  </si>
  <si>
    <t>10.</t>
    <phoneticPr fontId="2"/>
  </si>
  <si>
    <t>方訳</t>
    <rPh sb="0" eb="1">
      <t>ホウホウ</t>
    </rPh>
    <rPh sb="1" eb="2">
      <t>ワケ</t>
    </rPh>
    <phoneticPr fontId="2"/>
  </si>
  <si>
    <t>ウ</t>
    <phoneticPr fontId="2"/>
  </si>
  <si>
    <t>中級処理</t>
    <rPh sb="0" eb="2">
      <t>チュウキュウ</t>
    </rPh>
    <rPh sb="2" eb="4">
      <t>ショリ</t>
    </rPh>
    <phoneticPr fontId="2"/>
  </si>
  <si>
    <t>法　</t>
    <rPh sb="0" eb="1">
      <t>ホウ</t>
    </rPh>
    <phoneticPr fontId="2"/>
  </si>
  <si>
    <t>エ</t>
    <phoneticPr fontId="2"/>
  </si>
  <si>
    <t>簡易処理・その他</t>
    <rPh sb="0" eb="2">
      <t>カンイ</t>
    </rPh>
    <rPh sb="2" eb="4">
      <t>ショリ</t>
    </rPh>
    <rPh sb="5" eb="8">
      <t>ソノタ</t>
    </rPh>
    <phoneticPr fontId="2"/>
  </si>
  <si>
    <t>計画処理能力</t>
    <rPh sb="0" eb="2">
      <t>ケイカク</t>
    </rPh>
    <rPh sb="2" eb="4">
      <t>ショリ</t>
    </rPh>
    <rPh sb="4" eb="6">
      <t>ノウリョク</t>
    </rPh>
    <phoneticPr fontId="2"/>
  </si>
  <si>
    <r>
      <t>(m</t>
    </r>
    <r>
      <rPr>
        <vertAlign val="superscript"/>
        <sz val="8"/>
        <rFont val="ＭＳ ゴシック"/>
        <family val="3"/>
        <charset val="128"/>
      </rPr>
      <t>3</t>
    </r>
    <r>
      <rPr>
        <sz val="8"/>
        <rFont val="ＭＳ ゴシック"/>
        <family val="3"/>
        <charset val="128"/>
      </rPr>
      <t>/日)</t>
    </r>
    <rPh sb="4" eb="5">
      <t>ニチ</t>
    </rPh>
    <phoneticPr fontId="2"/>
  </si>
  <si>
    <t>処</t>
    <rPh sb="0" eb="1">
      <t>ショリ</t>
    </rPh>
    <phoneticPr fontId="2"/>
  </si>
  <si>
    <t>(３)</t>
    <phoneticPr fontId="2"/>
  </si>
  <si>
    <t>現在</t>
    <rPh sb="0" eb="2">
      <t>ゲンザイ</t>
    </rPh>
    <phoneticPr fontId="2"/>
  </si>
  <si>
    <t>ア 晴天時</t>
    <rPh sb="2" eb="4">
      <t>セイテン</t>
    </rPh>
    <rPh sb="4" eb="5">
      <t>トキ</t>
    </rPh>
    <phoneticPr fontId="2"/>
  </si>
  <si>
    <t>処理能力</t>
    <rPh sb="0" eb="2">
      <t>ショリ</t>
    </rPh>
    <rPh sb="2" eb="4">
      <t>ノウリョク</t>
    </rPh>
    <phoneticPr fontId="2"/>
  </si>
  <si>
    <t>イ 雨天時</t>
    <rPh sb="2" eb="4">
      <t>ウテン</t>
    </rPh>
    <rPh sb="4" eb="5">
      <t>トキ</t>
    </rPh>
    <phoneticPr fontId="2"/>
  </si>
  <si>
    <r>
      <t>(m</t>
    </r>
    <r>
      <rPr>
        <vertAlign val="superscript"/>
        <sz val="8"/>
        <rFont val="ＭＳ ゴシック"/>
        <family val="3"/>
        <charset val="128"/>
      </rPr>
      <t>3</t>
    </r>
    <r>
      <rPr>
        <sz val="8"/>
        <rFont val="ＭＳ ゴシック"/>
        <family val="3"/>
        <charset val="128"/>
      </rPr>
      <t>/分)</t>
    </r>
    <rPh sb="4" eb="5">
      <t>フン</t>
    </rPh>
    <phoneticPr fontId="2"/>
  </si>
  <si>
    <t>(４)</t>
    <phoneticPr fontId="2"/>
  </si>
  <si>
    <t>現在最大</t>
    <rPh sb="0" eb="2">
      <t>ゲンザイ</t>
    </rPh>
    <rPh sb="2" eb="4">
      <t>サイダイ</t>
    </rPh>
    <phoneticPr fontId="2"/>
  </si>
  <si>
    <t>処理水量</t>
    <rPh sb="0" eb="2">
      <t>ショリ</t>
    </rPh>
    <rPh sb="2" eb="4">
      <t>スイリョウ</t>
    </rPh>
    <phoneticPr fontId="2"/>
  </si>
  <si>
    <t>理</t>
    <rPh sb="0" eb="1">
      <t>リカ</t>
    </rPh>
    <phoneticPr fontId="2"/>
  </si>
  <si>
    <t>(５)</t>
    <phoneticPr fontId="2"/>
  </si>
  <si>
    <t>現在晴天時平均処理水量</t>
    <rPh sb="0" eb="2">
      <t>ゲンザイ</t>
    </rPh>
    <rPh sb="2" eb="4">
      <t>セイテン</t>
    </rPh>
    <rPh sb="4" eb="5">
      <t>トキ</t>
    </rPh>
    <rPh sb="5" eb="7">
      <t>ヘイキン</t>
    </rPh>
    <rPh sb="7" eb="9">
      <t>ショリ</t>
    </rPh>
    <rPh sb="9" eb="11">
      <t>スイリョウ</t>
    </rPh>
    <phoneticPr fontId="2"/>
  </si>
  <si>
    <t>(６)</t>
    <phoneticPr fontId="2"/>
  </si>
  <si>
    <t>年間総処理水量</t>
    <rPh sb="0" eb="2">
      <t>ネンカン</t>
    </rPh>
    <rPh sb="2" eb="3">
      <t>ソウ</t>
    </rPh>
    <rPh sb="3" eb="5">
      <t>ショリ</t>
    </rPh>
    <rPh sb="5" eb="7">
      <t>スイリョウ</t>
    </rPh>
    <phoneticPr fontId="2"/>
  </si>
  <si>
    <r>
      <t>(m</t>
    </r>
    <r>
      <rPr>
        <vertAlign val="superscript"/>
        <sz val="8"/>
        <rFont val="ＭＳ ゴシック"/>
        <family val="3"/>
        <charset val="128"/>
      </rPr>
      <t>3</t>
    </r>
    <r>
      <rPr>
        <sz val="8"/>
        <rFont val="ＭＳ ゴシック"/>
        <family val="3"/>
        <charset val="128"/>
      </rPr>
      <t>)</t>
    </r>
    <phoneticPr fontId="17"/>
  </si>
  <si>
    <t>内</t>
    <rPh sb="0" eb="1">
      <t>ウチ</t>
    </rPh>
    <phoneticPr fontId="2"/>
  </si>
  <si>
    <t>ア</t>
    <phoneticPr fontId="2"/>
  </si>
  <si>
    <t>汚水処理水量</t>
    <rPh sb="0" eb="2">
      <t>オスイ</t>
    </rPh>
    <rPh sb="2" eb="4">
      <t>ショリ</t>
    </rPh>
    <rPh sb="4" eb="6">
      <t>スイリョウ</t>
    </rPh>
    <phoneticPr fontId="2"/>
  </si>
  <si>
    <r>
      <t>(m</t>
    </r>
    <r>
      <rPr>
        <vertAlign val="superscript"/>
        <sz val="8"/>
        <rFont val="ＭＳ ゴシック"/>
        <family val="3"/>
        <charset val="128"/>
      </rPr>
      <t>3</t>
    </r>
    <r>
      <rPr>
        <sz val="8"/>
        <rFont val="ＭＳ ゴシック"/>
        <family val="3"/>
        <charset val="128"/>
      </rPr>
      <t>)</t>
    </r>
    <phoneticPr fontId="17"/>
  </si>
  <si>
    <t>訳</t>
    <rPh sb="0" eb="1">
      <t>ワケ</t>
    </rPh>
    <phoneticPr fontId="2"/>
  </si>
  <si>
    <t>イ</t>
    <phoneticPr fontId="2"/>
  </si>
  <si>
    <t>雨水処理水量</t>
    <rPh sb="0" eb="2">
      <t>ウスイ</t>
    </rPh>
    <rPh sb="2" eb="4">
      <t>ショリ</t>
    </rPh>
    <rPh sb="4" eb="6">
      <t>スイリョウ</t>
    </rPh>
    <phoneticPr fontId="2"/>
  </si>
  <si>
    <r>
      <t>(m</t>
    </r>
    <r>
      <rPr>
        <vertAlign val="superscript"/>
        <sz val="8"/>
        <rFont val="ＭＳ ゴシック"/>
        <family val="3"/>
        <charset val="128"/>
      </rPr>
      <t>3</t>
    </r>
    <r>
      <rPr>
        <sz val="8"/>
        <rFont val="ＭＳ ゴシック"/>
        <family val="3"/>
        <charset val="128"/>
      </rPr>
      <t>)</t>
    </r>
    <phoneticPr fontId="17"/>
  </si>
  <si>
    <t>場</t>
    <rPh sb="0" eb="1">
      <t>ジョウ</t>
    </rPh>
    <phoneticPr fontId="2"/>
  </si>
  <si>
    <t>(７)</t>
    <phoneticPr fontId="2"/>
  </si>
  <si>
    <t>年間有収水量</t>
    <rPh sb="0" eb="2">
      <t>ネンカン</t>
    </rPh>
    <rPh sb="2" eb="6">
      <t>ユウシュウ</t>
    </rPh>
    <phoneticPr fontId="2"/>
  </si>
  <si>
    <r>
      <t>(m</t>
    </r>
    <r>
      <rPr>
        <vertAlign val="superscript"/>
        <sz val="8"/>
        <rFont val="ＭＳ ゴシック"/>
        <family val="3"/>
        <charset val="128"/>
      </rPr>
      <t>3</t>
    </r>
    <r>
      <rPr>
        <sz val="8"/>
        <rFont val="ＭＳ ゴシック"/>
        <family val="3"/>
        <charset val="128"/>
      </rPr>
      <t>)</t>
    </r>
    <phoneticPr fontId="17"/>
  </si>
  <si>
    <t>(８)</t>
    <phoneticPr fontId="2"/>
  </si>
  <si>
    <t>汚泥</t>
    <rPh sb="0" eb="2">
      <t>オデイ</t>
    </rPh>
    <phoneticPr fontId="2"/>
  </si>
  <si>
    <t>ア 汚泥量</t>
    <rPh sb="2" eb="4">
      <t>オデイ</t>
    </rPh>
    <rPh sb="4" eb="5">
      <t>リョウ</t>
    </rPh>
    <phoneticPr fontId="2"/>
  </si>
  <si>
    <t>イ 含水率</t>
    <rPh sb="2" eb="5">
      <t>ガンスイリツ</t>
    </rPh>
    <phoneticPr fontId="2"/>
  </si>
  <si>
    <t>(９)</t>
    <phoneticPr fontId="2"/>
  </si>
  <si>
    <t>年間総汚泥処分量</t>
    <rPh sb="0" eb="2">
      <t>ネンカン</t>
    </rPh>
    <rPh sb="2" eb="3">
      <t>ソウ</t>
    </rPh>
    <rPh sb="3" eb="5">
      <t>オデイ</t>
    </rPh>
    <rPh sb="5" eb="8">
      <t>ショブンリョウ</t>
    </rPh>
    <phoneticPr fontId="2"/>
  </si>
  <si>
    <r>
      <t>(m</t>
    </r>
    <r>
      <rPr>
        <vertAlign val="superscript"/>
        <sz val="8"/>
        <rFont val="ＭＳ ゴシック"/>
        <family val="3"/>
        <charset val="128"/>
      </rPr>
      <t>3</t>
    </r>
    <r>
      <rPr>
        <sz val="8"/>
        <rFont val="ＭＳ ゴシック"/>
        <family val="3"/>
        <charset val="128"/>
      </rPr>
      <t>)</t>
    </r>
    <phoneticPr fontId="17"/>
  </si>
  <si>
    <t>11.</t>
    <phoneticPr fontId="2"/>
  </si>
  <si>
    <t>ポンプ場数</t>
    <rPh sb="3" eb="4">
      <t>ジョウ</t>
    </rPh>
    <rPh sb="4" eb="5">
      <t>スウ</t>
    </rPh>
    <phoneticPr fontId="2"/>
  </si>
  <si>
    <t>ポプ</t>
    <phoneticPr fontId="2"/>
  </si>
  <si>
    <t>(２)</t>
    <phoneticPr fontId="2"/>
  </si>
  <si>
    <t>排水能力</t>
    <rPh sb="0" eb="2">
      <t>ハイスイ</t>
    </rPh>
    <rPh sb="2" eb="4">
      <t>ノウリョク</t>
    </rPh>
    <phoneticPr fontId="2"/>
  </si>
  <si>
    <t>ン場</t>
    <rPh sb="1" eb="2">
      <t>ジョウ</t>
    </rPh>
    <phoneticPr fontId="2"/>
  </si>
  <si>
    <t xml:space="preserve">損益勘定所属職員 </t>
    <rPh sb="0" eb="2">
      <t>ソンエキ</t>
    </rPh>
    <rPh sb="2" eb="4">
      <t>カンジョウ</t>
    </rPh>
    <rPh sb="4" eb="6">
      <t>ショゾク</t>
    </rPh>
    <rPh sb="6" eb="8">
      <t>ショクイン</t>
    </rPh>
    <phoneticPr fontId="2"/>
  </si>
  <si>
    <t>（人）</t>
    <rPh sb="1" eb="2">
      <t>ニン</t>
    </rPh>
    <phoneticPr fontId="2"/>
  </si>
  <si>
    <t>12.</t>
    <phoneticPr fontId="2"/>
  </si>
  <si>
    <t>管渠部門</t>
    <rPh sb="0" eb="2">
      <t>カンキョ</t>
    </rPh>
    <rPh sb="2" eb="4">
      <t>ブモン</t>
    </rPh>
    <phoneticPr fontId="2"/>
  </si>
  <si>
    <t>職</t>
    <rPh sb="0" eb="1">
      <t>ショクイン</t>
    </rPh>
    <phoneticPr fontId="17"/>
  </si>
  <si>
    <t>イ</t>
    <phoneticPr fontId="2"/>
  </si>
  <si>
    <t>ポンプ場部門</t>
    <rPh sb="3" eb="4">
      <t>ジョウ</t>
    </rPh>
    <rPh sb="4" eb="6">
      <t>ブモン</t>
    </rPh>
    <phoneticPr fontId="2"/>
  </si>
  <si>
    <t>員</t>
    <rPh sb="0" eb="1">
      <t>イン</t>
    </rPh>
    <phoneticPr fontId="17"/>
  </si>
  <si>
    <t>ウ</t>
    <phoneticPr fontId="2"/>
  </si>
  <si>
    <t>処理場部門</t>
    <rPh sb="0" eb="3">
      <t>ショリジョウ</t>
    </rPh>
    <rPh sb="3" eb="5">
      <t>ブモン</t>
    </rPh>
    <phoneticPr fontId="2"/>
  </si>
  <si>
    <t>数</t>
    <rPh sb="0" eb="1">
      <t>スウ</t>
    </rPh>
    <phoneticPr fontId="17"/>
  </si>
  <si>
    <t>エ</t>
    <phoneticPr fontId="2"/>
  </si>
  <si>
    <t>その他（総務管理部門）</t>
    <rPh sb="0" eb="3">
      <t>ソノタ</t>
    </rPh>
    <rPh sb="4" eb="6">
      <t>ソウム</t>
    </rPh>
    <rPh sb="6" eb="8">
      <t>カンリ</t>
    </rPh>
    <rPh sb="8" eb="10">
      <t>ブモン</t>
    </rPh>
    <phoneticPr fontId="2"/>
  </si>
  <si>
    <t>(２)</t>
    <phoneticPr fontId="2"/>
  </si>
  <si>
    <t>資本勘定所属職員</t>
    <rPh sb="0" eb="2">
      <t>シホン</t>
    </rPh>
    <rPh sb="2" eb="4">
      <t>カンジョウ</t>
    </rPh>
    <rPh sb="4" eb="6">
      <t>ショゾク</t>
    </rPh>
    <rPh sb="6" eb="8">
      <t>ショクイン</t>
    </rPh>
    <phoneticPr fontId="2"/>
  </si>
  <si>
    <t>合流管比率（合流管／下水道管布設延長）</t>
    <rPh sb="0" eb="2">
      <t>ゴウリュウ</t>
    </rPh>
    <rPh sb="2" eb="3">
      <t>カン</t>
    </rPh>
    <rPh sb="3" eb="5">
      <t>ヒリツ</t>
    </rPh>
    <rPh sb="6" eb="8">
      <t>ゴウリュウ</t>
    </rPh>
    <rPh sb="8" eb="9">
      <t>クダ</t>
    </rPh>
    <rPh sb="10" eb="13">
      <t>ゲスイドウ</t>
    </rPh>
    <rPh sb="13" eb="14">
      <t>カン</t>
    </rPh>
    <rPh sb="14" eb="16">
      <t>フセツ</t>
    </rPh>
    <rPh sb="16" eb="18">
      <t>エンチョウ</t>
    </rPh>
    <phoneticPr fontId="2"/>
  </si>
  <si>
    <t>処理区域内人口密度（処理区域人口／処理区域面積）</t>
    <rPh sb="0" eb="2">
      <t>ショリ</t>
    </rPh>
    <rPh sb="2" eb="4">
      <t>クイキ</t>
    </rPh>
    <rPh sb="4" eb="5">
      <t>ウチ</t>
    </rPh>
    <rPh sb="5" eb="7">
      <t>ジンコウ</t>
    </rPh>
    <rPh sb="7" eb="9">
      <t>ミツド</t>
    </rPh>
    <rPh sb="10" eb="12">
      <t>ショリ</t>
    </rPh>
    <rPh sb="12" eb="14">
      <t>クイキ</t>
    </rPh>
    <rPh sb="14" eb="16">
      <t>ジンコウ</t>
    </rPh>
    <rPh sb="17" eb="19">
      <t>ショリ</t>
    </rPh>
    <rPh sb="19" eb="21">
      <t>クイキ</t>
    </rPh>
    <rPh sb="21" eb="23">
      <t>メンセキ</t>
    </rPh>
    <phoneticPr fontId="2"/>
  </si>
  <si>
    <t>処理開始年月日：2大正,3昭和,4平成</t>
    <rPh sb="0" eb="2">
      <t>ショリ</t>
    </rPh>
    <rPh sb="2" eb="4">
      <t>カイシ</t>
    </rPh>
    <rPh sb="4" eb="7">
      <t>ネンガッピ</t>
    </rPh>
    <rPh sb="9" eb="11">
      <t>タイショウ</t>
    </rPh>
    <rPh sb="13" eb="15">
      <t>ショウワ</t>
    </rPh>
    <rPh sb="17" eb="19">
      <t>ヘイセイ</t>
    </rPh>
    <phoneticPr fontId="2"/>
  </si>
  <si>
    <t>(１)</t>
    <phoneticPr fontId="2"/>
  </si>
  <si>
    <t>総　　　収　　　益　(Ｂ)＋(Ｃ)</t>
    <rPh sb="0" eb="9">
      <t>ソウシュウエキ</t>
    </rPh>
    <phoneticPr fontId="2"/>
  </si>
  <si>
    <t>ア</t>
    <phoneticPr fontId="2"/>
  </si>
  <si>
    <t>営業収益　　</t>
    <rPh sb="0" eb="2">
      <t>エイギョウ</t>
    </rPh>
    <rPh sb="2" eb="4">
      <t>シュウエキ</t>
    </rPh>
    <phoneticPr fontId="2"/>
  </si>
  <si>
    <t>(ア)</t>
    <phoneticPr fontId="2"/>
  </si>
  <si>
    <t>料金収入</t>
    <rPh sb="0" eb="2">
      <t>リョウキン</t>
    </rPh>
    <rPh sb="2" eb="4">
      <t>シュウニュウ</t>
    </rPh>
    <phoneticPr fontId="2"/>
  </si>
  <si>
    <t>１.</t>
    <phoneticPr fontId="2"/>
  </si>
  <si>
    <t>(イ)</t>
    <phoneticPr fontId="2"/>
  </si>
  <si>
    <t>(ウ)</t>
    <phoneticPr fontId="2"/>
  </si>
  <si>
    <t>受託工事収益</t>
    <rPh sb="0" eb="2">
      <t>ジュタク</t>
    </rPh>
    <rPh sb="2" eb="4">
      <t>コウジ</t>
    </rPh>
    <rPh sb="4" eb="6">
      <t>シュウエキ</t>
    </rPh>
    <phoneticPr fontId="2"/>
  </si>
  <si>
    <t>(エ)</t>
    <phoneticPr fontId="2"/>
  </si>
  <si>
    <t>収</t>
    <rPh sb="0" eb="1">
      <t>シュウエキ</t>
    </rPh>
    <phoneticPr fontId="2"/>
  </si>
  <si>
    <t>イ</t>
    <phoneticPr fontId="2"/>
  </si>
  <si>
    <t>営業外収益　　</t>
    <rPh sb="0" eb="3">
      <t>エイギョウガイ</t>
    </rPh>
    <rPh sb="3" eb="5">
      <t>シュウエキ</t>
    </rPh>
    <phoneticPr fontId="2"/>
  </si>
  <si>
    <t>(ア)</t>
    <phoneticPr fontId="2"/>
  </si>
  <si>
    <t>国庫補助金</t>
    <rPh sb="0" eb="2">
      <t>コッコ</t>
    </rPh>
    <rPh sb="2" eb="5">
      <t>ホジョキン</t>
    </rPh>
    <phoneticPr fontId="2"/>
  </si>
  <si>
    <t>(イ)</t>
    <phoneticPr fontId="2"/>
  </si>
  <si>
    <t>都道府県補助金</t>
    <rPh sb="0" eb="4">
      <t>トドウフケン</t>
    </rPh>
    <rPh sb="4" eb="7">
      <t>ホジョキン</t>
    </rPh>
    <phoneticPr fontId="2"/>
  </si>
  <si>
    <t>益</t>
    <rPh sb="0" eb="1">
      <t>エキ</t>
    </rPh>
    <phoneticPr fontId="2"/>
  </si>
  <si>
    <t>(ウ)</t>
    <phoneticPr fontId="2"/>
  </si>
  <si>
    <t>(エ)</t>
    <phoneticPr fontId="2"/>
  </si>
  <si>
    <t>総　　　費　　　用　(Ｅ)＋(Ｆ)</t>
    <rPh sb="0" eb="5">
      <t>ソウシュウエキ</t>
    </rPh>
    <rPh sb="8" eb="9">
      <t>ヨウ</t>
    </rPh>
    <phoneticPr fontId="2"/>
  </si>
  <si>
    <t>的</t>
    <rPh sb="0" eb="1">
      <t>テキ</t>
    </rPh>
    <phoneticPr fontId="2"/>
  </si>
  <si>
    <t>ア</t>
    <phoneticPr fontId="2"/>
  </si>
  <si>
    <t>営業費用　　</t>
    <rPh sb="0" eb="2">
      <t>エイギョウ</t>
    </rPh>
    <rPh sb="2" eb="4">
      <t>ヒヨウ</t>
    </rPh>
    <phoneticPr fontId="2"/>
  </si>
  <si>
    <t>(ア)</t>
    <phoneticPr fontId="2"/>
  </si>
  <si>
    <t>職員給与費</t>
    <rPh sb="0" eb="2">
      <t>ショクイン</t>
    </rPh>
    <rPh sb="2" eb="5">
      <t>キュウヨヒ</t>
    </rPh>
    <phoneticPr fontId="2"/>
  </si>
  <si>
    <t>(イ)</t>
    <phoneticPr fontId="2"/>
  </si>
  <si>
    <t>収</t>
    <rPh sb="0" eb="1">
      <t>シュウ</t>
    </rPh>
    <phoneticPr fontId="2"/>
  </si>
  <si>
    <t>(ウ)</t>
    <phoneticPr fontId="2"/>
  </si>
  <si>
    <t>営業外費用</t>
    <rPh sb="0" eb="3">
      <t>エイギョウガイ</t>
    </rPh>
    <rPh sb="3" eb="5">
      <t>ヒヨウ</t>
    </rPh>
    <phoneticPr fontId="2"/>
  </si>
  <si>
    <t>支</t>
    <rPh sb="0" eb="1">
      <t>シ</t>
    </rPh>
    <phoneticPr fontId="2"/>
  </si>
  <si>
    <t>ⅰ 地 方 債 利 息</t>
    <rPh sb="2" eb="7">
      <t>チホウサイ</t>
    </rPh>
    <rPh sb="8" eb="11">
      <t>リソク</t>
    </rPh>
    <phoneticPr fontId="2"/>
  </si>
  <si>
    <t>ⅱ 一時借入金利息</t>
    <rPh sb="2" eb="4">
      <t>イチジ</t>
    </rPh>
    <rPh sb="4" eb="7">
      <t>カリイレキン</t>
    </rPh>
    <rPh sb="7" eb="9">
      <t>リソク</t>
    </rPh>
    <phoneticPr fontId="2"/>
  </si>
  <si>
    <t>(イ)</t>
    <phoneticPr fontId="2"/>
  </si>
  <si>
    <t>(３)</t>
    <phoneticPr fontId="2"/>
  </si>
  <si>
    <t>収   支   差   引　(Ａ)－(Ｄ)</t>
    <rPh sb="0" eb="5">
      <t>シュウシ</t>
    </rPh>
    <rPh sb="8" eb="13">
      <t>サシヒキ</t>
    </rPh>
    <phoneticPr fontId="2"/>
  </si>
  <si>
    <t>資本的収入</t>
    <rPh sb="0" eb="3">
      <t>シホンテキ</t>
    </rPh>
    <rPh sb="3" eb="5">
      <t>シュウニュウ</t>
    </rPh>
    <phoneticPr fontId="2"/>
  </si>
  <si>
    <t>ア</t>
    <phoneticPr fontId="2"/>
  </si>
  <si>
    <t>ウ</t>
    <phoneticPr fontId="2"/>
  </si>
  <si>
    <t>エ</t>
    <phoneticPr fontId="2"/>
  </si>
  <si>
    <t>他会計借入金</t>
    <rPh sb="0" eb="3">
      <t>タカイケイ</t>
    </rPh>
    <rPh sb="3" eb="6">
      <t>カリイレキン</t>
    </rPh>
    <phoneticPr fontId="2"/>
  </si>
  <si>
    <t>オ</t>
    <phoneticPr fontId="2"/>
  </si>
  <si>
    <t>固定資産売却代金</t>
    <rPh sb="0" eb="4">
      <t>コテイシサン</t>
    </rPh>
    <rPh sb="4" eb="6">
      <t>バイキャク</t>
    </rPh>
    <rPh sb="6" eb="8">
      <t>ダイキン</t>
    </rPh>
    <phoneticPr fontId="2"/>
  </si>
  <si>
    <t>２.</t>
    <phoneticPr fontId="2"/>
  </si>
  <si>
    <t>カ</t>
    <phoneticPr fontId="2"/>
  </si>
  <si>
    <t>キ</t>
    <phoneticPr fontId="2"/>
  </si>
  <si>
    <t>ク</t>
    <phoneticPr fontId="2"/>
  </si>
  <si>
    <t>工事負担金</t>
    <rPh sb="0" eb="2">
      <t>コウジ</t>
    </rPh>
    <rPh sb="2" eb="5">
      <t>フタンキン</t>
    </rPh>
    <phoneticPr fontId="2"/>
  </si>
  <si>
    <t>ケ</t>
    <phoneticPr fontId="2"/>
  </si>
  <si>
    <t>資</t>
    <rPh sb="0" eb="1">
      <t>シホン</t>
    </rPh>
    <phoneticPr fontId="2"/>
  </si>
  <si>
    <t>(２)</t>
    <phoneticPr fontId="2"/>
  </si>
  <si>
    <t>資本的支出</t>
    <rPh sb="0" eb="3">
      <t>シホンテキ</t>
    </rPh>
    <rPh sb="3" eb="5">
      <t>シシュツ</t>
    </rPh>
    <phoneticPr fontId="2"/>
  </si>
  <si>
    <t>ア</t>
    <phoneticPr fontId="2"/>
  </si>
  <si>
    <t>建設改良費</t>
    <rPh sb="0" eb="2">
      <t>ケンセツ</t>
    </rPh>
    <rPh sb="2" eb="5">
      <t>カイリョウヒ</t>
    </rPh>
    <phoneticPr fontId="2"/>
  </si>
  <si>
    <t>う</t>
    <phoneticPr fontId="2"/>
  </si>
  <si>
    <t>ち</t>
    <phoneticPr fontId="2"/>
  </si>
  <si>
    <t>建設利息</t>
    <rPh sb="0" eb="2">
      <t>ケンセツ</t>
    </rPh>
    <rPh sb="2" eb="4">
      <t>リソク</t>
    </rPh>
    <phoneticPr fontId="2"/>
  </si>
  <si>
    <t>本</t>
    <rPh sb="0" eb="1">
      <t>ホン</t>
    </rPh>
    <phoneticPr fontId="2"/>
  </si>
  <si>
    <t>ア</t>
    <phoneticPr fontId="2"/>
  </si>
  <si>
    <t>の</t>
    <phoneticPr fontId="2"/>
  </si>
  <si>
    <t>上記の財源としての地方債</t>
    <rPh sb="0" eb="2">
      <t>ジョウキ</t>
    </rPh>
    <rPh sb="3" eb="5">
      <t>ザイゲン</t>
    </rPh>
    <rPh sb="9" eb="12">
      <t>チホウサイ</t>
    </rPh>
    <phoneticPr fontId="2"/>
  </si>
  <si>
    <t>単独事業費</t>
    <rPh sb="0" eb="2">
      <t>タンドク</t>
    </rPh>
    <rPh sb="2" eb="5">
      <t>ジギョウヒ</t>
    </rPh>
    <phoneticPr fontId="2"/>
  </si>
  <si>
    <t>地</t>
    <rPh sb="0" eb="1">
      <t>チホウサイ</t>
    </rPh>
    <phoneticPr fontId="2"/>
  </si>
  <si>
    <t>内</t>
    <rPh sb="0" eb="1">
      <t>ウチワケ</t>
    </rPh>
    <phoneticPr fontId="2"/>
  </si>
  <si>
    <t>政府資金</t>
    <rPh sb="0" eb="2">
      <t>セイフ</t>
    </rPh>
    <rPh sb="2" eb="4">
      <t>シキン</t>
    </rPh>
    <phoneticPr fontId="2"/>
  </si>
  <si>
    <t>方</t>
    <rPh sb="0" eb="1">
      <t>ホウ</t>
    </rPh>
    <phoneticPr fontId="2"/>
  </si>
  <si>
    <t>公庫資金</t>
    <rPh sb="0" eb="2">
      <t>コウコ</t>
    </rPh>
    <rPh sb="2" eb="4">
      <t>シキン</t>
    </rPh>
    <phoneticPr fontId="2"/>
  </si>
  <si>
    <t>債</t>
    <rPh sb="0" eb="1">
      <t>サイ</t>
    </rPh>
    <phoneticPr fontId="2"/>
  </si>
  <si>
    <t>財</t>
    <rPh sb="0" eb="1">
      <t>ザイゲン</t>
    </rPh>
    <phoneticPr fontId="2"/>
  </si>
  <si>
    <t>源</t>
    <rPh sb="0" eb="1">
      <t>ゲン</t>
    </rPh>
    <phoneticPr fontId="2"/>
  </si>
  <si>
    <t>地方債償還金</t>
    <rPh sb="0" eb="3">
      <t>チホウサイ</t>
    </rPh>
    <rPh sb="3" eb="6">
      <t>ショウカンキン</t>
    </rPh>
    <phoneticPr fontId="2"/>
  </si>
  <si>
    <t>う</t>
    <phoneticPr fontId="2"/>
  </si>
  <si>
    <t>政府資金に係る繰上償還金分</t>
    <rPh sb="0" eb="2">
      <t>セイフ</t>
    </rPh>
    <rPh sb="2" eb="4">
      <t>シキン</t>
    </rPh>
    <rPh sb="5" eb="6">
      <t>カカ</t>
    </rPh>
    <rPh sb="7" eb="9">
      <t>クリアゲ</t>
    </rPh>
    <rPh sb="9" eb="12">
      <t>ショウカンキン</t>
    </rPh>
    <rPh sb="12" eb="13">
      <t>ブン</t>
    </rPh>
    <phoneticPr fontId="2"/>
  </si>
  <si>
    <t>公庫資金に係る繰上償還金分</t>
    <rPh sb="0" eb="2">
      <t>コウコ</t>
    </rPh>
    <rPh sb="2" eb="4">
      <t>シキン</t>
    </rPh>
    <rPh sb="5" eb="6">
      <t>カカ</t>
    </rPh>
    <rPh sb="7" eb="9">
      <t>クリアゲ</t>
    </rPh>
    <rPh sb="9" eb="11">
      <t>ショウカン</t>
    </rPh>
    <rPh sb="11" eb="12">
      <t>キン</t>
    </rPh>
    <rPh sb="12" eb="13">
      <t>ブン</t>
    </rPh>
    <phoneticPr fontId="2"/>
  </si>
  <si>
    <t>その他資金に係る繰上償還金分</t>
    <rPh sb="0" eb="3">
      <t>ソノタ</t>
    </rPh>
    <rPh sb="3" eb="5">
      <t>シキン</t>
    </rPh>
    <rPh sb="6" eb="7">
      <t>カカ</t>
    </rPh>
    <rPh sb="8" eb="10">
      <t>クリアゲ</t>
    </rPh>
    <rPh sb="10" eb="13">
      <t>ショウカンキン</t>
    </rPh>
    <rPh sb="13" eb="14">
      <t>ブン</t>
    </rPh>
    <phoneticPr fontId="2"/>
  </si>
  <si>
    <t>ウ</t>
    <phoneticPr fontId="2"/>
  </si>
  <si>
    <t>他会計長期借入金返還金</t>
    <rPh sb="0" eb="3">
      <t>タカイケイ</t>
    </rPh>
    <rPh sb="3" eb="5">
      <t>チョウキ</t>
    </rPh>
    <rPh sb="5" eb="8">
      <t>カリイレキン</t>
    </rPh>
    <rPh sb="8" eb="10">
      <t>ヘンカン</t>
    </rPh>
    <rPh sb="10" eb="11">
      <t>キン</t>
    </rPh>
    <phoneticPr fontId="2"/>
  </si>
  <si>
    <t>エ</t>
    <phoneticPr fontId="2"/>
  </si>
  <si>
    <t>他会計への繰出金</t>
    <rPh sb="0" eb="3">
      <t>タカイケイ</t>
    </rPh>
    <rPh sb="5" eb="8">
      <t>クリダシキン</t>
    </rPh>
    <phoneticPr fontId="2"/>
  </si>
  <si>
    <t>オ</t>
    <phoneticPr fontId="2"/>
  </si>
  <si>
    <t>収   支   差   引　(Ｈ)－(Ｉ)</t>
    <rPh sb="0" eb="5">
      <t>シュウシ</t>
    </rPh>
    <rPh sb="8" eb="13">
      <t>サシヒキ</t>
    </rPh>
    <phoneticPr fontId="2"/>
  </si>
  <si>
    <t>３.</t>
    <phoneticPr fontId="2"/>
  </si>
  <si>
    <t>収   支   再   差   引　(Ｇ)＋(Ｋ)</t>
    <rPh sb="0" eb="5">
      <t>シュウシ</t>
    </rPh>
    <rPh sb="8" eb="9">
      <t>サイ</t>
    </rPh>
    <rPh sb="12" eb="17">
      <t>サシヒキ</t>
    </rPh>
    <phoneticPr fontId="2"/>
  </si>
  <si>
    <t>４.</t>
    <phoneticPr fontId="2"/>
  </si>
  <si>
    <t>積立金</t>
    <rPh sb="0" eb="3">
      <t>ツミタテキン</t>
    </rPh>
    <phoneticPr fontId="2"/>
  </si>
  <si>
    <t>５.</t>
    <phoneticPr fontId="2"/>
  </si>
  <si>
    <t>前年度からの繰越金</t>
    <rPh sb="0" eb="3">
      <t>ゼンネンド</t>
    </rPh>
    <rPh sb="6" eb="9">
      <t>クリコシキン</t>
    </rPh>
    <phoneticPr fontId="2"/>
  </si>
  <si>
    <t>うち地方債</t>
    <rPh sb="2" eb="5">
      <t>チホウサイ</t>
    </rPh>
    <phoneticPr fontId="2"/>
  </si>
  <si>
    <t>６.</t>
    <phoneticPr fontId="2"/>
  </si>
  <si>
    <t>前年度繰上充用金</t>
    <rPh sb="0" eb="3">
      <t>ゼンネンド</t>
    </rPh>
    <rPh sb="3" eb="5">
      <t>クリアゲ</t>
    </rPh>
    <rPh sb="5" eb="8">
      <t>ジュウヨウキン</t>
    </rPh>
    <phoneticPr fontId="2"/>
  </si>
  <si>
    <t>形式収支(Ｌ)－(Ｍ)＋(Ｎ)－(Ｏ)＋(Ｘ)＋(Ｙ)</t>
    <rPh sb="0" eb="2">
      <t>ケイシキ</t>
    </rPh>
    <rPh sb="2" eb="4">
      <t>シュウシ</t>
    </rPh>
    <phoneticPr fontId="2"/>
  </si>
  <si>
    <t>８.</t>
    <phoneticPr fontId="2"/>
  </si>
  <si>
    <t>未収入特定財源</t>
    <rPh sb="0" eb="1">
      <t>ミ</t>
    </rPh>
    <rPh sb="1" eb="3">
      <t>シュウニュウ</t>
    </rPh>
    <rPh sb="3" eb="5">
      <t>トクテイ</t>
    </rPh>
    <rPh sb="5" eb="7">
      <t>ザイゲン</t>
    </rPh>
    <phoneticPr fontId="2"/>
  </si>
  <si>
    <t>国 庫 （県） 支 出 金</t>
    <rPh sb="0" eb="3">
      <t>コッコ</t>
    </rPh>
    <rPh sb="5" eb="6">
      <t>ケン</t>
    </rPh>
    <rPh sb="8" eb="13">
      <t>シシュツキン</t>
    </rPh>
    <phoneticPr fontId="2"/>
  </si>
  <si>
    <t>翌年度に繰越すべき財源</t>
    <rPh sb="0" eb="3">
      <t>ヨクネンド</t>
    </rPh>
    <rPh sb="4" eb="6">
      <t>クリコ</t>
    </rPh>
    <rPh sb="9" eb="11">
      <t>ザイゲン</t>
    </rPh>
    <phoneticPr fontId="2"/>
  </si>
  <si>
    <t>10.</t>
    <phoneticPr fontId="2"/>
  </si>
  <si>
    <t>実質収支</t>
    <rPh sb="0" eb="2">
      <t>ジッシツ</t>
    </rPh>
    <rPh sb="2" eb="4">
      <t>シュウシ</t>
    </rPh>
    <phoneticPr fontId="2"/>
  </si>
  <si>
    <t>黒       字</t>
    <rPh sb="0" eb="9">
      <t>クロジ</t>
    </rPh>
    <phoneticPr fontId="2"/>
  </si>
  <si>
    <t>(Ｐ) － (Ｑ)</t>
    <phoneticPr fontId="2"/>
  </si>
  <si>
    <t>赤       字（△）</t>
    <rPh sb="0" eb="9">
      <t>アカジ</t>
    </rPh>
    <phoneticPr fontId="2"/>
  </si>
  <si>
    <t>行実</t>
    <rPh sb="0" eb="1">
      <t>ギョウ</t>
    </rPh>
    <rPh sb="1" eb="2">
      <t>ジッセキ</t>
    </rPh>
    <phoneticPr fontId="2"/>
  </si>
  <si>
    <t>投資額</t>
    <rPh sb="0" eb="3">
      <t>トウシガク</t>
    </rPh>
    <phoneticPr fontId="2"/>
  </si>
  <si>
    <t>政績</t>
    <rPh sb="0" eb="1">
      <t>セイジ</t>
    </rPh>
    <rPh sb="1" eb="2">
      <t>セキ</t>
    </rPh>
    <phoneticPr fontId="2"/>
  </si>
  <si>
    <t>財  内</t>
    <rPh sb="0" eb="1">
      <t>ザイ</t>
    </rPh>
    <rPh sb="3" eb="4">
      <t>ウチ</t>
    </rPh>
    <phoneticPr fontId="2"/>
  </si>
  <si>
    <t>国             費</t>
    <rPh sb="0" eb="15">
      <t>コクヒ</t>
    </rPh>
    <phoneticPr fontId="2"/>
  </si>
  <si>
    <t>投調</t>
    <rPh sb="0" eb="1">
      <t>トウシ</t>
    </rPh>
    <rPh sb="1" eb="2">
      <t>シラ</t>
    </rPh>
    <phoneticPr fontId="2"/>
  </si>
  <si>
    <t>都 道 府 県 費</t>
    <rPh sb="0" eb="7">
      <t>トドウフケン</t>
    </rPh>
    <rPh sb="8" eb="9">
      <t>ヒ</t>
    </rPh>
    <phoneticPr fontId="2"/>
  </si>
  <si>
    <t>資　</t>
    <rPh sb="0" eb="1">
      <t>シシツ</t>
    </rPh>
    <phoneticPr fontId="2"/>
  </si>
  <si>
    <t>源  訳</t>
    <rPh sb="0" eb="1">
      <t>ゲン</t>
    </rPh>
    <rPh sb="3" eb="4">
      <t>ワケ</t>
    </rPh>
    <phoneticPr fontId="2"/>
  </si>
  <si>
    <t>市  町  村  費</t>
    <rPh sb="0" eb="7">
      <t>シチョウソン</t>
    </rPh>
    <rPh sb="9" eb="10">
      <t>ヒ</t>
    </rPh>
    <phoneticPr fontId="2"/>
  </si>
  <si>
    <t>11.</t>
    <phoneticPr fontId="2"/>
  </si>
  <si>
    <t>退   職   手   当   支   出   額</t>
    <rPh sb="0" eb="5">
      <t>タイショク</t>
    </rPh>
    <rPh sb="8" eb="13">
      <t>テアテ</t>
    </rPh>
    <rPh sb="16" eb="25">
      <t>シシュツガク</t>
    </rPh>
    <phoneticPr fontId="2"/>
  </si>
  <si>
    <t>退支</t>
    <rPh sb="0" eb="1">
      <t>タイショク</t>
    </rPh>
    <rPh sb="1" eb="2">
      <t>シシュツ</t>
    </rPh>
    <phoneticPr fontId="2"/>
  </si>
  <si>
    <t>収益的支出分</t>
    <rPh sb="0" eb="3">
      <t>シュウエキテキ</t>
    </rPh>
    <rPh sb="3" eb="5">
      <t>シシュツ</t>
    </rPh>
    <rPh sb="5" eb="6">
      <t>ブン</t>
    </rPh>
    <phoneticPr fontId="2"/>
  </si>
  <si>
    <t>職出</t>
    <rPh sb="0" eb="1">
      <t>ショク</t>
    </rPh>
    <rPh sb="1" eb="2">
      <t>デ</t>
    </rPh>
    <phoneticPr fontId="2"/>
  </si>
  <si>
    <t>資本的支出分</t>
    <rPh sb="0" eb="3">
      <t>シホンテキ</t>
    </rPh>
    <rPh sb="3" eb="5">
      <t>シシュツ</t>
    </rPh>
    <rPh sb="5" eb="6">
      <t>ブン</t>
    </rPh>
    <phoneticPr fontId="2"/>
  </si>
  <si>
    <t>に　</t>
    <phoneticPr fontId="2"/>
  </si>
  <si>
    <t>支  給  対  象  人  員   数（人）</t>
    <rPh sb="0" eb="4">
      <t>シキュウ</t>
    </rPh>
    <rPh sb="6" eb="10">
      <t>タイショウ</t>
    </rPh>
    <rPh sb="12" eb="20">
      <t>ジンインスウ</t>
    </rPh>
    <rPh sb="21" eb="22">
      <t>ニン</t>
    </rPh>
    <phoneticPr fontId="2"/>
  </si>
  <si>
    <t>伴　</t>
    <rPh sb="0" eb="1">
      <t>トモナ</t>
    </rPh>
    <phoneticPr fontId="2"/>
  </si>
  <si>
    <t>延      支      給      率（月）</t>
    <rPh sb="0" eb="1">
      <t>ノ</t>
    </rPh>
    <rPh sb="7" eb="22">
      <t>シキュウリツ</t>
    </rPh>
    <rPh sb="23" eb="24">
      <t>ツキ</t>
    </rPh>
    <phoneticPr fontId="2"/>
  </si>
  <si>
    <t>う　</t>
    <phoneticPr fontId="2"/>
  </si>
  <si>
    <t>延    勤    続    年    数（年）</t>
    <rPh sb="0" eb="1">
      <t>ノ</t>
    </rPh>
    <rPh sb="5" eb="11">
      <t>キンゾク</t>
    </rPh>
    <rPh sb="15" eb="21">
      <t>ネンスウ</t>
    </rPh>
    <rPh sb="22" eb="23">
      <t>ネン</t>
    </rPh>
    <phoneticPr fontId="2"/>
  </si>
  <si>
    <t>12.</t>
    <phoneticPr fontId="2"/>
  </si>
  <si>
    <t>給料総額</t>
    <rPh sb="0" eb="2">
      <t>キュウリョウ</t>
    </rPh>
    <rPh sb="2" eb="4">
      <t>ソウガク</t>
    </rPh>
    <phoneticPr fontId="2"/>
  </si>
  <si>
    <t xml:space="preserve"> 収益的支出に充てた地方債</t>
    <rPh sb="1" eb="3">
      <t>シュウエキ</t>
    </rPh>
    <rPh sb="3" eb="4">
      <t>テキ</t>
    </rPh>
    <rPh sb="4" eb="6">
      <t>シシュツ</t>
    </rPh>
    <rPh sb="7" eb="8">
      <t>ア</t>
    </rPh>
    <rPh sb="10" eb="13">
      <t>チホウサイ</t>
    </rPh>
    <phoneticPr fontId="2"/>
  </si>
  <si>
    <t>(Ｘ)</t>
    <phoneticPr fontId="2"/>
  </si>
  <si>
    <t>　収益的支出に充てた他会計借入金</t>
    <rPh sb="1" eb="4">
      <t>シュウエキテキ</t>
    </rPh>
    <rPh sb="4" eb="6">
      <t>シシュツ</t>
    </rPh>
    <rPh sb="7" eb="8">
      <t>ア</t>
    </rPh>
    <rPh sb="10" eb="13">
      <t>タカイケイ</t>
    </rPh>
    <rPh sb="13" eb="16">
      <t>カリイレキン</t>
    </rPh>
    <phoneticPr fontId="2"/>
  </si>
  <si>
    <t>(Ｙ)</t>
    <phoneticPr fontId="2"/>
  </si>
  <si>
    <t>建費</t>
    <rPh sb="0" eb="1">
      <t>ケンセツ</t>
    </rPh>
    <rPh sb="1" eb="2">
      <t>ヒ</t>
    </rPh>
    <phoneticPr fontId="2"/>
  </si>
  <si>
    <t>設の</t>
    <rPh sb="0" eb="1">
      <t>セツ</t>
    </rPh>
    <phoneticPr fontId="2"/>
  </si>
  <si>
    <t>処理場費</t>
    <rPh sb="0" eb="2">
      <t>ショリ</t>
    </rPh>
    <rPh sb="2" eb="4">
      <t>ジョウヒ</t>
    </rPh>
    <phoneticPr fontId="2"/>
  </si>
  <si>
    <t>改内</t>
    <rPh sb="0" eb="1">
      <t>カイリョウ</t>
    </rPh>
    <rPh sb="1" eb="2">
      <t>ウチ</t>
    </rPh>
    <phoneticPr fontId="2"/>
  </si>
  <si>
    <t>良訳</t>
    <rPh sb="0" eb="1">
      <t>リョウ</t>
    </rPh>
    <rPh sb="1" eb="2">
      <t>ワケ</t>
    </rPh>
    <phoneticPr fontId="2"/>
  </si>
  <si>
    <t>用</t>
    <rPh sb="0" eb="1">
      <t>ヨウチ</t>
    </rPh>
    <phoneticPr fontId="2"/>
  </si>
  <si>
    <t>建設改良費のうち用地取得費</t>
    <rPh sb="0" eb="2">
      <t>ケンセツ</t>
    </rPh>
    <rPh sb="2" eb="5">
      <t>カイリョウヒ</t>
    </rPh>
    <rPh sb="8" eb="10">
      <t>ヨウチ</t>
    </rPh>
    <rPh sb="10" eb="13">
      <t>シュトクヒ</t>
    </rPh>
    <phoneticPr fontId="2"/>
  </si>
  <si>
    <t>地</t>
    <rPh sb="0" eb="1">
      <t>チ</t>
    </rPh>
    <phoneticPr fontId="2"/>
  </si>
  <si>
    <t>補助対象事業分</t>
    <rPh sb="0" eb="2">
      <t>ホジョ</t>
    </rPh>
    <rPh sb="2" eb="4">
      <t>タイショウ</t>
    </rPh>
    <rPh sb="4" eb="7">
      <t>ジギョウブン</t>
    </rPh>
    <phoneticPr fontId="2"/>
  </si>
  <si>
    <t>取</t>
    <rPh sb="0" eb="1">
      <t>シュトク</t>
    </rPh>
    <phoneticPr fontId="2"/>
  </si>
  <si>
    <t>単独事業分</t>
    <rPh sb="0" eb="2">
      <t>タンドク</t>
    </rPh>
    <rPh sb="2" eb="4">
      <t>ジギョウ</t>
    </rPh>
    <rPh sb="4" eb="5">
      <t>ジギョウブン</t>
    </rPh>
    <phoneticPr fontId="2"/>
  </si>
  <si>
    <t>得</t>
    <rPh sb="0" eb="1">
      <t>トク</t>
    </rPh>
    <phoneticPr fontId="2"/>
  </si>
  <si>
    <t>・</t>
    <phoneticPr fontId="2"/>
  </si>
  <si>
    <t>面</t>
    <rPh sb="0" eb="1">
      <t>メン</t>
    </rPh>
    <phoneticPr fontId="2"/>
  </si>
  <si>
    <t>積</t>
    <rPh sb="0" eb="1">
      <t>セキ</t>
    </rPh>
    <phoneticPr fontId="2"/>
  </si>
  <si>
    <t>建</t>
    <rPh sb="0" eb="1">
      <t>ケンセツ</t>
    </rPh>
    <phoneticPr fontId="2"/>
  </si>
  <si>
    <t>建設改良費の翌年度への繰越額</t>
    <rPh sb="0" eb="2">
      <t>ケンセツ</t>
    </rPh>
    <rPh sb="2" eb="5">
      <t>カイリョウヒ</t>
    </rPh>
    <rPh sb="6" eb="9">
      <t>ヨクネンド</t>
    </rPh>
    <rPh sb="11" eb="14">
      <t>クリコシガク</t>
    </rPh>
    <phoneticPr fontId="2"/>
  </si>
  <si>
    <t>設</t>
    <rPh sb="0" eb="1">
      <t>セツ</t>
    </rPh>
    <phoneticPr fontId="2"/>
  </si>
  <si>
    <t>改</t>
    <rPh sb="0" eb="1">
      <t>カイリョウヒ</t>
    </rPh>
    <phoneticPr fontId="2"/>
  </si>
  <si>
    <t>単独事業分</t>
    <rPh sb="0" eb="2">
      <t>タンドク</t>
    </rPh>
    <rPh sb="2" eb="5">
      <t>ジギョウブン</t>
    </rPh>
    <phoneticPr fontId="2"/>
  </si>
  <si>
    <t>良</t>
    <rPh sb="0" eb="1">
      <t>リョウ</t>
    </rPh>
    <phoneticPr fontId="2"/>
  </si>
  <si>
    <t>継続費逓次繰越額</t>
    <rPh sb="0" eb="2">
      <t>ケイゾク</t>
    </rPh>
    <rPh sb="2" eb="3">
      <t>ヒ</t>
    </rPh>
    <rPh sb="3" eb="4">
      <t>テイ</t>
    </rPh>
    <rPh sb="4" eb="5">
      <t>ツギ</t>
    </rPh>
    <rPh sb="5" eb="8">
      <t>クリコシガク</t>
    </rPh>
    <phoneticPr fontId="2"/>
  </si>
  <si>
    <t>繰  の</t>
    <rPh sb="0" eb="1">
      <t>ク</t>
    </rPh>
    <phoneticPr fontId="2"/>
  </si>
  <si>
    <t>繰越明許費繰越額</t>
    <rPh sb="0" eb="2">
      <t>クリコシ</t>
    </rPh>
    <rPh sb="2" eb="3">
      <t>メイ</t>
    </rPh>
    <rPh sb="3" eb="4">
      <t>キョ</t>
    </rPh>
    <rPh sb="4" eb="5">
      <t>ヒ</t>
    </rPh>
    <rPh sb="5" eb="8">
      <t>クリコシガク</t>
    </rPh>
    <phoneticPr fontId="2"/>
  </si>
  <si>
    <t>の</t>
    <phoneticPr fontId="2"/>
  </si>
  <si>
    <t>越  内</t>
    <rPh sb="0" eb="1">
      <t>コシ</t>
    </rPh>
    <rPh sb="3" eb="4">
      <t>ウチ</t>
    </rPh>
    <phoneticPr fontId="2"/>
  </si>
  <si>
    <t>事故繰越繰越額</t>
    <rPh sb="0" eb="2">
      <t>ジコ</t>
    </rPh>
    <rPh sb="2" eb="4">
      <t>クリコシ</t>
    </rPh>
    <rPh sb="4" eb="7">
      <t>クリコシガク</t>
    </rPh>
    <phoneticPr fontId="2"/>
  </si>
  <si>
    <t>繰</t>
    <rPh sb="0" eb="1">
      <t>ク</t>
    </rPh>
    <phoneticPr fontId="2"/>
  </si>
  <si>
    <t>額  訳</t>
    <rPh sb="0" eb="1">
      <t>ガク</t>
    </rPh>
    <rPh sb="3" eb="4">
      <t>ワケ</t>
    </rPh>
    <phoneticPr fontId="2"/>
  </si>
  <si>
    <t>事  業  繰  越  額</t>
    <rPh sb="0" eb="4">
      <t>ジギョウ</t>
    </rPh>
    <rPh sb="6" eb="13">
      <t>クリコシガク</t>
    </rPh>
    <phoneticPr fontId="2"/>
  </si>
  <si>
    <t>越</t>
    <rPh sb="0" eb="1">
      <t>コシ</t>
    </rPh>
    <phoneticPr fontId="2"/>
  </si>
  <si>
    <t>支  払  繰  延  額</t>
    <rPh sb="0" eb="4">
      <t>シハライ</t>
    </rPh>
    <rPh sb="6" eb="13">
      <t>クリコシガク</t>
    </rPh>
    <phoneticPr fontId="2"/>
  </si>
  <si>
    <t>地方債償還金のうち建設改良のための償還金</t>
    <rPh sb="0" eb="3">
      <t>チホウサイ</t>
    </rPh>
    <rPh sb="3" eb="6">
      <t>ショウカンキン</t>
    </rPh>
    <rPh sb="9" eb="11">
      <t>ケンセツ</t>
    </rPh>
    <rPh sb="11" eb="13">
      <t>カイリョウ</t>
    </rPh>
    <rPh sb="17" eb="20">
      <t>ショウカンキン</t>
    </rPh>
    <phoneticPr fontId="2"/>
  </si>
  <si>
    <t>　建設改良費のうち新増設に関するもの</t>
    <rPh sb="1" eb="3">
      <t>ケンセツ</t>
    </rPh>
    <rPh sb="3" eb="6">
      <t>カイリョウヒ</t>
    </rPh>
    <rPh sb="9" eb="10">
      <t>シン</t>
    </rPh>
    <rPh sb="10" eb="12">
      <t>ゾウセツ</t>
    </rPh>
    <rPh sb="13" eb="14">
      <t>カン</t>
    </rPh>
    <phoneticPr fontId="2"/>
  </si>
  <si>
    <t>　建設改良費のうち改良に関するもの</t>
    <rPh sb="1" eb="3">
      <t>ケンセツ</t>
    </rPh>
    <rPh sb="3" eb="6">
      <t>カイリョウヒ</t>
    </rPh>
    <rPh sb="9" eb="11">
      <t>カイリョウ</t>
    </rPh>
    <rPh sb="12" eb="13">
      <t>カン</t>
    </rPh>
    <phoneticPr fontId="2"/>
  </si>
  <si>
    <t>　収益的収支に関する他会計繰入金合計</t>
    <rPh sb="1" eb="4">
      <t>シュウエキテキ</t>
    </rPh>
    <rPh sb="4" eb="6">
      <t>シュウシ</t>
    </rPh>
    <rPh sb="7" eb="8">
      <t>カン</t>
    </rPh>
    <rPh sb="10" eb="13">
      <t>タカイケイ</t>
    </rPh>
    <rPh sb="13" eb="16">
      <t>クリイレキン</t>
    </rPh>
    <rPh sb="16" eb="18">
      <t>ゴウケイ</t>
    </rPh>
    <phoneticPr fontId="2"/>
  </si>
  <si>
    <t>（１）</t>
    <phoneticPr fontId="2"/>
  </si>
  <si>
    <t>繰出基準に基づく繰入金</t>
    <rPh sb="0" eb="2">
      <t>クリダ</t>
    </rPh>
    <rPh sb="2" eb="4">
      <t>キジュン</t>
    </rPh>
    <rPh sb="5" eb="6">
      <t>モト</t>
    </rPh>
    <rPh sb="8" eb="11">
      <t>クリイレキン</t>
    </rPh>
    <phoneticPr fontId="2"/>
  </si>
  <si>
    <t>（２）</t>
    <phoneticPr fontId="2"/>
  </si>
  <si>
    <t>繰出基準以外の繰入金</t>
    <rPh sb="0" eb="2">
      <t>クリダ</t>
    </rPh>
    <rPh sb="2" eb="4">
      <t>キジュン</t>
    </rPh>
    <rPh sb="4" eb="6">
      <t>イガイ</t>
    </rPh>
    <rPh sb="7" eb="10">
      <t>クリイレキン</t>
    </rPh>
    <phoneticPr fontId="2"/>
  </si>
  <si>
    <t>ア</t>
    <phoneticPr fontId="2"/>
  </si>
  <si>
    <t>繰出基準に基づく事由に係る上乗せ繰入</t>
    <rPh sb="0" eb="2">
      <t>クリダ</t>
    </rPh>
    <rPh sb="2" eb="4">
      <t>キジュン</t>
    </rPh>
    <rPh sb="5" eb="6">
      <t>モト</t>
    </rPh>
    <rPh sb="8" eb="10">
      <t>ジユウ</t>
    </rPh>
    <rPh sb="11" eb="12">
      <t>カカ</t>
    </rPh>
    <rPh sb="13" eb="15">
      <t>ウワノ</t>
    </rPh>
    <rPh sb="16" eb="18">
      <t>クリイレ</t>
    </rPh>
    <phoneticPr fontId="2"/>
  </si>
  <si>
    <t>イ</t>
    <phoneticPr fontId="2"/>
  </si>
  <si>
    <t>繰出基準の事由以外の繰入</t>
    <rPh sb="0" eb="2">
      <t>クリダ</t>
    </rPh>
    <rPh sb="2" eb="4">
      <t>キジュン</t>
    </rPh>
    <rPh sb="5" eb="7">
      <t>ジユウ</t>
    </rPh>
    <rPh sb="7" eb="9">
      <t>イガイ</t>
    </rPh>
    <rPh sb="10" eb="12">
      <t>クリイレ</t>
    </rPh>
    <phoneticPr fontId="2"/>
  </si>
  <si>
    <t>　資本的収支に関する他会計繰入金合計</t>
    <rPh sb="1" eb="4">
      <t>シホンテキ</t>
    </rPh>
    <rPh sb="4" eb="6">
      <t>シュウシ</t>
    </rPh>
    <rPh sb="7" eb="8">
      <t>カン</t>
    </rPh>
    <rPh sb="10" eb="13">
      <t>タカイケイ</t>
    </rPh>
    <rPh sb="13" eb="16">
      <t>クリイレキン</t>
    </rPh>
    <rPh sb="16" eb="18">
      <t>ゴウケイ</t>
    </rPh>
    <phoneticPr fontId="2"/>
  </si>
  <si>
    <t>13．</t>
    <phoneticPr fontId="17"/>
  </si>
  <si>
    <t>14．</t>
    <phoneticPr fontId="17"/>
  </si>
  <si>
    <t>うち</t>
    <phoneticPr fontId="2"/>
  </si>
  <si>
    <t>企業債現在高</t>
    <rPh sb="0" eb="2">
      <t>キギョウ</t>
    </rPh>
    <rPh sb="2" eb="3">
      <t>チホウサイ</t>
    </rPh>
    <rPh sb="3" eb="6">
      <t>ゲンザイダカ</t>
    </rPh>
    <phoneticPr fontId="2"/>
  </si>
  <si>
    <t>政府資金・財政融資</t>
    <rPh sb="0" eb="2">
      <t>セイフ</t>
    </rPh>
    <rPh sb="2" eb="4">
      <t>シキン</t>
    </rPh>
    <rPh sb="5" eb="7">
      <t>ザイセイ</t>
    </rPh>
    <rPh sb="7" eb="9">
      <t>ユウシ</t>
    </rPh>
    <phoneticPr fontId="2"/>
  </si>
  <si>
    <t>政府資金・郵便貯金</t>
    <rPh sb="0" eb="2">
      <t>セイフ</t>
    </rPh>
    <rPh sb="2" eb="4">
      <t>シキン</t>
    </rPh>
    <rPh sb="5" eb="7">
      <t>ユウビン</t>
    </rPh>
    <rPh sb="7" eb="9">
      <t>チョキン</t>
    </rPh>
    <phoneticPr fontId="2"/>
  </si>
  <si>
    <t>政府資金・簡易生命保険</t>
    <rPh sb="0" eb="2">
      <t>セイフ</t>
    </rPh>
    <rPh sb="2" eb="4">
      <t>シキン</t>
    </rPh>
    <rPh sb="5" eb="7">
      <t>カンイ</t>
    </rPh>
    <rPh sb="7" eb="9">
      <t>セイメイ</t>
    </rPh>
    <rPh sb="9" eb="11">
      <t>ホケン</t>
    </rPh>
    <phoneticPr fontId="2"/>
  </si>
  <si>
    <t>公営企業金融公庫</t>
    <rPh sb="0" eb="2">
      <t>コウエイ</t>
    </rPh>
    <rPh sb="2" eb="4">
      <t>キギョウ</t>
    </rPh>
    <rPh sb="4" eb="6">
      <t>キンユウ</t>
    </rPh>
    <rPh sb="6" eb="8">
      <t>コウコ</t>
    </rPh>
    <phoneticPr fontId="2"/>
  </si>
  <si>
    <t>共済組合</t>
    <rPh sb="0" eb="2">
      <t>キョウサイ</t>
    </rPh>
    <rPh sb="2" eb="4">
      <t>クミアイ</t>
    </rPh>
    <phoneticPr fontId="2"/>
  </si>
  <si>
    <t>政府保証付外債</t>
    <rPh sb="0" eb="2">
      <t>セイフ</t>
    </rPh>
    <rPh sb="2" eb="4">
      <t>ホショウ</t>
    </rPh>
    <rPh sb="4" eb="5">
      <t>ツ</t>
    </rPh>
    <rPh sb="5" eb="6">
      <t>ガイ</t>
    </rPh>
    <rPh sb="6" eb="7">
      <t>サイ</t>
    </rPh>
    <phoneticPr fontId="2"/>
  </si>
  <si>
    <t>交付公債</t>
    <rPh sb="0" eb="2">
      <t>コウフ</t>
    </rPh>
    <rPh sb="2" eb="4">
      <t>コウサイ</t>
    </rPh>
    <phoneticPr fontId="2"/>
  </si>
  <si>
    <t>その他</t>
    <rPh sb="2" eb="3">
      <t>ホカ</t>
    </rPh>
    <phoneticPr fontId="2"/>
  </si>
  <si>
    <t>建設改良費等以外経費企業債現在高</t>
  </si>
  <si>
    <t>１.</t>
    <phoneticPr fontId="2"/>
  </si>
  <si>
    <t>（３）</t>
    <phoneticPr fontId="2"/>
  </si>
  <si>
    <t>（４）</t>
    <phoneticPr fontId="2"/>
  </si>
  <si>
    <t>（５）</t>
    <phoneticPr fontId="2"/>
  </si>
  <si>
    <t>（６）</t>
    <phoneticPr fontId="2"/>
  </si>
  <si>
    <t>２.</t>
    <phoneticPr fontId="2"/>
  </si>
  <si>
    <t>（１）</t>
    <phoneticPr fontId="2"/>
  </si>
  <si>
    <t>一時借入金利息</t>
    <rPh sb="5" eb="7">
      <t>リソク</t>
    </rPh>
    <phoneticPr fontId="2"/>
  </si>
  <si>
    <t>　</t>
    <phoneticPr fontId="2"/>
  </si>
  <si>
    <t>（２）</t>
    <phoneticPr fontId="2"/>
  </si>
  <si>
    <t>地方債利息</t>
    <phoneticPr fontId="2"/>
  </si>
  <si>
    <t>（３）</t>
    <phoneticPr fontId="2"/>
  </si>
  <si>
    <t>その他借入金利息</t>
    <phoneticPr fontId="2"/>
  </si>
  <si>
    <t>３.</t>
    <phoneticPr fontId="2"/>
  </si>
  <si>
    <t>４.</t>
    <phoneticPr fontId="2"/>
  </si>
  <si>
    <t>５.</t>
    <phoneticPr fontId="2"/>
  </si>
  <si>
    <t>６.</t>
    <phoneticPr fontId="2"/>
  </si>
  <si>
    <t>７.</t>
    <phoneticPr fontId="2"/>
  </si>
  <si>
    <t>８.</t>
    <phoneticPr fontId="2"/>
  </si>
  <si>
    <t>９.</t>
    <phoneticPr fontId="2"/>
  </si>
  <si>
    <t>10.</t>
    <phoneticPr fontId="2"/>
  </si>
  <si>
    <t>11.</t>
    <phoneticPr fontId="2"/>
  </si>
  <si>
    <t>13.</t>
    <phoneticPr fontId="2"/>
  </si>
  <si>
    <t>14.</t>
    <phoneticPr fontId="2"/>
  </si>
  <si>
    <t>15.</t>
    <phoneticPr fontId="2"/>
  </si>
  <si>
    <t>16.</t>
    <phoneticPr fontId="2"/>
  </si>
  <si>
    <t>渠</t>
    <rPh sb="0" eb="1">
      <t>キョ</t>
    </rPh>
    <phoneticPr fontId="2"/>
  </si>
  <si>
    <t>カ</t>
    <phoneticPr fontId="2"/>
  </si>
  <si>
    <t>計　　　（ア　～　カ）</t>
    <rPh sb="0" eb="1">
      <t>ケイ</t>
    </rPh>
    <phoneticPr fontId="2"/>
  </si>
  <si>
    <t>計内の訳</t>
    <rPh sb="0" eb="1">
      <t>ケイ</t>
    </rPh>
    <rPh sb="1" eb="2">
      <t>ウチ</t>
    </rPh>
    <phoneticPr fontId="2"/>
  </si>
  <si>
    <t>汚水処理費</t>
    <rPh sb="0" eb="2">
      <t>オスイ</t>
    </rPh>
    <rPh sb="2" eb="5">
      <t>ショリヒ</t>
    </rPh>
    <phoneticPr fontId="2"/>
  </si>
  <si>
    <t>１.</t>
    <phoneticPr fontId="2"/>
  </si>
  <si>
    <t>職員給与費</t>
    <phoneticPr fontId="2"/>
  </si>
  <si>
    <t>動力費</t>
    <rPh sb="0" eb="3">
      <t>ドウリョクヒ</t>
    </rPh>
    <phoneticPr fontId="2"/>
  </si>
  <si>
    <t>うち電気料</t>
    <rPh sb="2" eb="5">
      <t>デンキリョウ</t>
    </rPh>
    <phoneticPr fontId="2"/>
  </si>
  <si>
    <t>ポ</t>
    <phoneticPr fontId="2"/>
  </si>
  <si>
    <t>ン</t>
    <phoneticPr fontId="2"/>
  </si>
  <si>
    <t>維</t>
    <rPh sb="0" eb="1">
      <t>イジ</t>
    </rPh>
    <phoneticPr fontId="2"/>
  </si>
  <si>
    <t>プ</t>
    <phoneticPr fontId="2"/>
  </si>
  <si>
    <t>オ</t>
    <phoneticPr fontId="2"/>
  </si>
  <si>
    <t>カ</t>
    <phoneticPr fontId="2"/>
  </si>
  <si>
    <t>キ</t>
    <phoneticPr fontId="2"/>
  </si>
  <si>
    <t>計　　　（ア　～　キ）</t>
    <rPh sb="0" eb="1">
      <t>ケイ</t>
    </rPh>
    <phoneticPr fontId="2"/>
  </si>
  <si>
    <t>持</t>
    <rPh sb="0" eb="1">
      <t>イジ</t>
    </rPh>
    <phoneticPr fontId="2"/>
  </si>
  <si>
    <t>処</t>
    <rPh sb="0" eb="1">
      <t>ショリジョウ</t>
    </rPh>
    <phoneticPr fontId="2"/>
  </si>
  <si>
    <t>管</t>
    <rPh sb="0" eb="1">
      <t>カンリ</t>
    </rPh>
    <phoneticPr fontId="2"/>
  </si>
  <si>
    <t>理</t>
    <rPh sb="0" eb="1">
      <t>リ</t>
    </rPh>
    <phoneticPr fontId="2"/>
  </si>
  <si>
    <t>オ</t>
    <phoneticPr fontId="2"/>
  </si>
  <si>
    <t>カ</t>
    <phoneticPr fontId="2"/>
  </si>
  <si>
    <t>場</t>
    <rPh sb="0" eb="1">
      <t>バ</t>
    </rPh>
    <phoneticPr fontId="2"/>
  </si>
  <si>
    <t>キ</t>
    <phoneticPr fontId="2"/>
  </si>
  <si>
    <t>(４)</t>
    <phoneticPr fontId="2"/>
  </si>
  <si>
    <t>流域下水道管理運営費負担金</t>
    <rPh sb="0" eb="2">
      <t>リュウイキ</t>
    </rPh>
    <rPh sb="2" eb="5">
      <t>ゲスイドウ</t>
    </rPh>
    <rPh sb="5" eb="7">
      <t>カンリ</t>
    </rPh>
    <rPh sb="7" eb="9">
      <t>ウンエイ</t>
    </rPh>
    <rPh sb="9" eb="10">
      <t>ヒ</t>
    </rPh>
    <rPh sb="10" eb="13">
      <t>フタンキン</t>
    </rPh>
    <phoneticPr fontId="2"/>
  </si>
  <si>
    <t>そ</t>
    <phoneticPr fontId="2"/>
  </si>
  <si>
    <t>の</t>
    <phoneticPr fontId="2"/>
  </si>
  <si>
    <t>計　　　（ア　～　エ）</t>
    <rPh sb="0" eb="1">
      <t>ケイ</t>
    </rPh>
    <phoneticPr fontId="2"/>
  </si>
  <si>
    <t>他</t>
    <rPh sb="0" eb="1">
      <t>タ</t>
    </rPh>
    <phoneticPr fontId="2"/>
  </si>
  <si>
    <t>合　計　(１)＋(２)＋(３)＋(４)</t>
    <phoneticPr fontId="2"/>
  </si>
  <si>
    <t>合</t>
    <rPh sb="0" eb="1">
      <t>ゴウケイ</t>
    </rPh>
    <phoneticPr fontId="2"/>
  </si>
  <si>
    <t>の</t>
    <phoneticPr fontId="2"/>
  </si>
  <si>
    <t>地方債等利息等</t>
    <rPh sb="0" eb="3">
      <t>チホウサイ</t>
    </rPh>
    <rPh sb="3" eb="4">
      <t>トウ</t>
    </rPh>
    <rPh sb="4" eb="6">
      <t>リソク</t>
    </rPh>
    <rPh sb="6" eb="7">
      <t>トウ</t>
    </rPh>
    <phoneticPr fontId="2"/>
  </si>
  <si>
    <t>２.</t>
    <phoneticPr fontId="2"/>
  </si>
  <si>
    <t>地方債償還金等</t>
    <rPh sb="0" eb="3">
      <t>チホウサイ</t>
    </rPh>
    <rPh sb="3" eb="6">
      <t>ショウカンキン</t>
    </rPh>
    <rPh sb="6" eb="7">
      <t>トウ</t>
    </rPh>
    <phoneticPr fontId="2"/>
  </si>
  <si>
    <t>合　計　　（１）＋（２）</t>
    <phoneticPr fontId="2"/>
  </si>
  <si>
    <t>費用総合計</t>
    <rPh sb="0" eb="2">
      <t>ヒヨウ</t>
    </rPh>
    <rPh sb="2" eb="5">
      <t>ソウゴウケイ</t>
    </rPh>
    <phoneticPr fontId="2"/>
  </si>
  <si>
    <t>の内訳総合計</t>
    <rPh sb="1" eb="3">
      <t>ウチワケ</t>
    </rPh>
    <phoneticPr fontId="2"/>
  </si>
  <si>
    <t>使用料対象経費</t>
    <rPh sb="0" eb="3">
      <t>シヨウリョウ</t>
    </rPh>
    <rPh sb="3" eb="5">
      <t>タイショウ</t>
    </rPh>
    <rPh sb="5" eb="7">
      <t>ケイヒ</t>
    </rPh>
    <phoneticPr fontId="2"/>
  </si>
  <si>
    <t>ア．段階区分</t>
    <rPh sb="2" eb="4">
      <t>ダンカイ</t>
    </rPh>
    <rPh sb="4" eb="6">
      <t>クブン</t>
    </rPh>
    <phoneticPr fontId="2"/>
  </si>
  <si>
    <t>イ.算入率</t>
    <rPh sb="2" eb="4">
      <t>サンニュウ</t>
    </rPh>
    <rPh sb="4" eb="5">
      <t>リツ</t>
    </rPh>
    <phoneticPr fontId="2"/>
  </si>
  <si>
    <t>１.</t>
    <phoneticPr fontId="2"/>
  </si>
  <si>
    <t>(２)</t>
    <phoneticPr fontId="2"/>
  </si>
  <si>
    <t>使用料対象体系</t>
    <rPh sb="0" eb="3">
      <t>シヨウリョウ</t>
    </rPh>
    <rPh sb="3" eb="5">
      <t>タイショウ</t>
    </rPh>
    <rPh sb="5" eb="7">
      <t>タイケイ</t>
    </rPh>
    <phoneticPr fontId="2"/>
  </si>
  <si>
    <t>下</t>
    <rPh sb="0" eb="1">
      <t>シタ</t>
    </rPh>
    <phoneticPr fontId="2"/>
  </si>
  <si>
    <t>水量ランク数</t>
    <rPh sb="0" eb="2">
      <t>スイリョウ</t>
    </rPh>
    <rPh sb="5" eb="6">
      <t>スウ</t>
    </rPh>
    <phoneticPr fontId="2"/>
  </si>
  <si>
    <t>累</t>
    <rPh sb="0" eb="1">
      <t>ルイシンセイ</t>
    </rPh>
    <phoneticPr fontId="2"/>
  </si>
  <si>
    <t>イ</t>
    <phoneticPr fontId="2"/>
  </si>
  <si>
    <r>
      <t>最低ランク水量の１m</t>
    </r>
    <r>
      <rPr>
        <vertAlign val="superscript"/>
        <sz val="7"/>
        <rFont val="ＭＳ ゴシック"/>
        <family val="3"/>
        <charset val="128"/>
      </rPr>
      <t>3</t>
    </r>
    <r>
      <rPr>
        <sz val="7"/>
        <rFont val="ＭＳ ゴシック"/>
        <family val="3"/>
        <charset val="128"/>
      </rPr>
      <t>超過使用料(円/m</t>
    </r>
    <r>
      <rPr>
        <vertAlign val="superscript"/>
        <sz val="7"/>
        <rFont val="ＭＳ ゴシック"/>
        <family val="3"/>
        <charset val="128"/>
      </rPr>
      <t>3</t>
    </r>
    <r>
      <rPr>
        <sz val="7"/>
        <rFont val="ＭＳ ゴシック"/>
        <family val="3"/>
        <charset val="128"/>
      </rPr>
      <t>)</t>
    </r>
    <rPh sb="0" eb="2">
      <t>サイテイ</t>
    </rPh>
    <rPh sb="5" eb="7">
      <t>スイリョウ</t>
    </rPh>
    <rPh sb="11" eb="13">
      <t>チョウカ</t>
    </rPh>
    <rPh sb="13" eb="15">
      <t>シヨウリョウ</t>
    </rPh>
    <rPh sb="15" eb="16">
      <t>リョウ</t>
    </rPh>
    <rPh sb="17" eb="18">
      <t>エン</t>
    </rPh>
    <phoneticPr fontId="2"/>
  </si>
  <si>
    <t>進</t>
    <rPh sb="0" eb="1">
      <t>シン</t>
    </rPh>
    <phoneticPr fontId="2"/>
  </si>
  <si>
    <r>
      <t>最高ランク水量の１m</t>
    </r>
    <r>
      <rPr>
        <vertAlign val="superscript"/>
        <sz val="7"/>
        <rFont val="ＭＳ ゴシック"/>
        <family val="3"/>
        <charset val="128"/>
      </rPr>
      <t>3</t>
    </r>
    <r>
      <rPr>
        <sz val="7"/>
        <rFont val="ＭＳ ゴシック"/>
        <family val="3"/>
        <charset val="128"/>
      </rPr>
      <t>超過使用料(円/m</t>
    </r>
    <r>
      <rPr>
        <vertAlign val="superscript"/>
        <sz val="7"/>
        <rFont val="ＭＳ ゴシック"/>
        <family val="3"/>
        <charset val="128"/>
      </rPr>
      <t>3</t>
    </r>
    <r>
      <rPr>
        <sz val="7"/>
        <rFont val="ＭＳ ゴシック"/>
        <family val="3"/>
        <charset val="128"/>
      </rPr>
      <t>)</t>
    </r>
    <rPh sb="0" eb="1">
      <t>サイテイ</t>
    </rPh>
    <rPh sb="1" eb="2">
      <t>タカ</t>
    </rPh>
    <rPh sb="5" eb="7">
      <t>スイリョウ</t>
    </rPh>
    <rPh sb="11" eb="13">
      <t>チョウカ</t>
    </rPh>
    <rPh sb="13" eb="15">
      <t>シヨウリョウ</t>
    </rPh>
    <rPh sb="15" eb="16">
      <t>リョウ</t>
    </rPh>
    <rPh sb="17" eb="18">
      <t>エン</t>
    </rPh>
    <phoneticPr fontId="2"/>
  </si>
  <si>
    <t>制</t>
    <rPh sb="0" eb="1">
      <t>セイ</t>
    </rPh>
    <phoneticPr fontId="2"/>
  </si>
  <si>
    <t>エ</t>
    <phoneticPr fontId="2"/>
  </si>
  <si>
    <t>累進度</t>
    <rPh sb="0" eb="3">
      <t>ルイシンド</t>
    </rPh>
    <phoneticPr fontId="2"/>
  </si>
  <si>
    <t>(４)</t>
    <phoneticPr fontId="2"/>
  </si>
  <si>
    <t>徴収時期</t>
    <rPh sb="0" eb="2">
      <t>チョウシュウ</t>
    </rPh>
    <rPh sb="2" eb="4">
      <t>ジキ</t>
    </rPh>
    <phoneticPr fontId="2"/>
  </si>
  <si>
    <t>(５)</t>
    <phoneticPr fontId="2"/>
  </si>
  <si>
    <t>徴収方法</t>
    <rPh sb="0" eb="2">
      <t>チョウシュウ</t>
    </rPh>
    <rPh sb="2" eb="4">
      <t>ホウホウ</t>
    </rPh>
    <phoneticPr fontId="2"/>
  </si>
  <si>
    <t>ア．納付方法</t>
    <rPh sb="2" eb="4">
      <t>ノウフ</t>
    </rPh>
    <rPh sb="4" eb="6">
      <t>ホウホウ</t>
    </rPh>
    <phoneticPr fontId="2"/>
  </si>
  <si>
    <t>イ.委託状況</t>
    <rPh sb="2" eb="4">
      <t>イタク</t>
    </rPh>
    <rPh sb="4" eb="6">
      <t>ジョウキョウ</t>
    </rPh>
    <phoneticPr fontId="2"/>
  </si>
  <si>
    <t>(６)</t>
    <phoneticPr fontId="2"/>
  </si>
  <si>
    <t>現行使用料施行年月日</t>
    <rPh sb="0" eb="2">
      <t>ゲンコウ</t>
    </rPh>
    <rPh sb="2" eb="4">
      <t>シヨウリョウ</t>
    </rPh>
    <rPh sb="4" eb="5">
      <t>リョウ</t>
    </rPh>
    <rPh sb="5" eb="7">
      <t>セコウ</t>
    </rPh>
    <rPh sb="7" eb="10">
      <t>ネンガッピ</t>
    </rPh>
    <phoneticPr fontId="2"/>
  </si>
  <si>
    <t>(７)</t>
    <phoneticPr fontId="2"/>
  </si>
  <si>
    <t>(８)</t>
    <phoneticPr fontId="2"/>
  </si>
  <si>
    <t>ア</t>
    <phoneticPr fontId="2"/>
  </si>
  <si>
    <t>一般家庭用</t>
    <rPh sb="0" eb="2">
      <t>イッパン</t>
    </rPh>
    <rPh sb="2" eb="5">
      <t>カテイヨウ</t>
    </rPh>
    <phoneticPr fontId="2"/>
  </si>
  <si>
    <r>
      <t>20ｍ</t>
    </r>
    <r>
      <rPr>
        <vertAlign val="superscript"/>
        <sz val="8"/>
        <rFont val="ＭＳ ゴシック"/>
        <family val="3"/>
        <charset val="128"/>
      </rPr>
      <t>3</t>
    </r>
    <r>
      <rPr>
        <sz val="8"/>
        <rFont val="ＭＳ ゴシック"/>
        <family val="3"/>
        <charset val="128"/>
      </rPr>
      <t>／月(円)</t>
    </r>
    <rPh sb="5" eb="6">
      <t>ツキ</t>
    </rPh>
    <rPh sb="7" eb="8">
      <t>エン</t>
    </rPh>
    <phoneticPr fontId="2"/>
  </si>
  <si>
    <t>現</t>
    <rPh sb="0" eb="1">
      <t>ゲンコウ</t>
    </rPh>
    <phoneticPr fontId="2"/>
  </si>
  <si>
    <t>イ</t>
    <phoneticPr fontId="2"/>
  </si>
  <si>
    <t>業務用</t>
    <rPh sb="0" eb="3">
      <t>ギョウムヨウ</t>
    </rPh>
    <phoneticPr fontId="2"/>
  </si>
  <si>
    <r>
      <t>100ｍ</t>
    </r>
    <r>
      <rPr>
        <vertAlign val="superscript"/>
        <sz val="8"/>
        <rFont val="ＭＳ ゴシック"/>
        <family val="3"/>
        <charset val="128"/>
      </rPr>
      <t>3</t>
    </r>
    <r>
      <rPr>
        <sz val="8"/>
        <rFont val="ＭＳ ゴシック"/>
        <family val="3"/>
        <charset val="128"/>
      </rPr>
      <t>／月(円)</t>
    </r>
    <rPh sb="6" eb="7">
      <t>ツキ</t>
    </rPh>
    <rPh sb="8" eb="9">
      <t>エン</t>
    </rPh>
    <phoneticPr fontId="2"/>
  </si>
  <si>
    <t>使</t>
    <rPh sb="0" eb="1">
      <t>シヨウ</t>
    </rPh>
    <phoneticPr fontId="2"/>
  </si>
  <si>
    <t>行</t>
    <rPh sb="0" eb="1">
      <t>コウ</t>
    </rPh>
    <phoneticPr fontId="2"/>
  </si>
  <si>
    <t>ウ</t>
    <phoneticPr fontId="2"/>
  </si>
  <si>
    <r>
      <t>500ｍ</t>
    </r>
    <r>
      <rPr>
        <vertAlign val="superscript"/>
        <sz val="8"/>
        <rFont val="ＭＳ ゴシック"/>
        <family val="3"/>
        <charset val="128"/>
      </rPr>
      <t>3</t>
    </r>
    <r>
      <rPr>
        <sz val="8"/>
        <rFont val="ＭＳ ゴシック"/>
        <family val="3"/>
        <charset val="128"/>
      </rPr>
      <t>／月(円)</t>
    </r>
    <rPh sb="6" eb="7">
      <t>ツキ</t>
    </rPh>
    <rPh sb="8" eb="9">
      <t>エン</t>
    </rPh>
    <phoneticPr fontId="2"/>
  </si>
  <si>
    <r>
      <t>1,000ｍ</t>
    </r>
    <r>
      <rPr>
        <vertAlign val="superscript"/>
        <sz val="8"/>
        <rFont val="ＭＳ ゴシック"/>
        <family val="3"/>
        <charset val="128"/>
      </rPr>
      <t>3</t>
    </r>
    <r>
      <rPr>
        <sz val="8"/>
        <rFont val="ＭＳ ゴシック"/>
        <family val="3"/>
        <charset val="128"/>
      </rPr>
      <t>／月(円)</t>
    </r>
    <rPh sb="8" eb="9">
      <t>ツキ</t>
    </rPh>
    <rPh sb="10" eb="11">
      <t>エン</t>
    </rPh>
    <phoneticPr fontId="2"/>
  </si>
  <si>
    <t>用</t>
    <rPh sb="0" eb="1">
      <t>ヨウ</t>
    </rPh>
    <phoneticPr fontId="2"/>
  </si>
  <si>
    <t>オ</t>
    <phoneticPr fontId="2"/>
  </si>
  <si>
    <r>
      <t>5,000ｍ</t>
    </r>
    <r>
      <rPr>
        <vertAlign val="superscript"/>
        <sz val="8"/>
        <rFont val="ＭＳ ゴシック"/>
        <family val="3"/>
        <charset val="128"/>
      </rPr>
      <t>3</t>
    </r>
    <r>
      <rPr>
        <sz val="8"/>
        <rFont val="ＭＳ ゴシック"/>
        <family val="3"/>
        <charset val="128"/>
      </rPr>
      <t>／月(円)</t>
    </r>
    <rPh sb="8" eb="9">
      <t>ツキ</t>
    </rPh>
    <rPh sb="10" eb="11">
      <t>エン</t>
    </rPh>
    <phoneticPr fontId="2"/>
  </si>
  <si>
    <t>料</t>
    <rPh sb="0" eb="1">
      <t>リョウ</t>
    </rPh>
    <phoneticPr fontId="2"/>
  </si>
  <si>
    <r>
      <t>10,000ｍ</t>
    </r>
    <r>
      <rPr>
        <vertAlign val="superscript"/>
        <sz val="8"/>
        <rFont val="ＭＳ ゴシック"/>
        <family val="3"/>
        <charset val="128"/>
      </rPr>
      <t>3</t>
    </r>
    <r>
      <rPr>
        <sz val="8"/>
        <rFont val="ＭＳ ゴシック"/>
        <family val="3"/>
        <charset val="128"/>
      </rPr>
      <t>／月(円)</t>
    </r>
    <rPh sb="9" eb="10">
      <t>ツキ</t>
    </rPh>
    <rPh sb="11" eb="12">
      <t>エン</t>
    </rPh>
    <phoneticPr fontId="2"/>
  </si>
  <si>
    <t>(９)</t>
    <phoneticPr fontId="2"/>
  </si>
  <si>
    <t>ア</t>
    <phoneticPr fontId="2"/>
  </si>
  <si>
    <r>
      <t xml:space="preserve">            20ｍ</t>
    </r>
    <r>
      <rPr>
        <vertAlign val="superscript"/>
        <sz val="8"/>
        <rFont val="ＭＳ ゴシック"/>
        <family val="3"/>
        <charset val="128"/>
      </rPr>
      <t>3</t>
    </r>
    <r>
      <rPr>
        <sz val="8"/>
        <rFont val="ＭＳ ゴシック"/>
        <family val="3"/>
        <charset val="128"/>
      </rPr>
      <t>／月以下</t>
    </r>
    <rPh sb="17" eb="18">
      <t>ツキ</t>
    </rPh>
    <rPh sb="18" eb="20">
      <t>イカ</t>
    </rPh>
    <phoneticPr fontId="2"/>
  </si>
  <si>
    <t>規模別水量</t>
    <rPh sb="0" eb="1">
      <t>キボ</t>
    </rPh>
    <rPh sb="1" eb="3">
      <t>キボベツ</t>
    </rPh>
    <rPh sb="3" eb="5">
      <t>スイリョウ</t>
    </rPh>
    <phoneticPr fontId="2"/>
  </si>
  <si>
    <t>イ</t>
    <phoneticPr fontId="2"/>
  </si>
  <si>
    <r>
      <t xml:space="preserve">            21ｍ</t>
    </r>
    <r>
      <rPr>
        <vertAlign val="superscript"/>
        <sz val="8"/>
        <rFont val="ＭＳ ゴシック"/>
        <family val="3"/>
        <charset val="128"/>
      </rPr>
      <t>3</t>
    </r>
    <r>
      <rPr>
        <sz val="8"/>
        <rFont val="ＭＳ ゴシック"/>
        <family val="3"/>
        <charset val="128"/>
      </rPr>
      <t>／月～   100ｍ</t>
    </r>
    <r>
      <rPr>
        <vertAlign val="superscript"/>
        <sz val="8"/>
        <rFont val="ＭＳ ゴシック"/>
        <family val="3"/>
        <charset val="128"/>
      </rPr>
      <t>3</t>
    </r>
    <r>
      <rPr>
        <sz val="8"/>
        <rFont val="ＭＳ ゴシック"/>
        <family val="3"/>
        <charset val="128"/>
      </rPr>
      <t>／月</t>
    </r>
    <rPh sb="17" eb="18">
      <t>ツキ</t>
    </rPh>
    <rPh sb="28" eb="29">
      <t>ツキ</t>
    </rPh>
    <phoneticPr fontId="2"/>
  </si>
  <si>
    <t>用</t>
    <rPh sb="0" eb="1">
      <t>シヨウリョウ</t>
    </rPh>
    <phoneticPr fontId="2"/>
  </si>
  <si>
    <t>ウ</t>
    <phoneticPr fontId="2"/>
  </si>
  <si>
    <r>
      <t xml:space="preserve">           101ｍ</t>
    </r>
    <r>
      <rPr>
        <vertAlign val="superscript"/>
        <sz val="8"/>
        <rFont val="ＭＳ ゴシック"/>
        <family val="3"/>
        <charset val="128"/>
      </rPr>
      <t>3</t>
    </r>
    <r>
      <rPr>
        <sz val="8"/>
        <rFont val="ＭＳ ゴシック"/>
        <family val="3"/>
        <charset val="128"/>
      </rPr>
      <t>／月～   200ｍ</t>
    </r>
    <r>
      <rPr>
        <vertAlign val="superscript"/>
        <sz val="8"/>
        <rFont val="ＭＳ ゴシック"/>
        <family val="3"/>
        <charset val="128"/>
      </rPr>
      <t>3</t>
    </r>
    <r>
      <rPr>
        <sz val="8"/>
        <rFont val="ＭＳ ゴシック"/>
        <family val="3"/>
        <charset val="128"/>
      </rPr>
      <t>／月</t>
    </r>
    <rPh sb="17" eb="18">
      <t>ツキ</t>
    </rPh>
    <rPh sb="28" eb="29">
      <t>ツキ</t>
    </rPh>
    <phoneticPr fontId="2"/>
  </si>
  <si>
    <t>エ</t>
    <phoneticPr fontId="2"/>
  </si>
  <si>
    <r>
      <t xml:space="preserve">           201ｍ</t>
    </r>
    <r>
      <rPr>
        <vertAlign val="superscript"/>
        <sz val="8"/>
        <rFont val="ＭＳ ゴシック"/>
        <family val="3"/>
        <charset val="128"/>
      </rPr>
      <t>3</t>
    </r>
    <r>
      <rPr>
        <sz val="8"/>
        <rFont val="ＭＳ ゴシック"/>
        <family val="3"/>
        <charset val="128"/>
      </rPr>
      <t>／月～ 　500ｍ</t>
    </r>
    <r>
      <rPr>
        <vertAlign val="superscript"/>
        <sz val="8"/>
        <rFont val="ＭＳ ゴシック"/>
        <family val="3"/>
        <charset val="128"/>
      </rPr>
      <t>3</t>
    </r>
    <r>
      <rPr>
        <sz val="8"/>
        <rFont val="ＭＳ ゴシック"/>
        <family val="3"/>
        <charset val="128"/>
      </rPr>
      <t>／月</t>
    </r>
    <rPh sb="17" eb="18">
      <t>ツキ</t>
    </rPh>
    <rPh sb="27" eb="28">
      <t>ツキ</t>
    </rPh>
    <phoneticPr fontId="2"/>
  </si>
  <si>
    <r>
      <t xml:space="preserve">       　  501ｍ</t>
    </r>
    <r>
      <rPr>
        <vertAlign val="superscript"/>
        <sz val="8"/>
        <rFont val="ＭＳ ゴシック"/>
        <family val="3"/>
        <charset val="128"/>
      </rPr>
      <t>3</t>
    </r>
    <r>
      <rPr>
        <sz val="8"/>
        <rFont val="ＭＳ ゴシック"/>
        <family val="3"/>
        <charset val="128"/>
      </rPr>
      <t>／月～ 1,000ｍ</t>
    </r>
    <r>
      <rPr>
        <vertAlign val="superscript"/>
        <sz val="8"/>
        <rFont val="ＭＳ ゴシック"/>
        <family val="3"/>
        <charset val="128"/>
      </rPr>
      <t>3</t>
    </r>
    <r>
      <rPr>
        <sz val="8"/>
        <rFont val="ＭＳ ゴシック"/>
        <family val="3"/>
        <charset val="128"/>
      </rPr>
      <t>／月</t>
    </r>
    <rPh sb="16" eb="17">
      <t>ツキ</t>
    </rPh>
    <rPh sb="27" eb="28">
      <t>ツキ</t>
    </rPh>
    <phoneticPr fontId="2"/>
  </si>
  <si>
    <r>
      <t xml:space="preserve">         1,001ｍ</t>
    </r>
    <r>
      <rPr>
        <vertAlign val="superscript"/>
        <sz val="8"/>
        <rFont val="ＭＳ ゴシック"/>
        <family val="3"/>
        <charset val="128"/>
      </rPr>
      <t>3</t>
    </r>
    <r>
      <rPr>
        <sz val="8"/>
        <rFont val="ＭＳ ゴシック"/>
        <family val="3"/>
        <charset val="128"/>
      </rPr>
      <t>／月～ 5,000ｍ</t>
    </r>
    <r>
      <rPr>
        <vertAlign val="superscript"/>
        <sz val="8"/>
        <rFont val="ＭＳ ゴシック"/>
        <family val="3"/>
        <charset val="128"/>
      </rPr>
      <t>3</t>
    </r>
    <r>
      <rPr>
        <sz val="8"/>
        <rFont val="ＭＳ ゴシック"/>
        <family val="3"/>
        <charset val="128"/>
      </rPr>
      <t>／月</t>
    </r>
    <rPh sb="17" eb="18">
      <t>ツキ</t>
    </rPh>
    <rPh sb="28" eb="29">
      <t>ツキ</t>
    </rPh>
    <phoneticPr fontId="2"/>
  </si>
  <si>
    <t>キ</t>
    <phoneticPr fontId="2"/>
  </si>
  <si>
    <r>
      <t xml:space="preserve">         5,001ｍ</t>
    </r>
    <r>
      <rPr>
        <vertAlign val="superscript"/>
        <sz val="8"/>
        <rFont val="ＭＳ ゴシック"/>
        <family val="3"/>
        <charset val="128"/>
      </rPr>
      <t>3</t>
    </r>
    <r>
      <rPr>
        <sz val="8"/>
        <rFont val="ＭＳ ゴシック"/>
        <family val="3"/>
        <charset val="128"/>
      </rPr>
      <t>／月～10,000ｍ</t>
    </r>
    <r>
      <rPr>
        <vertAlign val="superscript"/>
        <sz val="8"/>
        <rFont val="ＭＳ ゴシック"/>
        <family val="3"/>
        <charset val="128"/>
      </rPr>
      <t>3</t>
    </r>
    <r>
      <rPr>
        <sz val="8"/>
        <rFont val="ＭＳ ゴシック"/>
        <family val="3"/>
        <charset val="128"/>
      </rPr>
      <t>／月</t>
    </r>
    <rPh sb="17" eb="18">
      <t>ツキ</t>
    </rPh>
    <rPh sb="28" eb="29">
      <t>ツキ</t>
    </rPh>
    <phoneticPr fontId="2"/>
  </si>
  <si>
    <r>
      <t>(m</t>
    </r>
    <r>
      <rPr>
        <vertAlign val="superscript"/>
        <sz val="8"/>
        <rFont val="ＭＳ ゴシック"/>
        <family val="3"/>
        <charset val="128"/>
      </rPr>
      <t>3</t>
    </r>
    <r>
      <rPr>
        <sz val="8"/>
        <rFont val="ＭＳ ゴシック"/>
        <family val="3"/>
        <charset val="128"/>
      </rPr>
      <t>)</t>
    </r>
    <phoneticPr fontId="2"/>
  </si>
  <si>
    <t>ク</t>
    <phoneticPr fontId="2"/>
  </si>
  <si>
    <r>
      <t xml:space="preserve">   　    10,001m</t>
    </r>
    <r>
      <rPr>
        <vertAlign val="superscript"/>
        <sz val="8"/>
        <rFont val="ＭＳ ゴシック"/>
        <family val="3"/>
        <charset val="128"/>
      </rPr>
      <t>3</t>
    </r>
    <r>
      <rPr>
        <sz val="8"/>
        <rFont val="ＭＳ ゴシック"/>
        <family val="3"/>
        <charset val="128"/>
      </rPr>
      <t>／月以上</t>
    </r>
    <rPh sb="17" eb="18">
      <t>ツキ</t>
    </rPh>
    <rPh sb="18" eb="20">
      <t>イジョウ</t>
    </rPh>
    <phoneticPr fontId="2"/>
  </si>
  <si>
    <t>料</t>
    <rPh sb="0" eb="1">
      <t>シヨウリョウ</t>
    </rPh>
    <phoneticPr fontId="2"/>
  </si>
  <si>
    <t>(10)</t>
    <phoneticPr fontId="2"/>
  </si>
  <si>
    <t>ア</t>
    <phoneticPr fontId="2"/>
  </si>
  <si>
    <t>実質使用料</t>
    <rPh sb="0" eb="2">
      <t>ジッシツ</t>
    </rPh>
    <rPh sb="2" eb="4">
      <t>シヨウリョウ</t>
    </rPh>
    <rPh sb="4" eb="5">
      <t>リョウ</t>
    </rPh>
    <phoneticPr fontId="2"/>
  </si>
  <si>
    <t>(ｱ)</t>
    <phoneticPr fontId="2"/>
  </si>
  <si>
    <r>
      <t>一般家庭用20m</t>
    </r>
    <r>
      <rPr>
        <vertAlign val="superscript"/>
        <sz val="7.5"/>
        <rFont val="ＭＳ ゴシック"/>
        <family val="3"/>
        <charset val="128"/>
      </rPr>
      <t>3</t>
    </r>
    <r>
      <rPr>
        <sz val="7.5"/>
        <rFont val="ＭＳ ゴシック"/>
        <family val="3"/>
        <charset val="128"/>
      </rPr>
      <t>/月(％)</t>
    </r>
    <rPh sb="0" eb="2">
      <t>イッパン</t>
    </rPh>
    <rPh sb="2" eb="5">
      <t>カテイヨウ</t>
    </rPh>
    <rPh sb="10" eb="11">
      <t>ツキ</t>
    </rPh>
    <phoneticPr fontId="2"/>
  </si>
  <si>
    <t>実質使用料改定</t>
    <rPh sb="0" eb="2">
      <t>ジッシツ</t>
    </rPh>
    <rPh sb="2" eb="4">
      <t>シヨウリョウ</t>
    </rPh>
    <phoneticPr fontId="2"/>
  </si>
  <si>
    <t>改定率</t>
    <rPh sb="0" eb="2">
      <t>カイテイ</t>
    </rPh>
    <rPh sb="2" eb="3">
      <t>リツ</t>
    </rPh>
    <phoneticPr fontId="2"/>
  </si>
  <si>
    <t>(ｲ)</t>
    <phoneticPr fontId="2"/>
  </si>
  <si>
    <t>イ</t>
    <phoneticPr fontId="2"/>
  </si>
  <si>
    <t>使  用  料  算  定  期  間  (年)</t>
    <rPh sb="0" eb="4">
      <t>シヨウリョウ</t>
    </rPh>
    <rPh sb="6" eb="7">
      <t>リョウ</t>
    </rPh>
    <rPh sb="9" eb="13">
      <t>サンテイ</t>
    </rPh>
    <rPh sb="15" eb="19">
      <t>キカン</t>
    </rPh>
    <rPh sb="22" eb="23">
      <t>ネン</t>
    </rPh>
    <phoneticPr fontId="2"/>
  </si>
  <si>
    <t>(11)</t>
    <phoneticPr fontId="2"/>
  </si>
  <si>
    <t>消費税及び地方消費税の転嫁状況</t>
    <rPh sb="0" eb="3">
      <t>ショウヒゼイ</t>
    </rPh>
    <rPh sb="3" eb="4">
      <t>オヨ</t>
    </rPh>
    <rPh sb="5" eb="7">
      <t>チホウ</t>
    </rPh>
    <rPh sb="7" eb="10">
      <t>ショウヒゼイ</t>
    </rPh>
    <rPh sb="11" eb="13">
      <t>テンカ</t>
    </rPh>
    <rPh sb="13" eb="15">
      <t>ジョウキョウ</t>
    </rPh>
    <phoneticPr fontId="2"/>
  </si>
  <si>
    <t>流</t>
    <rPh sb="0" eb="1">
      <t>ナガ</t>
    </rPh>
    <phoneticPr fontId="2"/>
  </si>
  <si>
    <t>域</t>
    <rPh sb="0" eb="1">
      <t>イキ</t>
    </rPh>
    <phoneticPr fontId="2"/>
  </si>
  <si>
    <t>負</t>
    <rPh sb="0" eb="1">
      <t>フ</t>
    </rPh>
    <phoneticPr fontId="2"/>
  </si>
  <si>
    <t>担</t>
    <rPh sb="0" eb="1">
      <t>タン</t>
    </rPh>
    <phoneticPr fontId="2"/>
  </si>
  <si>
    <t>金</t>
    <rPh sb="0" eb="1">
      <t>キン</t>
    </rPh>
    <phoneticPr fontId="2"/>
  </si>
  <si>
    <t>ア</t>
    <phoneticPr fontId="2"/>
  </si>
  <si>
    <t>負担金制度採用年月日</t>
    <rPh sb="0" eb="2">
      <t>フタン</t>
    </rPh>
    <rPh sb="2" eb="3">
      <t>ブンタンキン</t>
    </rPh>
    <rPh sb="3" eb="5">
      <t>セイド</t>
    </rPh>
    <rPh sb="5" eb="7">
      <t>サイヨウ</t>
    </rPh>
    <rPh sb="7" eb="10">
      <t>ネンガッピ</t>
    </rPh>
    <phoneticPr fontId="2"/>
  </si>
  <si>
    <t>３.</t>
    <phoneticPr fontId="2"/>
  </si>
  <si>
    <t>受益者負担金</t>
    <rPh sb="0" eb="3">
      <t>ジュエキシャ</t>
    </rPh>
    <rPh sb="3" eb="4">
      <t>フ</t>
    </rPh>
    <rPh sb="4" eb="6">
      <t>ブンタンキン</t>
    </rPh>
    <phoneticPr fontId="2"/>
  </si>
  <si>
    <t>負担率</t>
    <rPh sb="0" eb="3">
      <t>フタンリツ</t>
    </rPh>
    <phoneticPr fontId="2"/>
  </si>
  <si>
    <t xml:space="preserve">(ｱ) </t>
    <phoneticPr fontId="2"/>
  </si>
  <si>
    <t>省令・条例（％）</t>
    <rPh sb="0" eb="2">
      <t>ショウレイ</t>
    </rPh>
    <rPh sb="3" eb="5">
      <t>ジョウレイ</t>
    </rPh>
    <phoneticPr fontId="2"/>
  </si>
  <si>
    <t>(ｲ)</t>
    <phoneticPr fontId="2"/>
  </si>
  <si>
    <t>実        質（％）</t>
    <rPh sb="0" eb="10">
      <t>ジッシツ</t>
    </rPh>
    <phoneticPr fontId="2"/>
  </si>
  <si>
    <t>工</t>
    <rPh sb="0" eb="1">
      <t>コウジ</t>
    </rPh>
    <phoneticPr fontId="2"/>
  </si>
  <si>
    <t>年    賦    期    間（年）</t>
    <rPh sb="0" eb="6">
      <t>ネンプ</t>
    </rPh>
    <rPh sb="10" eb="16">
      <t>キカン</t>
    </rPh>
    <rPh sb="17" eb="18">
      <t>ネン</t>
    </rPh>
    <phoneticPr fontId="2"/>
  </si>
  <si>
    <t>㎡   当   た   り   単   価（円/㎡）</t>
    <rPh sb="4" eb="5">
      <t>ア</t>
    </rPh>
    <rPh sb="16" eb="21">
      <t>タンカ</t>
    </rPh>
    <rPh sb="22" eb="23">
      <t>エン</t>
    </rPh>
    <phoneticPr fontId="2"/>
  </si>
  <si>
    <t>オ</t>
    <phoneticPr fontId="2"/>
  </si>
  <si>
    <t>戸   当   た   り   単   価（円/戸）</t>
    <rPh sb="0" eb="1">
      <t>コ</t>
    </rPh>
    <rPh sb="4" eb="5">
      <t>ア</t>
    </rPh>
    <rPh sb="16" eb="21">
      <t>タンカ</t>
    </rPh>
    <rPh sb="22" eb="23">
      <t>エン</t>
    </rPh>
    <rPh sb="24" eb="25">
      <t>コ</t>
    </rPh>
    <phoneticPr fontId="2"/>
  </si>
  <si>
    <t>担</t>
    <rPh sb="0" eb="1">
      <t>タンニン</t>
    </rPh>
    <phoneticPr fontId="2"/>
  </si>
  <si>
    <t>カ</t>
    <phoneticPr fontId="2"/>
  </si>
  <si>
    <t>現行単価施行年月日</t>
    <rPh sb="0" eb="2">
      <t>ゲンコウ</t>
    </rPh>
    <rPh sb="2" eb="4">
      <t>タンカ</t>
    </rPh>
    <rPh sb="4" eb="6">
      <t>セコウ</t>
    </rPh>
    <rPh sb="6" eb="9">
      <t>ネンガッピ</t>
    </rPh>
    <phoneticPr fontId="2"/>
  </si>
  <si>
    <t>キ</t>
    <phoneticPr fontId="2"/>
  </si>
  <si>
    <t>当   年   度   徴   収   額（千円）</t>
    <rPh sb="0" eb="9">
      <t>トウネンド</t>
    </rPh>
    <rPh sb="12" eb="21">
      <t>チョウシュウガク</t>
    </rPh>
    <rPh sb="22" eb="24">
      <t>センエン</t>
    </rPh>
    <phoneticPr fontId="2"/>
  </si>
  <si>
    <t>(２)　流域下水道</t>
    <rPh sb="4" eb="6">
      <t>リュウイキ</t>
    </rPh>
    <rPh sb="6" eb="9">
      <t>ゲスイドウ</t>
    </rPh>
    <phoneticPr fontId="2"/>
  </si>
  <si>
    <t>ア．</t>
    <phoneticPr fontId="2"/>
  </si>
  <si>
    <t>　　　建設負担金</t>
    <rPh sb="3" eb="5">
      <t>ケンセツ</t>
    </rPh>
    <rPh sb="5" eb="8">
      <t>フタンキン</t>
    </rPh>
    <phoneticPr fontId="2"/>
  </si>
  <si>
    <t>イ.</t>
    <phoneticPr fontId="2"/>
  </si>
  <si>
    <t>当年度収入額</t>
    <rPh sb="0" eb="3">
      <t>トウネンド</t>
    </rPh>
    <rPh sb="3" eb="6">
      <t>シュウニュウガク</t>
    </rPh>
    <phoneticPr fontId="2"/>
  </si>
  <si>
    <t>(３)</t>
    <phoneticPr fontId="2"/>
  </si>
  <si>
    <t>その他の負担金当年度徴収額（千円）</t>
    <rPh sb="0" eb="3">
      <t>ソノタ</t>
    </rPh>
    <rPh sb="4" eb="7">
      <t>フタンキン</t>
    </rPh>
    <rPh sb="7" eb="10">
      <t>トウネンド</t>
    </rPh>
    <rPh sb="10" eb="13">
      <t>チョウシュウガク</t>
    </rPh>
    <rPh sb="14" eb="16">
      <t>センエン</t>
    </rPh>
    <phoneticPr fontId="2"/>
  </si>
  <si>
    <t>(４)</t>
    <phoneticPr fontId="2"/>
  </si>
  <si>
    <t>工事負担金当年度徴収額計（千円）</t>
    <rPh sb="0" eb="2">
      <t>コウジ</t>
    </rPh>
    <rPh sb="2" eb="5">
      <t>フタンキン</t>
    </rPh>
    <rPh sb="5" eb="8">
      <t>トウネンド</t>
    </rPh>
    <rPh sb="8" eb="11">
      <t>チョウシュウガク</t>
    </rPh>
    <rPh sb="11" eb="12">
      <t>ケイ</t>
    </rPh>
    <rPh sb="13" eb="15">
      <t>センエン</t>
    </rPh>
    <phoneticPr fontId="2"/>
  </si>
  <si>
    <t>４.</t>
    <phoneticPr fontId="2"/>
  </si>
  <si>
    <t>特 別 の 地 方 債 相 当 額（千円）</t>
    <rPh sb="0" eb="3">
      <t>トクベツ</t>
    </rPh>
    <rPh sb="6" eb="11">
      <t>チホウサイ</t>
    </rPh>
    <rPh sb="12" eb="17">
      <t>ソウトウガク</t>
    </rPh>
    <rPh sb="18" eb="20">
      <t>センエン</t>
    </rPh>
    <phoneticPr fontId="2"/>
  </si>
  <si>
    <t>特地</t>
    <rPh sb="0" eb="1">
      <t>トク</t>
    </rPh>
    <rPh sb="1" eb="2">
      <t>チ</t>
    </rPh>
    <phoneticPr fontId="2"/>
  </si>
  <si>
    <t>過年度分分割交付国庫補助金（千円）</t>
    <rPh sb="0" eb="1">
      <t>カ</t>
    </rPh>
    <rPh sb="1" eb="3">
      <t>ネンド</t>
    </rPh>
    <rPh sb="3" eb="4">
      <t>ブン</t>
    </rPh>
    <rPh sb="4" eb="6">
      <t>ブンカツ</t>
    </rPh>
    <rPh sb="6" eb="8">
      <t>コウフ</t>
    </rPh>
    <rPh sb="8" eb="10">
      <t>コッコ</t>
    </rPh>
    <rPh sb="10" eb="13">
      <t>ホジョキン</t>
    </rPh>
    <rPh sb="14" eb="16">
      <t>センエン</t>
    </rPh>
    <phoneticPr fontId="2"/>
  </si>
  <si>
    <t>別方</t>
    <rPh sb="0" eb="1">
      <t>ベツ</t>
    </rPh>
    <rPh sb="1" eb="2">
      <t>ホウ</t>
    </rPh>
    <phoneticPr fontId="2"/>
  </si>
  <si>
    <t>ウ</t>
    <phoneticPr fontId="2"/>
  </si>
  <si>
    <t>当   年   度   発   行   額 （千円）</t>
    <rPh sb="0" eb="9">
      <t>トウネンド</t>
    </rPh>
    <rPh sb="12" eb="21">
      <t>ハッコウガク</t>
    </rPh>
    <rPh sb="23" eb="25">
      <t>センエン</t>
    </rPh>
    <phoneticPr fontId="2"/>
  </si>
  <si>
    <t>の債</t>
    <rPh sb="1" eb="2">
      <t>サイ</t>
    </rPh>
    <phoneticPr fontId="2"/>
  </si>
  <si>
    <t>エ</t>
    <phoneticPr fontId="2"/>
  </si>
  <si>
    <t>特 別 債 利 子 国 庫 補 助 金（千円）</t>
    <rPh sb="0" eb="3">
      <t>トクベツ</t>
    </rPh>
    <rPh sb="4" eb="5">
      <t>サイ</t>
    </rPh>
    <rPh sb="6" eb="9">
      <t>リシ</t>
    </rPh>
    <rPh sb="10" eb="13">
      <t>コッコ</t>
    </rPh>
    <rPh sb="14" eb="19">
      <t>ホジョキン</t>
    </rPh>
    <rPh sb="20" eb="22">
      <t>センエン</t>
    </rPh>
    <phoneticPr fontId="2"/>
  </si>
  <si>
    <t>５.</t>
    <phoneticPr fontId="2"/>
  </si>
  <si>
    <t>建 設 中 施 設 の 地 方 債 償 還 金（千円）</t>
    <rPh sb="0" eb="5">
      <t>ケンセツチュウ</t>
    </rPh>
    <rPh sb="6" eb="9">
      <t>シセツ</t>
    </rPh>
    <rPh sb="12" eb="15">
      <t>チホウ</t>
    </rPh>
    <rPh sb="15" eb="17">
      <t>キギョウサイ</t>
    </rPh>
    <rPh sb="18" eb="23">
      <t>ショウカンキン</t>
    </rPh>
    <rPh sb="24" eb="26">
      <t>センエン</t>
    </rPh>
    <phoneticPr fontId="2"/>
  </si>
  <si>
    <t>　</t>
    <phoneticPr fontId="2"/>
  </si>
  <si>
    <t>１.</t>
    <phoneticPr fontId="2"/>
  </si>
  <si>
    <t>他会計繰入金</t>
    <phoneticPr fontId="2"/>
  </si>
  <si>
    <t>（２）</t>
    <phoneticPr fontId="2"/>
  </si>
  <si>
    <t>（ア）</t>
    <phoneticPr fontId="2"/>
  </si>
  <si>
    <t>（イ）</t>
    <phoneticPr fontId="2"/>
  </si>
  <si>
    <t>（ウ）</t>
    <phoneticPr fontId="2"/>
  </si>
  <si>
    <t>（エ）</t>
    <phoneticPr fontId="2"/>
  </si>
  <si>
    <t>（オ）</t>
    <phoneticPr fontId="2"/>
  </si>
  <si>
    <t>（カ）</t>
    <phoneticPr fontId="2"/>
  </si>
  <si>
    <t>（キ）</t>
    <phoneticPr fontId="2"/>
  </si>
  <si>
    <t>（ク）</t>
    <phoneticPr fontId="2"/>
  </si>
  <si>
    <t>（ケ）</t>
    <phoneticPr fontId="2"/>
  </si>
  <si>
    <t>（コ）</t>
    <phoneticPr fontId="2"/>
  </si>
  <si>
    <t>（サ）</t>
    <phoneticPr fontId="2"/>
  </si>
  <si>
    <t>（シ）</t>
    <phoneticPr fontId="2"/>
  </si>
  <si>
    <t>（１）</t>
    <phoneticPr fontId="2"/>
  </si>
  <si>
    <t>（ア）</t>
    <phoneticPr fontId="2"/>
  </si>
  <si>
    <t>（イ）</t>
    <phoneticPr fontId="2"/>
  </si>
  <si>
    <t>（ウ）</t>
    <phoneticPr fontId="2"/>
  </si>
  <si>
    <t>（エ）</t>
    <phoneticPr fontId="2"/>
  </si>
  <si>
    <t>(オ)</t>
    <phoneticPr fontId="2"/>
  </si>
  <si>
    <t>合　　　  　    　　計（Ａ）</t>
    <rPh sb="0" eb="14">
      <t>ゴウケイ</t>
    </rPh>
    <phoneticPr fontId="2"/>
  </si>
  <si>
    <t>５.</t>
    <phoneticPr fontId="2"/>
  </si>
  <si>
    <t>そ       の       他（Ｂ）</t>
    <rPh sb="0" eb="17">
      <t>ソノタ</t>
    </rPh>
    <phoneticPr fontId="2"/>
  </si>
  <si>
    <t>６.</t>
    <phoneticPr fontId="2"/>
  </si>
  <si>
    <t>そ       の       他（Ｃ）</t>
    <phoneticPr fontId="2"/>
  </si>
  <si>
    <t>７.</t>
    <phoneticPr fontId="2"/>
  </si>
  <si>
    <t>８.</t>
    <phoneticPr fontId="2"/>
  </si>
  <si>
    <t>11.</t>
    <phoneticPr fontId="2"/>
  </si>
  <si>
    <t>1.</t>
    <phoneticPr fontId="2"/>
  </si>
  <si>
    <t>企業債償還金総合計　</t>
    <phoneticPr fontId="2"/>
  </si>
  <si>
    <t>う　ち</t>
    <phoneticPr fontId="2"/>
  </si>
  <si>
    <t>(千円)</t>
    <rPh sb="1" eb="3">
      <t>センエン</t>
    </rPh>
    <phoneticPr fontId="2"/>
  </si>
  <si>
    <t>普及特別対策債分</t>
    <rPh sb="0" eb="2">
      <t>フキュウ</t>
    </rPh>
    <rPh sb="2" eb="4">
      <t>トクベツ</t>
    </rPh>
    <rPh sb="4" eb="6">
      <t>タイサク</t>
    </rPh>
    <rPh sb="6" eb="8">
      <t>サイブン</t>
    </rPh>
    <phoneticPr fontId="2"/>
  </si>
  <si>
    <t>枠外債分</t>
    <rPh sb="0" eb="2">
      <t>ワクガイ</t>
    </rPh>
    <rPh sb="2" eb="3">
      <t>サイ</t>
    </rPh>
    <rPh sb="3" eb="4">
      <t>ブン</t>
    </rPh>
    <phoneticPr fontId="2"/>
  </si>
  <si>
    <t>借換債収入分等分</t>
    <rPh sb="0" eb="1">
      <t>カ</t>
    </rPh>
    <rPh sb="1" eb="2">
      <t>カ</t>
    </rPh>
    <rPh sb="2" eb="3">
      <t>サイ</t>
    </rPh>
    <rPh sb="3" eb="6">
      <t>シュウニュウブン</t>
    </rPh>
    <rPh sb="6" eb="7">
      <t>トウ</t>
    </rPh>
    <rPh sb="7" eb="8">
      <t>ブン</t>
    </rPh>
    <phoneticPr fontId="2"/>
  </si>
  <si>
    <t>臨時財政特例債等分</t>
    <rPh sb="0" eb="2">
      <t>リンジ</t>
    </rPh>
    <rPh sb="2" eb="4">
      <t>ザイセイ</t>
    </rPh>
    <rPh sb="4" eb="6">
      <t>トクレイ</t>
    </rPh>
    <rPh sb="6" eb="7">
      <t>サイ</t>
    </rPh>
    <rPh sb="7" eb="8">
      <t>トウ</t>
    </rPh>
    <rPh sb="8" eb="9">
      <t>ブン</t>
    </rPh>
    <phoneticPr fontId="2"/>
  </si>
  <si>
    <t>資本費平準化債（～H15分）</t>
    <rPh sb="12" eb="13">
      <t>ブン</t>
    </rPh>
    <phoneticPr fontId="2"/>
  </si>
  <si>
    <t>資本費平準化債（H16～分）</t>
    <rPh sb="12" eb="13">
      <t>ブン</t>
    </rPh>
    <phoneticPr fontId="2"/>
  </si>
  <si>
    <t>未稼働資産債分</t>
    <rPh sb="0" eb="1">
      <t>ミ</t>
    </rPh>
    <rPh sb="1" eb="3">
      <t>カドウ</t>
    </rPh>
    <rPh sb="3" eb="5">
      <t>シサン</t>
    </rPh>
    <rPh sb="5" eb="7">
      <t>サイブン</t>
    </rPh>
    <phoneticPr fontId="2"/>
  </si>
  <si>
    <t>繰上償還分</t>
    <rPh sb="0" eb="2">
      <t>クリアゲ</t>
    </rPh>
    <rPh sb="2" eb="5">
      <t>ショウカンブン</t>
    </rPh>
    <phoneticPr fontId="2"/>
  </si>
  <si>
    <t>企業債利息総合計　</t>
    <rPh sb="3" eb="5">
      <t>リソク</t>
    </rPh>
    <phoneticPr fontId="2"/>
  </si>
  <si>
    <t>財政措置対象分（利息）</t>
    <rPh sb="0" eb="2">
      <t>ザイセイ</t>
    </rPh>
    <rPh sb="2" eb="4">
      <t>ソチ</t>
    </rPh>
    <rPh sb="4" eb="6">
      <t>タイショウ</t>
    </rPh>
    <rPh sb="6" eb="7">
      <t>ブン</t>
    </rPh>
    <rPh sb="8" eb="10">
      <t>リソク</t>
    </rPh>
    <phoneticPr fontId="2"/>
  </si>
  <si>
    <t>高資本対策経費</t>
    <rPh sb="0" eb="3">
      <t>コウシホン</t>
    </rPh>
    <rPh sb="3" eb="5">
      <t>タイサク</t>
    </rPh>
    <rPh sb="5" eb="7">
      <t>ケイヒ</t>
    </rPh>
    <phoneticPr fontId="2"/>
  </si>
  <si>
    <t>地方債取扱諸費等</t>
    <rPh sb="0" eb="3">
      <t>チホウサイ</t>
    </rPh>
    <rPh sb="3" eb="5">
      <t>トリアツカイ</t>
    </rPh>
    <rPh sb="5" eb="7">
      <t>ショヒ</t>
    </rPh>
    <rPh sb="7" eb="8">
      <t>トウ</t>
    </rPh>
    <phoneticPr fontId="2"/>
  </si>
  <si>
    <t>04</t>
  </si>
  <si>
    <t>05</t>
  </si>
  <si>
    <t>コンビニエンスストア納付制</t>
    <rPh sb="10" eb="12">
      <t>ノウフ</t>
    </rPh>
    <rPh sb="12" eb="13">
      <t>セイ</t>
    </rPh>
    <phoneticPr fontId="2"/>
  </si>
  <si>
    <t>クレジットカード納付制</t>
    <rPh sb="8" eb="10">
      <t>ノウフ</t>
    </rPh>
    <rPh sb="10" eb="11">
      <t>セイ</t>
    </rPh>
    <phoneticPr fontId="2"/>
  </si>
  <si>
    <t>全部転嫁</t>
    <rPh sb="0" eb="2">
      <t>ゼンブ</t>
    </rPh>
    <rPh sb="2" eb="4">
      <t>テンカ</t>
    </rPh>
    <phoneticPr fontId="2"/>
  </si>
  <si>
    <t>一部転嫁</t>
    <rPh sb="0" eb="2">
      <t>イチブ</t>
    </rPh>
    <rPh sb="2" eb="4">
      <t>テンカ</t>
    </rPh>
    <phoneticPr fontId="2"/>
  </si>
  <si>
    <t>未転嫁</t>
    <rPh sb="0" eb="1">
      <t>ミ</t>
    </rPh>
    <rPh sb="1" eb="3">
      <t>テンカ</t>
    </rPh>
    <phoneticPr fontId="2"/>
  </si>
  <si>
    <t>補正予算債等の償還に要する経費</t>
    <rPh sb="0" eb="2">
      <t>ホセイ</t>
    </rPh>
    <rPh sb="2" eb="4">
      <t>ヨサン</t>
    </rPh>
    <rPh sb="4" eb="5">
      <t>サイ</t>
    </rPh>
    <rPh sb="5" eb="6">
      <t>トウ</t>
    </rPh>
    <rPh sb="7" eb="9">
      <t>ショウカン</t>
    </rPh>
    <rPh sb="10" eb="11">
      <t>ヨウ</t>
    </rPh>
    <rPh sb="13" eb="15">
      <t>ケイヒ</t>
    </rPh>
    <phoneticPr fontId="2"/>
  </si>
  <si>
    <t>広域化・共同化に要する経費</t>
    <rPh sb="0" eb="3">
      <t>コウイキカ</t>
    </rPh>
    <rPh sb="4" eb="7">
      <t>キョウドウカ</t>
    </rPh>
    <rPh sb="8" eb="9">
      <t>ヨウ</t>
    </rPh>
    <rPh sb="11" eb="13">
      <t>ケイヒ</t>
    </rPh>
    <phoneticPr fontId="2"/>
  </si>
  <si>
    <t>流域下水道の建設に要する経費</t>
    <rPh sb="0" eb="2">
      <t>リュウイキ</t>
    </rPh>
    <rPh sb="2" eb="5">
      <t>ゲスイドウ</t>
    </rPh>
    <rPh sb="6" eb="8">
      <t>ケンセツ</t>
    </rPh>
    <rPh sb="9" eb="10">
      <t>ヨウ</t>
    </rPh>
    <rPh sb="12" eb="14">
      <t>ケイヒ</t>
    </rPh>
    <phoneticPr fontId="2"/>
  </si>
  <si>
    <t>資本勘定他会計補助金等のうち</t>
    <rPh sb="0" eb="2">
      <t>シホン</t>
    </rPh>
    <rPh sb="2" eb="4">
      <t>カンジョウ</t>
    </rPh>
    <rPh sb="4" eb="5">
      <t>ホカ</t>
    </rPh>
    <rPh sb="5" eb="7">
      <t>カイケイ</t>
    </rPh>
    <rPh sb="7" eb="10">
      <t>ホジョキン</t>
    </rPh>
    <rPh sb="10" eb="11">
      <t>トウ</t>
    </rPh>
    <phoneticPr fontId="2"/>
  </si>
  <si>
    <t>地方公営企業法の適用に要する経費</t>
    <rPh sb="0" eb="2">
      <t>チホウ</t>
    </rPh>
    <rPh sb="2" eb="4">
      <t>コウエイ</t>
    </rPh>
    <rPh sb="4" eb="6">
      <t>キギョウ</t>
    </rPh>
    <rPh sb="6" eb="7">
      <t>ホウ</t>
    </rPh>
    <rPh sb="8" eb="10">
      <t>テキヨウ</t>
    </rPh>
    <rPh sb="11" eb="12">
      <t>ヨウ</t>
    </rPh>
    <rPh sb="14" eb="16">
      <t>ケイヒ</t>
    </rPh>
    <phoneticPr fontId="2"/>
  </si>
  <si>
    <t>01行02列のうち借換債収入分</t>
    <rPh sb="2" eb="3">
      <t>ギョウ</t>
    </rPh>
    <rPh sb="5" eb="6">
      <t>レツ</t>
    </rPh>
    <rPh sb="9" eb="12">
      <t>カリカエサイ</t>
    </rPh>
    <rPh sb="12" eb="15">
      <t>シュウニュウブン</t>
    </rPh>
    <phoneticPr fontId="2"/>
  </si>
  <si>
    <t>地方債利息総合計</t>
    <rPh sb="0" eb="2">
      <t>チホウ</t>
    </rPh>
    <phoneticPr fontId="2"/>
  </si>
  <si>
    <t>地方債等利息</t>
    <rPh sb="0" eb="3">
      <t>チホウサイ</t>
    </rPh>
    <rPh sb="3" eb="4">
      <t>トウ</t>
    </rPh>
    <rPh sb="4" eb="6">
      <t>リソク</t>
    </rPh>
    <phoneticPr fontId="2"/>
  </si>
  <si>
    <t>資本勘定他会計補助金等</t>
    <rPh sb="0" eb="2">
      <t>シホン</t>
    </rPh>
    <rPh sb="2" eb="4">
      <t>カンジョウ</t>
    </rPh>
    <rPh sb="4" eb="5">
      <t>ホカ</t>
    </rPh>
    <rPh sb="5" eb="7">
      <t>カイケイ</t>
    </rPh>
    <rPh sb="7" eb="10">
      <t>ホジョキン</t>
    </rPh>
    <rPh sb="10" eb="11">
      <t>トウ</t>
    </rPh>
    <phoneticPr fontId="2"/>
  </si>
  <si>
    <t>財政融資資金</t>
    <rPh sb="0" eb="2">
      <t>ザイセイ</t>
    </rPh>
    <rPh sb="2" eb="4">
      <t>ユウシ</t>
    </rPh>
    <rPh sb="4" eb="6">
      <t>シキン</t>
    </rPh>
    <phoneticPr fontId="2"/>
  </si>
  <si>
    <t>４．０％未満</t>
    <rPh sb="4" eb="6">
      <t>ミマン</t>
    </rPh>
    <phoneticPr fontId="2"/>
  </si>
  <si>
    <t>４．０％以上４．５％未満</t>
    <rPh sb="4" eb="6">
      <t>イジョウ</t>
    </rPh>
    <rPh sb="10" eb="12">
      <t>ミマン</t>
    </rPh>
    <phoneticPr fontId="2"/>
  </si>
  <si>
    <t>５．０％以上５．５％未満</t>
    <rPh sb="4" eb="6">
      <t>イジョウ</t>
    </rPh>
    <rPh sb="10" eb="12">
      <t>ミマン</t>
    </rPh>
    <phoneticPr fontId="2"/>
  </si>
  <si>
    <t>５．５％以上６．０％未満</t>
    <rPh sb="4" eb="6">
      <t>イジョウ</t>
    </rPh>
    <rPh sb="10" eb="12">
      <t>ミマン</t>
    </rPh>
    <phoneticPr fontId="2"/>
  </si>
  <si>
    <t>６．０％以上６．５％未満</t>
    <rPh sb="4" eb="6">
      <t>イジョウ</t>
    </rPh>
    <rPh sb="10" eb="12">
      <t>ミマン</t>
    </rPh>
    <phoneticPr fontId="2"/>
  </si>
  <si>
    <t>６．５％以上７．０％未満</t>
    <rPh sb="4" eb="6">
      <t>イジョウ</t>
    </rPh>
    <rPh sb="10" eb="12">
      <t>ミマン</t>
    </rPh>
    <phoneticPr fontId="2"/>
  </si>
  <si>
    <t>７．０％以上７．５％未満</t>
    <rPh sb="4" eb="6">
      <t>イジョウ</t>
    </rPh>
    <rPh sb="10" eb="12">
      <t>ミマン</t>
    </rPh>
    <phoneticPr fontId="2"/>
  </si>
  <si>
    <t>７．５％以上８．０％未満</t>
    <rPh sb="4" eb="6">
      <t>イジョウ</t>
    </rPh>
    <rPh sb="10" eb="12">
      <t>ミマン</t>
    </rPh>
    <phoneticPr fontId="2"/>
  </si>
  <si>
    <t>８．０％以上８．５％未満</t>
    <rPh sb="4" eb="6">
      <t>イジョウ</t>
    </rPh>
    <rPh sb="10" eb="12">
      <t>ミマン</t>
    </rPh>
    <phoneticPr fontId="2"/>
  </si>
  <si>
    <t>８．５％以上</t>
    <rPh sb="4" eb="6">
      <t>イジョウ</t>
    </rPh>
    <phoneticPr fontId="2"/>
  </si>
  <si>
    <t>（１）</t>
  </si>
  <si>
    <t>２．</t>
    <phoneticPr fontId="2"/>
  </si>
  <si>
    <t>（２）</t>
    <phoneticPr fontId="2"/>
  </si>
  <si>
    <t>（３）</t>
    <phoneticPr fontId="2"/>
  </si>
  <si>
    <t>２．</t>
    <phoneticPr fontId="2"/>
  </si>
  <si>
    <t>（４）</t>
    <phoneticPr fontId="2"/>
  </si>
  <si>
    <t>（５）</t>
    <phoneticPr fontId="2"/>
  </si>
  <si>
    <t>（６）</t>
    <phoneticPr fontId="2"/>
  </si>
  <si>
    <t>２．</t>
    <phoneticPr fontId="2"/>
  </si>
  <si>
    <t>（７）</t>
    <phoneticPr fontId="2"/>
  </si>
  <si>
    <t>（８）</t>
    <phoneticPr fontId="2"/>
  </si>
  <si>
    <t>（９）</t>
    <phoneticPr fontId="2"/>
  </si>
  <si>
    <t>（再掲）料金収入</t>
    <rPh sb="1" eb="3">
      <t>サイケイ</t>
    </rPh>
    <rPh sb="4" eb="6">
      <t>リョウキン</t>
    </rPh>
    <rPh sb="6" eb="8">
      <t>シュウニュウ</t>
    </rPh>
    <phoneticPr fontId="2"/>
  </si>
  <si>
    <t>児童手当に要する経費</t>
    <rPh sb="0" eb="2">
      <t>ジドウ</t>
    </rPh>
    <rPh sb="2" eb="4">
      <t>テアテ</t>
    </rPh>
    <rPh sb="5" eb="6">
      <t>ヨウ</t>
    </rPh>
    <rPh sb="8" eb="10">
      <t>ケイヒ</t>
    </rPh>
    <phoneticPr fontId="2"/>
  </si>
  <si>
    <t>地方債償還金総合計</t>
    <rPh sb="0" eb="2">
      <t>チホウ</t>
    </rPh>
    <phoneticPr fontId="2"/>
  </si>
  <si>
    <t>地方債償還金のうち汚水に係る分</t>
    <rPh sb="0" eb="3">
      <t>チホウサイ</t>
    </rPh>
    <rPh sb="3" eb="6">
      <t>ショウカンキン</t>
    </rPh>
    <rPh sb="9" eb="11">
      <t>オスイ</t>
    </rPh>
    <rPh sb="12" eb="13">
      <t>カカ</t>
    </rPh>
    <rPh sb="14" eb="15">
      <t>ブン</t>
    </rPh>
    <phoneticPr fontId="2"/>
  </si>
  <si>
    <t>地方債利息のうち汚水に係る分</t>
    <rPh sb="0" eb="3">
      <t>チホウサイ</t>
    </rPh>
    <rPh sb="3" eb="5">
      <t>リソク</t>
    </rPh>
    <rPh sb="8" eb="10">
      <t>オスイ</t>
    </rPh>
    <rPh sb="11" eb="12">
      <t>カカ</t>
    </rPh>
    <rPh sb="13" eb="14">
      <t>ブン</t>
    </rPh>
    <phoneticPr fontId="2"/>
  </si>
  <si>
    <t>（５）</t>
    <phoneticPr fontId="2"/>
  </si>
  <si>
    <t>（５）</t>
    <phoneticPr fontId="2"/>
  </si>
  <si>
    <t>（５）</t>
    <phoneticPr fontId="2"/>
  </si>
  <si>
    <t xml:space="preserve">ⅰ </t>
    <phoneticPr fontId="2"/>
  </si>
  <si>
    <t xml:space="preserve">ⅱ </t>
    <phoneticPr fontId="2"/>
  </si>
  <si>
    <t>支　給　対　象　人　員　数</t>
    <rPh sb="0" eb="1">
      <t>ササ</t>
    </rPh>
    <rPh sb="2" eb="3">
      <t>キュウ</t>
    </rPh>
    <rPh sb="4" eb="5">
      <t>ツイ</t>
    </rPh>
    <rPh sb="6" eb="7">
      <t>ゾウ</t>
    </rPh>
    <rPh sb="8" eb="9">
      <t>ジン</t>
    </rPh>
    <rPh sb="10" eb="11">
      <t>イン</t>
    </rPh>
    <rPh sb="12" eb="13">
      <t>カズ</t>
    </rPh>
    <phoneticPr fontId="2"/>
  </si>
  <si>
    <t>(人)</t>
    <phoneticPr fontId="2"/>
  </si>
  <si>
    <t>延　　支　　給　　月　　数</t>
    <rPh sb="0" eb="1">
      <t>ノ</t>
    </rPh>
    <rPh sb="3" eb="4">
      <t>ササ</t>
    </rPh>
    <rPh sb="6" eb="7">
      <t>キュウ</t>
    </rPh>
    <rPh sb="9" eb="10">
      <t>ツキ</t>
    </rPh>
    <rPh sb="12" eb="13">
      <t>カズ</t>
    </rPh>
    <phoneticPr fontId="2"/>
  </si>
  <si>
    <t>延　　勤　　続　　年　　数</t>
    <rPh sb="0" eb="1">
      <t>ノ</t>
    </rPh>
    <rPh sb="3" eb="4">
      <t>ツトム</t>
    </rPh>
    <rPh sb="6" eb="7">
      <t>ゾク</t>
    </rPh>
    <rPh sb="9" eb="10">
      <t>トシ</t>
    </rPh>
    <rPh sb="12" eb="13">
      <t>カズ</t>
    </rPh>
    <phoneticPr fontId="2"/>
  </si>
  <si>
    <t>（年）</t>
    <phoneticPr fontId="2"/>
  </si>
  <si>
    <t>(月)</t>
    <phoneticPr fontId="2"/>
  </si>
  <si>
    <t>(年)</t>
    <phoneticPr fontId="2"/>
  </si>
  <si>
    <t>取　得　用　地　面　積</t>
    <rPh sb="0" eb="1">
      <t>トリ</t>
    </rPh>
    <rPh sb="2" eb="3">
      <t>トク</t>
    </rPh>
    <rPh sb="4" eb="5">
      <t>ヨウ</t>
    </rPh>
    <rPh sb="6" eb="7">
      <t>チ</t>
    </rPh>
    <rPh sb="8" eb="9">
      <t>メン</t>
    </rPh>
    <rPh sb="10" eb="11">
      <t>セキ</t>
    </rPh>
    <phoneticPr fontId="2"/>
  </si>
  <si>
    <t>(㎡)</t>
    <phoneticPr fontId="2"/>
  </si>
  <si>
    <t>単 独 事 業 分</t>
    <rPh sb="0" eb="1">
      <t>タン</t>
    </rPh>
    <rPh sb="2" eb="3">
      <t>ドク</t>
    </rPh>
    <rPh sb="4" eb="5">
      <t>コト</t>
    </rPh>
    <rPh sb="6" eb="7">
      <t>ギョウ</t>
    </rPh>
    <rPh sb="8" eb="9">
      <t>ブン</t>
    </rPh>
    <phoneticPr fontId="2"/>
  </si>
  <si>
    <t>上記のうち先行取得用地面積</t>
    <rPh sb="0" eb="2">
      <t>ジョウキ</t>
    </rPh>
    <rPh sb="5" eb="7">
      <t>センコウ</t>
    </rPh>
    <rPh sb="7" eb="9">
      <t>シュトク</t>
    </rPh>
    <rPh sb="9" eb="11">
      <t>ヨウチ</t>
    </rPh>
    <rPh sb="11" eb="13">
      <t>メンセキ</t>
    </rPh>
    <phoneticPr fontId="2"/>
  </si>
  <si>
    <t>元利償還金に対して
繰入れたもの</t>
    <phoneticPr fontId="2"/>
  </si>
  <si>
    <t>再掲
繰入</t>
    <rPh sb="0" eb="2">
      <t>サイケイ</t>
    </rPh>
    <rPh sb="3" eb="5">
      <t>クリイレ</t>
    </rPh>
    <phoneticPr fontId="2"/>
  </si>
  <si>
    <t>合計の内訳</t>
    <rPh sb="0" eb="1">
      <t>ゴウケイ</t>
    </rPh>
    <phoneticPr fontId="2"/>
  </si>
  <si>
    <t>徴収方法</t>
    <rPh sb="0" eb="1">
      <t>チョウシュウ</t>
    </rPh>
    <phoneticPr fontId="2"/>
  </si>
  <si>
    <t>消費税及び地方
消費税の転嫁状況</t>
    <rPh sb="0" eb="3">
      <t>ショウヒゼイ</t>
    </rPh>
    <rPh sb="3" eb="4">
      <t>オヨ</t>
    </rPh>
    <rPh sb="5" eb="7">
      <t>チホウ</t>
    </rPh>
    <phoneticPr fontId="2"/>
  </si>
  <si>
    <t>(円)</t>
    <phoneticPr fontId="2"/>
  </si>
  <si>
    <t>平均</t>
    <rPh sb="0" eb="1">
      <t>ヒラ</t>
    </rPh>
    <rPh sb="1" eb="2">
      <t>タモツ</t>
    </rPh>
    <phoneticPr fontId="2"/>
  </si>
  <si>
    <t>使用料算定期間</t>
    <rPh sb="0" eb="3">
      <t>シヨウリョウ</t>
    </rPh>
    <rPh sb="2" eb="3">
      <t>リョウ</t>
    </rPh>
    <rPh sb="3" eb="5">
      <t>サンテイ</t>
    </rPh>
    <rPh sb="5" eb="7">
      <t>キカン</t>
    </rPh>
    <phoneticPr fontId="2"/>
  </si>
  <si>
    <t>省令・条例</t>
    <rPh sb="0" eb="2">
      <t>ショウレイ</t>
    </rPh>
    <rPh sb="3" eb="5">
      <t>ジョウレイ</t>
    </rPh>
    <phoneticPr fontId="2"/>
  </si>
  <si>
    <t>実質</t>
    <rPh sb="0" eb="2">
      <t>ジッシツ</t>
    </rPh>
    <phoneticPr fontId="2"/>
  </si>
  <si>
    <t>年賦期間</t>
    <rPh sb="0" eb="2">
      <t>ネンプ</t>
    </rPh>
    <rPh sb="2" eb="4">
      <t>キカン</t>
    </rPh>
    <phoneticPr fontId="2"/>
  </si>
  <si>
    <t>㎡当たり単価</t>
    <rPh sb="1" eb="2">
      <t>ア</t>
    </rPh>
    <rPh sb="4" eb="6">
      <t>タンカ</t>
    </rPh>
    <phoneticPr fontId="2"/>
  </si>
  <si>
    <t>戸当たり単価</t>
    <rPh sb="0" eb="1">
      <t>コ</t>
    </rPh>
    <rPh sb="1" eb="2">
      <t>ア</t>
    </rPh>
    <rPh sb="4" eb="6">
      <t>タンカ</t>
    </rPh>
    <phoneticPr fontId="2"/>
  </si>
  <si>
    <t>当年度徴収額</t>
    <rPh sb="0" eb="3">
      <t>トウネンド</t>
    </rPh>
    <rPh sb="3" eb="6">
      <t>チョウシュウガク</t>
    </rPh>
    <phoneticPr fontId="2"/>
  </si>
  <si>
    <t>その他の負担金当年度徴収額</t>
    <rPh sb="0" eb="3">
      <t>ソノタ</t>
    </rPh>
    <rPh sb="4" eb="7">
      <t>フタンキン</t>
    </rPh>
    <rPh sb="7" eb="10">
      <t>トウネンド</t>
    </rPh>
    <rPh sb="10" eb="13">
      <t>チョウシュウガク</t>
    </rPh>
    <phoneticPr fontId="2"/>
  </si>
  <si>
    <t>工事負担金当年度徴収額計</t>
    <rPh sb="0" eb="2">
      <t>コウジ</t>
    </rPh>
    <rPh sb="2" eb="5">
      <t>フタンキン</t>
    </rPh>
    <rPh sb="5" eb="8">
      <t>トウネンド</t>
    </rPh>
    <rPh sb="8" eb="11">
      <t>チョウシュウガク</t>
    </rPh>
    <rPh sb="11" eb="12">
      <t>ケイ</t>
    </rPh>
    <phoneticPr fontId="2"/>
  </si>
  <si>
    <t>建設中施設の地方債償還金</t>
    <rPh sb="0" eb="2">
      <t>ケンセツ</t>
    </rPh>
    <rPh sb="2" eb="3">
      <t>チュウ</t>
    </rPh>
    <rPh sb="3" eb="5">
      <t>シセツ</t>
    </rPh>
    <rPh sb="6" eb="9">
      <t>チホウサイ</t>
    </rPh>
    <rPh sb="8" eb="9">
      <t>サイ</t>
    </rPh>
    <rPh sb="9" eb="11">
      <t>ショウカン</t>
    </rPh>
    <rPh sb="11" eb="12">
      <t>キン</t>
    </rPh>
    <phoneticPr fontId="2"/>
  </si>
  <si>
    <t>要する経費</t>
    <rPh sb="0" eb="1">
      <t>ヨウ</t>
    </rPh>
    <rPh sb="3" eb="5">
      <t>ケイヒ</t>
    </rPh>
    <phoneticPr fontId="2"/>
  </si>
  <si>
    <t>分流式下水道等に</t>
    <rPh sb="0" eb="2">
      <t>ブンリュウ</t>
    </rPh>
    <rPh sb="2" eb="3">
      <t>シキ</t>
    </rPh>
    <rPh sb="3" eb="6">
      <t>ゲスイドウ</t>
    </rPh>
    <rPh sb="6" eb="7">
      <t>トウ</t>
    </rPh>
    <phoneticPr fontId="2"/>
  </si>
  <si>
    <t>普及特別対策に要する経費</t>
    <rPh sb="0" eb="2">
      <t>フキュウ</t>
    </rPh>
    <rPh sb="2" eb="4">
      <t>トクベツ</t>
    </rPh>
    <rPh sb="4" eb="6">
      <t>タイサク</t>
    </rPh>
    <phoneticPr fontId="2"/>
  </si>
  <si>
    <t>緊急下水道整備特定事業等に要する経費</t>
    <rPh sb="0" eb="2">
      <t>キンキュウ</t>
    </rPh>
    <rPh sb="2" eb="5">
      <t>ゲスイドウ</t>
    </rPh>
    <rPh sb="5" eb="7">
      <t>セイビ</t>
    </rPh>
    <rPh sb="7" eb="9">
      <t>トクテイ</t>
    </rPh>
    <rPh sb="9" eb="11">
      <t>ジギョウ</t>
    </rPh>
    <phoneticPr fontId="2"/>
  </si>
  <si>
    <t>小規模集合排水処理事業に要する経費</t>
    <rPh sb="0" eb="3">
      <t>ショウキボ</t>
    </rPh>
    <rPh sb="3" eb="5">
      <t>シュウゴウ</t>
    </rPh>
    <rPh sb="5" eb="7">
      <t>ハイスイ</t>
    </rPh>
    <rPh sb="7" eb="9">
      <t>ショリ</t>
    </rPh>
    <rPh sb="9" eb="11">
      <t>ジギョウ</t>
    </rPh>
    <phoneticPr fontId="2"/>
  </si>
  <si>
    <t>　　の内訳
建設改良費</t>
    <rPh sb="3" eb="4">
      <t>ウチ</t>
    </rPh>
    <rPh sb="4" eb="5">
      <t>ワケ</t>
    </rPh>
    <rPh sb="6" eb="7">
      <t>ケン</t>
    </rPh>
    <rPh sb="7" eb="8">
      <t>セツ</t>
    </rPh>
    <rPh sb="8" eb="9">
      <t>カイ</t>
    </rPh>
    <rPh sb="9" eb="10">
      <t>ヨ</t>
    </rPh>
    <rPh sb="10" eb="11">
      <t>ヒ</t>
    </rPh>
    <phoneticPr fontId="2"/>
  </si>
  <si>
    <t>資本費</t>
    <rPh sb="0" eb="2">
      <t>シホン</t>
    </rPh>
    <rPh sb="2" eb="3">
      <t>ヒ</t>
    </rPh>
    <phoneticPr fontId="2"/>
  </si>
  <si>
    <t>営業収益</t>
    <rPh sb="1" eb="2">
      <t>ギョウ</t>
    </rPh>
    <rPh sb="2" eb="4">
      <t>シュウエキ</t>
    </rPh>
    <phoneticPr fontId="2"/>
  </si>
  <si>
    <t>「02行52列」のうち「国の補正予算等」に基づく事業に係る繰入</t>
    <rPh sb="12" eb="13">
      <t>クニ</t>
    </rPh>
    <rPh sb="14" eb="18">
      <t>ホセイヨサン</t>
    </rPh>
    <phoneticPr fontId="2"/>
  </si>
  <si>
    <t>「02行54列」のうち「国の補正予算等」に基づく事業に係る繰入</t>
    <rPh sb="12" eb="13">
      <t>クニ</t>
    </rPh>
    <rPh sb="14" eb="18">
      <t>ホセイヨサン</t>
    </rPh>
    <phoneticPr fontId="2"/>
  </si>
  <si>
    <t>有収率</t>
    <rPh sb="0" eb="1">
      <t>ユウ</t>
    </rPh>
    <rPh sb="2" eb="3">
      <t>リツ</t>
    </rPh>
    <phoneticPr fontId="2"/>
  </si>
  <si>
    <t>(％)</t>
    <phoneticPr fontId="2"/>
  </si>
  <si>
    <t>収益的収支比率</t>
    <rPh sb="0" eb="3">
      <t>シュウエキテキ</t>
    </rPh>
    <rPh sb="3" eb="5">
      <t>シュウシ</t>
    </rPh>
    <rPh sb="5" eb="7">
      <t>ヒリツ</t>
    </rPh>
    <phoneticPr fontId="2"/>
  </si>
  <si>
    <t>施設利用率</t>
    <rPh sb="0" eb="2">
      <t>シセツ</t>
    </rPh>
    <rPh sb="2" eb="5">
      <t>リヨウリツ</t>
    </rPh>
    <phoneticPr fontId="2"/>
  </si>
  <si>
    <t>簡易処理</t>
    <rPh sb="0" eb="2">
      <t>カンイ</t>
    </rPh>
    <rPh sb="2" eb="4">
      <t>ショリ</t>
    </rPh>
    <phoneticPr fontId="2"/>
  </si>
  <si>
    <t>01行31列
のうち</t>
    <rPh sb="2" eb="3">
      <t>ギョウ</t>
    </rPh>
    <rPh sb="5" eb="6">
      <t>レツ</t>
    </rPh>
    <phoneticPr fontId="2"/>
  </si>
  <si>
    <t>1年間の修繕・改良・更新管渠延長</t>
    <rPh sb="1" eb="3">
      <t>ネンカン</t>
    </rPh>
    <rPh sb="4" eb="6">
      <t>シュウゼン</t>
    </rPh>
    <rPh sb="7" eb="9">
      <t>カイリョウ</t>
    </rPh>
    <rPh sb="10" eb="12">
      <t>コウシン</t>
    </rPh>
    <rPh sb="12" eb="14">
      <t>カンキョ</t>
    </rPh>
    <rPh sb="14" eb="16">
      <t>エンチョウ</t>
    </rPh>
    <phoneticPr fontId="2"/>
  </si>
  <si>
    <t>うち</t>
    <phoneticPr fontId="2"/>
  </si>
  <si>
    <t>修繕延長</t>
    <rPh sb="0" eb="2">
      <t>シュウゼン</t>
    </rPh>
    <rPh sb="2" eb="4">
      <t>エンチョウ</t>
    </rPh>
    <phoneticPr fontId="2"/>
  </si>
  <si>
    <t>改良・更新延長</t>
    <rPh sb="0" eb="2">
      <t>カイリョウ</t>
    </rPh>
    <rPh sb="3" eb="5">
      <t>コウシン</t>
    </rPh>
    <rPh sb="5" eb="7">
      <t>エンチョウ</t>
    </rPh>
    <phoneticPr fontId="2"/>
  </si>
  <si>
    <t>15.</t>
    <phoneticPr fontId="2"/>
  </si>
  <si>
    <t>料金収入（税抜き）</t>
    <rPh sb="0" eb="2">
      <t>リョウキン</t>
    </rPh>
    <rPh sb="2" eb="4">
      <t>シュウニュウ</t>
    </rPh>
    <rPh sb="5" eb="7">
      <t>ゼイヌ</t>
    </rPh>
    <phoneticPr fontId="2"/>
  </si>
  <si>
    <t>15．</t>
    <phoneticPr fontId="17"/>
  </si>
  <si>
    <t>地方債の償還に要する資金の全部又は一部を一般会計等
において負担することを定めている場合は、その金額</t>
    <rPh sb="0" eb="3">
      <t>チホウサイ</t>
    </rPh>
    <rPh sb="4" eb="6">
      <t>ショウカン</t>
    </rPh>
    <rPh sb="7" eb="8">
      <t>ヨウ</t>
    </rPh>
    <rPh sb="10" eb="12">
      <t>シキン</t>
    </rPh>
    <rPh sb="13" eb="15">
      <t>ゼンブ</t>
    </rPh>
    <rPh sb="15" eb="16">
      <t>マタ</t>
    </rPh>
    <rPh sb="17" eb="19">
      <t>イチブ</t>
    </rPh>
    <rPh sb="20" eb="22">
      <t>イッパン</t>
    </rPh>
    <rPh sb="22" eb="24">
      <t>カイケイ</t>
    </rPh>
    <rPh sb="24" eb="25">
      <t>トウ</t>
    </rPh>
    <rPh sb="30" eb="32">
      <t>フタン</t>
    </rPh>
    <rPh sb="37" eb="38">
      <t>サダ</t>
    </rPh>
    <rPh sb="42" eb="44">
      <t>バアイ</t>
    </rPh>
    <rPh sb="48" eb="50">
      <t>キンガク</t>
    </rPh>
    <phoneticPr fontId="2"/>
  </si>
  <si>
    <t>一般会計負担分</t>
    <rPh sb="0" eb="2">
      <t>イッパン</t>
    </rPh>
    <rPh sb="2" eb="4">
      <t>カイケイ</t>
    </rPh>
    <rPh sb="4" eb="7">
      <t>フタンブン</t>
    </rPh>
    <phoneticPr fontId="2"/>
  </si>
  <si>
    <t>証書借入分</t>
    <rPh sb="0" eb="2">
      <t>ショウショ</t>
    </rPh>
    <rPh sb="2" eb="4">
      <t>カリイレ</t>
    </rPh>
    <rPh sb="4" eb="5">
      <t>ブン</t>
    </rPh>
    <phoneticPr fontId="2"/>
  </si>
  <si>
    <t>証券借入分</t>
    <rPh sb="0" eb="2">
      <t>ショウケン</t>
    </rPh>
    <rPh sb="2" eb="4">
      <t>カリイレ</t>
    </rPh>
    <rPh sb="4" eb="5">
      <t>ブン</t>
    </rPh>
    <phoneticPr fontId="2"/>
  </si>
  <si>
    <t>資本費平準化債収入分</t>
    <rPh sb="0" eb="3">
      <t>シホンヒ</t>
    </rPh>
    <rPh sb="3" eb="6">
      <t>ヘイジュンカ</t>
    </rPh>
    <rPh sb="6" eb="7">
      <t>サイ</t>
    </rPh>
    <rPh sb="7" eb="9">
      <t>シュウニュウ</t>
    </rPh>
    <rPh sb="9" eb="10">
      <t>ブン</t>
    </rPh>
    <phoneticPr fontId="2"/>
  </si>
  <si>
    <t>特別措置収入分</t>
    <rPh sb="0" eb="2">
      <t>トクベツ</t>
    </rPh>
    <rPh sb="2" eb="4">
      <t>ソチ</t>
    </rPh>
    <rPh sb="4" eb="7">
      <t>シュウニュウブン</t>
    </rPh>
    <phoneticPr fontId="2"/>
  </si>
  <si>
    <t>公害防止事業債分</t>
    <rPh sb="0" eb="2">
      <t>コウガイ</t>
    </rPh>
    <rPh sb="2" eb="4">
      <t>ボウシ</t>
    </rPh>
    <rPh sb="4" eb="6">
      <t>ジギョウ</t>
    </rPh>
    <rPh sb="6" eb="8">
      <t>サイブン</t>
    </rPh>
    <phoneticPr fontId="2"/>
  </si>
  <si>
    <t>４．</t>
    <phoneticPr fontId="2"/>
  </si>
  <si>
    <t>「01行26列」のうち、雨水に係る分</t>
    <rPh sb="3" eb="4">
      <t>ギョウ</t>
    </rPh>
    <rPh sb="6" eb="7">
      <t>レツ</t>
    </rPh>
    <rPh sb="12" eb="14">
      <t>アマミズ</t>
    </rPh>
    <rPh sb="15" eb="16">
      <t>カカ</t>
    </rPh>
    <rPh sb="17" eb="18">
      <t>ブン</t>
    </rPh>
    <phoneticPr fontId="2"/>
  </si>
  <si>
    <t>「01行27列」のうち、雨水に係る分</t>
    <rPh sb="3" eb="4">
      <t>ギョウ</t>
    </rPh>
    <rPh sb="6" eb="7">
      <t>レツ</t>
    </rPh>
    <rPh sb="12" eb="14">
      <t>アマミズ</t>
    </rPh>
    <rPh sb="15" eb="16">
      <t>カカ</t>
    </rPh>
    <rPh sb="17" eb="18">
      <t>ブン</t>
    </rPh>
    <phoneticPr fontId="2"/>
  </si>
  <si>
    <t>施設分析</t>
    <rPh sb="0" eb="2">
      <t>シセツ</t>
    </rPh>
    <rPh sb="2" eb="4">
      <t>ブンセキ</t>
    </rPh>
    <phoneticPr fontId="2"/>
  </si>
  <si>
    <t>（％）</t>
    <phoneticPr fontId="2"/>
  </si>
  <si>
    <t>その他のうち
収益勘定繰入金</t>
    <phoneticPr fontId="2"/>
  </si>
  <si>
    <t>管路更新率</t>
    <rPh sb="0" eb="2">
      <t>カンロ</t>
    </rPh>
    <rPh sb="2" eb="4">
      <t>コウシン</t>
    </rPh>
    <rPh sb="4" eb="5">
      <t>リツ</t>
    </rPh>
    <phoneticPr fontId="2"/>
  </si>
  <si>
    <t>上記に対する財源としての地方債</t>
    <rPh sb="0" eb="2">
      <t>ジョウキ</t>
    </rPh>
    <rPh sb="3" eb="4">
      <t>タイ</t>
    </rPh>
    <rPh sb="6" eb="8">
      <t>ザイゲン</t>
    </rPh>
    <rPh sb="12" eb="15">
      <t>チホウサイ</t>
    </rPh>
    <phoneticPr fontId="2"/>
  </si>
  <si>
    <t>「02行52列」のうち国の補正予算等に基づく事業に係る繰入</t>
    <rPh sb="11" eb="12">
      <t>クニ</t>
    </rPh>
    <rPh sb="13" eb="15">
      <t>ホセイ</t>
    </rPh>
    <rPh sb="15" eb="17">
      <t>ヨサン</t>
    </rPh>
    <phoneticPr fontId="2"/>
  </si>
  <si>
    <t>「02行54列」のうち国の補正予算等に基づく事業に係る繰入</t>
    <rPh sb="11" eb="12">
      <t>クニ</t>
    </rPh>
    <rPh sb="13" eb="15">
      <t>ホセイ</t>
    </rPh>
    <rPh sb="15" eb="17">
      <t>ヨサン</t>
    </rPh>
    <phoneticPr fontId="2"/>
  </si>
  <si>
    <t>料金収入（打切決算未収分を含む）</t>
    <rPh sb="0" eb="2">
      <t>リョウキン</t>
    </rPh>
    <rPh sb="2" eb="4">
      <t>シュウニュウ</t>
    </rPh>
    <rPh sb="5" eb="6">
      <t>ウ</t>
    </rPh>
    <rPh sb="6" eb="7">
      <t>キ</t>
    </rPh>
    <rPh sb="7" eb="9">
      <t>ケッサン</t>
    </rPh>
    <rPh sb="9" eb="11">
      <t>ミシュウ</t>
    </rPh>
    <rPh sb="11" eb="12">
      <t>ブン</t>
    </rPh>
    <rPh sb="13" eb="14">
      <t>フク</t>
    </rPh>
    <phoneticPr fontId="2"/>
  </si>
  <si>
    <t>経営支援の活用に要する経費</t>
    <rPh sb="0" eb="2">
      <t>ケイエイ</t>
    </rPh>
    <rPh sb="2" eb="4">
      <t>シエン</t>
    </rPh>
    <rPh sb="5" eb="7">
      <t>カツヨウ</t>
    </rPh>
    <rPh sb="8" eb="9">
      <t>ヨウ</t>
    </rPh>
    <rPh sb="11" eb="13">
      <t>ケイヒ</t>
    </rPh>
    <phoneticPr fontId="2"/>
  </si>
  <si>
    <t>補正予算債の償還に要する経費</t>
    <rPh sb="0" eb="2">
      <t>ホセイ</t>
    </rPh>
    <rPh sb="2" eb="4">
      <t>ヨサン</t>
    </rPh>
    <rPh sb="4" eb="5">
      <t>サイ</t>
    </rPh>
    <rPh sb="6" eb="8">
      <t>ショウカン</t>
    </rPh>
    <rPh sb="9" eb="10">
      <t>ヨウ</t>
    </rPh>
    <rPh sb="12" eb="14">
      <t>ケイヒ</t>
    </rPh>
    <phoneticPr fontId="2"/>
  </si>
  <si>
    <r>
      <t>（用地に係る元金償還金</t>
    </r>
    <r>
      <rPr>
        <sz val="5"/>
        <color indexed="10"/>
        <rFont val="ＭＳ ゴシック"/>
        <family val="3"/>
        <charset val="128"/>
      </rPr>
      <t>等</t>
    </r>
    <r>
      <rPr>
        <sz val="5"/>
        <rFont val="ＭＳ ゴシック"/>
        <family val="3"/>
        <charset val="128"/>
      </rPr>
      <t>以外のもの）</t>
    </r>
    <rPh sb="1" eb="3">
      <t>ヨウチ</t>
    </rPh>
    <rPh sb="4" eb="5">
      <t>カカ</t>
    </rPh>
    <rPh sb="6" eb="8">
      <t>ガンキン</t>
    </rPh>
    <rPh sb="8" eb="10">
      <t>ショウカン</t>
    </rPh>
    <rPh sb="10" eb="11">
      <t>キン</t>
    </rPh>
    <rPh sb="11" eb="12">
      <t>トウ</t>
    </rPh>
    <rPh sb="12" eb="14">
      <t>イガイ</t>
    </rPh>
    <phoneticPr fontId="2"/>
  </si>
  <si>
    <r>
      <t>（用地に係る元金償還金</t>
    </r>
    <r>
      <rPr>
        <sz val="7"/>
        <color indexed="10"/>
        <rFont val="ＭＳ ゴシック"/>
        <family val="3"/>
        <charset val="128"/>
      </rPr>
      <t>等</t>
    </r>
    <r>
      <rPr>
        <sz val="7"/>
        <rFont val="ＭＳ ゴシック"/>
        <family val="3"/>
        <charset val="128"/>
      </rPr>
      <t>）</t>
    </r>
    <rPh sb="1" eb="3">
      <t>ヨウチ</t>
    </rPh>
    <rPh sb="4" eb="5">
      <t>カカ</t>
    </rPh>
    <rPh sb="6" eb="8">
      <t>ガンキン</t>
    </rPh>
    <rPh sb="8" eb="11">
      <t>ショウカンキン</t>
    </rPh>
    <rPh sb="11" eb="12">
      <t>トウ</t>
    </rPh>
    <phoneticPr fontId="2"/>
  </si>
  <si>
    <t>（用地に係る元金償還金等以外のもの）</t>
    <rPh sb="1" eb="3">
      <t>ヨウチ</t>
    </rPh>
    <rPh sb="4" eb="5">
      <t>カカ</t>
    </rPh>
    <rPh sb="6" eb="8">
      <t>ガンキン</t>
    </rPh>
    <rPh sb="8" eb="10">
      <t>ショウカン</t>
    </rPh>
    <rPh sb="10" eb="11">
      <t>キン</t>
    </rPh>
    <rPh sb="11" eb="12">
      <t>トウ</t>
    </rPh>
    <rPh sb="12" eb="14">
      <t>イガイ</t>
    </rPh>
    <phoneticPr fontId="2"/>
  </si>
  <si>
    <t>（用地に係る元金償還金等）</t>
    <rPh sb="1" eb="3">
      <t>ヨウチ</t>
    </rPh>
    <rPh sb="4" eb="5">
      <t>カカ</t>
    </rPh>
    <rPh sb="6" eb="8">
      <t>ガンキン</t>
    </rPh>
    <rPh sb="8" eb="11">
      <t>ショウカンキン</t>
    </rPh>
    <rPh sb="11" eb="12">
      <t>トウ</t>
    </rPh>
    <phoneticPr fontId="2"/>
  </si>
  <si>
    <t>下水道事業実施状況</t>
    <phoneticPr fontId="2"/>
  </si>
  <si>
    <t>法非適用</t>
    <rPh sb="0" eb="3">
      <t>ホウヒテキ</t>
    </rPh>
    <rPh sb="3" eb="4">
      <t>ヨウ</t>
    </rPh>
    <phoneticPr fontId="2"/>
  </si>
  <si>
    <t>（円/㎡）</t>
  </si>
  <si>
    <t>実繰入額が基準額を超える部分及び繰出基準の内訳事由以外の実繰入額</t>
    <rPh sb="0" eb="1">
      <t>ジツ</t>
    </rPh>
    <rPh sb="1" eb="3">
      <t>クリイレ</t>
    </rPh>
    <rPh sb="3" eb="4">
      <t>ガク</t>
    </rPh>
    <rPh sb="5" eb="6">
      <t>キジュン</t>
    </rPh>
    <phoneticPr fontId="2"/>
  </si>
  <si>
    <t>実繰入額が基準額を超える部分及び繰出基準の事由以外の実繰入額</t>
    <rPh sb="0" eb="1">
      <t>ジツ</t>
    </rPh>
    <rPh sb="1" eb="4">
      <t>クリイレガク</t>
    </rPh>
    <rPh sb="5" eb="8">
      <t>キジュンガク</t>
    </rPh>
    <rPh sb="9" eb="10">
      <t>コ</t>
    </rPh>
    <rPh sb="12" eb="14">
      <t>ブブン</t>
    </rPh>
    <rPh sb="14" eb="15">
      <t>オヨ</t>
    </rPh>
    <rPh sb="16" eb="17">
      <t>ク</t>
    </rPh>
    <rPh sb="17" eb="18">
      <t>ダ</t>
    </rPh>
    <rPh sb="18" eb="20">
      <t>キジュン</t>
    </rPh>
    <rPh sb="21" eb="22">
      <t>コト</t>
    </rPh>
    <rPh sb="23" eb="25">
      <t>イガイ</t>
    </rPh>
    <rPh sb="26" eb="27">
      <t>ジツ</t>
    </rPh>
    <rPh sb="27" eb="29">
      <t>クリイレ</t>
    </rPh>
    <rPh sb="29" eb="30">
      <t>ガク</t>
    </rPh>
    <phoneticPr fontId="2"/>
  </si>
  <si>
    <t>その他</t>
    <rPh sb="2" eb="3">
      <t>タ</t>
    </rPh>
    <phoneticPr fontId="2"/>
  </si>
  <si>
    <t>「02行49列」の内訳</t>
    <rPh sb="3" eb="4">
      <t>ギョウ</t>
    </rPh>
    <rPh sb="6" eb="7">
      <t>レツ</t>
    </rPh>
    <rPh sb="9" eb="11">
      <t>ウチワケ</t>
    </rPh>
    <phoneticPr fontId="2"/>
  </si>
  <si>
    <t>「02行50列」の内訳</t>
    <rPh sb="3" eb="4">
      <t>ギョウ</t>
    </rPh>
    <rPh sb="6" eb="7">
      <t>レツ</t>
    </rPh>
    <rPh sb="9" eb="11">
      <t>ウチワケ</t>
    </rPh>
    <phoneticPr fontId="2"/>
  </si>
  <si>
    <t>その他</t>
    <rPh sb="2" eb="3">
      <t>タ</t>
    </rPh>
    <phoneticPr fontId="2"/>
  </si>
  <si>
    <t>にかほ市</t>
  </si>
  <si>
    <t>管梁費</t>
    <rPh sb="0" eb="1">
      <t>カン</t>
    </rPh>
    <rPh sb="1" eb="3">
      <t>リョウヒ</t>
    </rPh>
    <phoneticPr fontId="2"/>
  </si>
  <si>
    <t>ポンプ場費</t>
    <rPh sb="3" eb="5">
      <t>ジョウヒ</t>
    </rPh>
    <phoneticPr fontId="2"/>
  </si>
  <si>
    <t>「02行49列」の内訳</t>
    <phoneticPr fontId="2"/>
  </si>
  <si>
    <t>「02行50列」の内訳</t>
    <phoneticPr fontId="2"/>
  </si>
  <si>
    <t>管梁費</t>
    <rPh sb="0" eb="1">
      <t>カン</t>
    </rPh>
    <rPh sb="1" eb="2">
      <t>リョウ</t>
    </rPh>
    <rPh sb="2" eb="3">
      <t>ヒ</t>
    </rPh>
    <phoneticPr fontId="2"/>
  </si>
  <si>
    <t>合計</t>
    <rPh sb="0" eb="2">
      <t>ゴウケイ</t>
    </rPh>
    <phoneticPr fontId="2"/>
  </si>
  <si>
    <r>
      <t>(m</t>
    </r>
    <r>
      <rPr>
        <vertAlign val="superscript"/>
        <sz val="8"/>
        <color theme="1"/>
        <rFont val="ＭＳ ゴシック"/>
        <family val="3"/>
        <charset val="128"/>
      </rPr>
      <t>3</t>
    </r>
    <r>
      <rPr>
        <sz val="8"/>
        <color theme="1"/>
        <rFont val="ＭＳ ゴシック"/>
        <family val="3"/>
        <charset val="128"/>
      </rPr>
      <t>/日)</t>
    </r>
    <rPh sb="4" eb="5">
      <t>ニチ</t>
    </rPh>
    <phoneticPr fontId="2"/>
  </si>
  <si>
    <r>
      <t>(m</t>
    </r>
    <r>
      <rPr>
        <vertAlign val="superscript"/>
        <sz val="8"/>
        <color theme="1"/>
        <rFont val="ＭＳ ゴシック"/>
        <family val="3"/>
        <charset val="128"/>
      </rPr>
      <t>3</t>
    </r>
    <r>
      <rPr>
        <sz val="8"/>
        <color theme="1"/>
        <rFont val="ＭＳ ゴシック"/>
        <family val="3"/>
        <charset val="128"/>
      </rPr>
      <t>/分)</t>
    </r>
    <rPh sb="4" eb="5">
      <t>フン</t>
    </rPh>
    <phoneticPr fontId="2"/>
  </si>
  <si>
    <r>
      <t>(m</t>
    </r>
    <r>
      <rPr>
        <vertAlign val="superscript"/>
        <sz val="8"/>
        <color theme="1"/>
        <rFont val="ＭＳ ゴシック"/>
        <family val="3"/>
        <charset val="128"/>
      </rPr>
      <t>3</t>
    </r>
    <r>
      <rPr>
        <sz val="8"/>
        <color theme="1"/>
        <rFont val="ＭＳ ゴシック"/>
        <family val="3"/>
        <charset val="128"/>
      </rPr>
      <t>)</t>
    </r>
    <phoneticPr fontId="17"/>
  </si>
  <si>
    <r>
      <t>(m</t>
    </r>
    <r>
      <rPr>
        <vertAlign val="superscript"/>
        <sz val="8"/>
        <color theme="1"/>
        <rFont val="ＭＳ ゴシック"/>
        <family val="3"/>
        <charset val="128"/>
      </rPr>
      <t>3</t>
    </r>
    <r>
      <rPr>
        <sz val="8"/>
        <color theme="1"/>
        <rFont val="ＭＳ ゴシック"/>
        <family val="3"/>
        <charset val="128"/>
      </rPr>
      <t>)</t>
    </r>
    <phoneticPr fontId="2"/>
  </si>
  <si>
    <r>
      <t>(円/m</t>
    </r>
    <r>
      <rPr>
        <vertAlign val="superscript"/>
        <sz val="8"/>
        <color theme="1"/>
        <rFont val="ＭＳ ゴシック"/>
        <family val="3"/>
        <charset val="128"/>
      </rPr>
      <t>3</t>
    </r>
    <r>
      <rPr>
        <sz val="8"/>
        <color theme="1"/>
        <rFont val="ＭＳ ゴシック"/>
        <family val="3"/>
        <charset val="128"/>
      </rPr>
      <t>)</t>
    </r>
    <rPh sb="1" eb="2">
      <t>エン</t>
    </rPh>
    <phoneticPr fontId="2"/>
  </si>
  <si>
    <r>
      <t>　</t>
    </r>
    <r>
      <rPr>
        <sz val="11"/>
        <color rgb="FFFF0000"/>
        <rFont val="ＭＳ ゴシック"/>
        <family val="3"/>
        <charset val="128"/>
      </rPr>
      <t xml:space="preserve"> オ</t>
    </r>
    <r>
      <rPr>
        <sz val="11"/>
        <rFont val="ＭＳ ゴシック"/>
        <family val="3"/>
        <charset val="128"/>
      </rPr>
      <t>　小規模集合排水処理施設</t>
    </r>
    <rPh sb="4" eb="5">
      <t>コ</t>
    </rPh>
    <rPh sb="5" eb="7">
      <t>キボ</t>
    </rPh>
    <rPh sb="7" eb="9">
      <t>シュウゴウ</t>
    </rPh>
    <rPh sb="9" eb="11">
      <t>ハイスイ</t>
    </rPh>
    <rPh sb="11" eb="13">
      <t>ショリ</t>
    </rPh>
    <rPh sb="13" eb="15">
      <t>シセツ</t>
    </rPh>
    <phoneticPr fontId="2"/>
  </si>
  <si>
    <t>「01行59列」の内訳</t>
    <rPh sb="3" eb="4">
      <t>ギョウ</t>
    </rPh>
    <rPh sb="6" eb="7">
      <t>レツ</t>
    </rPh>
    <rPh sb="9" eb="11">
      <t>ウチワケ</t>
    </rPh>
    <phoneticPr fontId="2"/>
  </si>
  <si>
    <t>常勤職員</t>
    <rPh sb="0" eb="2">
      <t>ジョウキン</t>
    </rPh>
    <rPh sb="2" eb="4">
      <t>ショクイン</t>
    </rPh>
    <phoneticPr fontId="2"/>
  </si>
  <si>
    <t>会計年度任用職員(フルタイム)</t>
    <rPh sb="0" eb="2">
      <t>カイケイ</t>
    </rPh>
    <rPh sb="2" eb="4">
      <t>ネンド</t>
    </rPh>
    <rPh sb="4" eb="6">
      <t>ニンヨウ</t>
    </rPh>
    <rPh sb="6" eb="8">
      <t>ショクイン</t>
    </rPh>
    <phoneticPr fontId="2"/>
  </si>
  <si>
    <t>会計年度任用職員(パートタイム)</t>
    <rPh sb="0" eb="2">
      <t>カイケイ</t>
    </rPh>
    <rPh sb="2" eb="4">
      <t>ネンド</t>
    </rPh>
    <rPh sb="4" eb="6">
      <t>ニンヨウ</t>
    </rPh>
    <rPh sb="6" eb="8">
      <t>ショクイン</t>
    </rPh>
    <phoneticPr fontId="2"/>
  </si>
  <si>
    <t>「02行04列」の内訳</t>
    <rPh sb="3" eb="4">
      <t>ギョウ</t>
    </rPh>
    <rPh sb="6" eb="7">
      <t>レツ</t>
    </rPh>
    <rPh sb="9" eb="11">
      <t>ウチワケ</t>
    </rPh>
    <phoneticPr fontId="2"/>
  </si>
  <si>
    <t>(ス)</t>
    <phoneticPr fontId="2"/>
  </si>
  <si>
    <t>新型コロナウィルス感染症に係る減収対策のために発行する資金手当債の利子負担の軽減に要する経費</t>
    <rPh sb="0" eb="2">
      <t>シンガタ</t>
    </rPh>
    <rPh sb="9" eb="12">
      <t>カンセンショウ</t>
    </rPh>
    <rPh sb="13" eb="14">
      <t>カカ</t>
    </rPh>
    <rPh sb="15" eb="17">
      <t>ゲンシュウ</t>
    </rPh>
    <rPh sb="17" eb="19">
      <t>タイサク</t>
    </rPh>
    <rPh sb="23" eb="25">
      <t>ハッコウ</t>
    </rPh>
    <rPh sb="27" eb="29">
      <t>シキン</t>
    </rPh>
    <rPh sb="29" eb="31">
      <t>テアテ</t>
    </rPh>
    <rPh sb="31" eb="32">
      <t>サイ</t>
    </rPh>
    <rPh sb="33" eb="35">
      <t>リシ</t>
    </rPh>
    <rPh sb="35" eb="37">
      <t>フタン</t>
    </rPh>
    <rPh sb="38" eb="40">
      <t>ケイゲン</t>
    </rPh>
    <rPh sb="41" eb="42">
      <t>ヨウ</t>
    </rPh>
    <rPh sb="44" eb="46">
      <t>ケイヒ</t>
    </rPh>
    <phoneticPr fontId="2"/>
  </si>
  <si>
    <r>
      <t xml:space="preserve">基 準 外 繰 出 金 合 計 </t>
    </r>
    <r>
      <rPr>
        <sz val="6"/>
        <color rgb="FFFF0000"/>
        <rFont val="ＭＳ ゴシック"/>
        <family val="3"/>
        <charset val="128"/>
      </rPr>
      <t>（48）＋（50）＋（52）</t>
    </r>
    <rPh sb="0" eb="1">
      <t>モト</t>
    </rPh>
    <rPh sb="2" eb="3">
      <t>ジュン</t>
    </rPh>
    <rPh sb="4" eb="5">
      <t>ガイ</t>
    </rPh>
    <rPh sb="6" eb="7">
      <t>クリ</t>
    </rPh>
    <rPh sb="8" eb="9">
      <t>デ</t>
    </rPh>
    <rPh sb="10" eb="11">
      <t>キン</t>
    </rPh>
    <rPh sb="12" eb="13">
      <t>ゴウ</t>
    </rPh>
    <rPh sb="14" eb="15">
      <t>ケイ</t>
    </rPh>
    <phoneticPr fontId="2"/>
  </si>
  <si>
    <t>01行35・36列　資本勘定他会計補助金等の内訳</t>
    <rPh sb="2" eb="3">
      <t>ギョウ</t>
    </rPh>
    <rPh sb="8" eb="9">
      <t>レツ</t>
    </rPh>
    <rPh sb="10" eb="12">
      <t>シホン</t>
    </rPh>
    <rPh sb="12" eb="14">
      <t>カンジョウ</t>
    </rPh>
    <rPh sb="14" eb="17">
      <t>タカイケイ</t>
    </rPh>
    <rPh sb="17" eb="20">
      <t>ホジョキン</t>
    </rPh>
    <rPh sb="20" eb="21">
      <t>トウ</t>
    </rPh>
    <rPh sb="22" eb="24">
      <t>ウチワケ</t>
    </rPh>
    <phoneticPr fontId="2"/>
  </si>
  <si>
    <t>12.01行27･28列　その他のうち</t>
    <rPh sb="5" eb="6">
      <t>ギョウ</t>
    </rPh>
    <rPh sb="11" eb="12">
      <t>レツ</t>
    </rPh>
    <rPh sb="15" eb="16">
      <t>タ</t>
    </rPh>
    <phoneticPr fontId="2"/>
  </si>
  <si>
    <r>
      <t>経営戦略の策定</t>
    </r>
    <r>
      <rPr>
        <sz val="7"/>
        <color rgb="FFFF0000"/>
        <rFont val="ＭＳ ゴシック"/>
        <family val="3"/>
        <charset val="128"/>
      </rPr>
      <t>・改定に</t>
    </r>
    <r>
      <rPr>
        <sz val="7"/>
        <rFont val="ＭＳ ゴシック"/>
        <family val="3"/>
        <charset val="128"/>
      </rPr>
      <t>要する経費</t>
    </r>
    <rPh sb="0" eb="2">
      <t>ケイエイ</t>
    </rPh>
    <rPh sb="2" eb="4">
      <t>センリャク</t>
    </rPh>
    <rPh sb="5" eb="7">
      <t>サクテイ</t>
    </rPh>
    <rPh sb="8" eb="10">
      <t>カイテイ</t>
    </rPh>
    <rPh sb="11" eb="12">
      <t>ヨウ</t>
    </rPh>
    <rPh sb="14" eb="16">
      <t>ケイヒ</t>
    </rPh>
    <phoneticPr fontId="2"/>
  </si>
  <si>
    <t>企業債償還金総合計(打切決算未払分を含む)　</t>
    <rPh sb="10" eb="11">
      <t>ウ</t>
    </rPh>
    <rPh sb="11" eb="12">
      <t>キ</t>
    </rPh>
    <rPh sb="12" eb="14">
      <t>ケッサン</t>
    </rPh>
    <rPh sb="14" eb="16">
      <t>ミバラ</t>
    </rPh>
    <rPh sb="16" eb="17">
      <t>ブン</t>
    </rPh>
    <rPh sb="18" eb="19">
      <t>フク</t>
    </rPh>
    <phoneticPr fontId="2"/>
  </si>
  <si>
    <t>02行02列のうち借換債収入分</t>
    <rPh sb="2" eb="3">
      <t>ギョウ</t>
    </rPh>
    <rPh sb="5" eb="6">
      <t>レツ</t>
    </rPh>
    <rPh sb="9" eb="12">
      <t>カリカエサイ</t>
    </rPh>
    <rPh sb="12" eb="15">
      <t>シュウニュウブン</t>
    </rPh>
    <phoneticPr fontId="2"/>
  </si>
  <si>
    <t>6.</t>
    <phoneticPr fontId="2"/>
  </si>
  <si>
    <t>財政措置対象分(元金)(打切決算未払分を含む)
(02行01列から、02列～13列の合計を控除)</t>
    <rPh sb="0" eb="2">
      <t>ザイセイ</t>
    </rPh>
    <rPh sb="2" eb="4">
      <t>ソチ</t>
    </rPh>
    <rPh sb="4" eb="6">
      <t>タイショウ</t>
    </rPh>
    <rPh sb="6" eb="7">
      <t>ブン</t>
    </rPh>
    <rPh sb="8" eb="10">
      <t>ガンキン</t>
    </rPh>
    <rPh sb="12" eb="13">
      <t>ウ</t>
    </rPh>
    <rPh sb="13" eb="14">
      <t>キ</t>
    </rPh>
    <rPh sb="14" eb="16">
      <t>ケッサン</t>
    </rPh>
    <rPh sb="16" eb="18">
      <t>ミバラ</t>
    </rPh>
    <rPh sb="18" eb="19">
      <t>ブン</t>
    </rPh>
    <rPh sb="20" eb="21">
      <t>フク</t>
    </rPh>
    <rPh sb="27" eb="28">
      <t>ギョウ</t>
    </rPh>
    <rPh sb="30" eb="31">
      <t>レツ</t>
    </rPh>
    <rPh sb="36" eb="37">
      <t>レツ</t>
    </rPh>
    <rPh sb="40" eb="41">
      <t>レツ</t>
    </rPh>
    <rPh sb="42" eb="44">
      <t>ゴウケイ</t>
    </rPh>
    <rPh sb="45" eb="47">
      <t>コウジョ</t>
    </rPh>
    <phoneticPr fontId="2"/>
  </si>
  <si>
    <t>財政措置対象分(元金)(打切決算未払分を含む)
(02行15列から、16列～25列の合計を控除)</t>
    <rPh sb="0" eb="2">
      <t>ザイセイ</t>
    </rPh>
    <rPh sb="2" eb="4">
      <t>ソチ</t>
    </rPh>
    <rPh sb="4" eb="6">
      <t>タイショウ</t>
    </rPh>
    <rPh sb="6" eb="7">
      <t>ブン</t>
    </rPh>
    <rPh sb="8" eb="10">
      <t>ガンキン</t>
    </rPh>
    <rPh sb="12" eb="13">
      <t>ウ</t>
    </rPh>
    <rPh sb="13" eb="14">
      <t>キ</t>
    </rPh>
    <rPh sb="14" eb="16">
      <t>ケッサン</t>
    </rPh>
    <rPh sb="16" eb="18">
      <t>ミバラ</t>
    </rPh>
    <rPh sb="18" eb="19">
      <t>ブン</t>
    </rPh>
    <rPh sb="20" eb="21">
      <t>フク</t>
    </rPh>
    <rPh sb="27" eb="28">
      <t>ギョウ</t>
    </rPh>
    <rPh sb="30" eb="31">
      <t>レツ</t>
    </rPh>
    <rPh sb="36" eb="37">
      <t>レツ</t>
    </rPh>
    <rPh sb="40" eb="41">
      <t>レツ</t>
    </rPh>
    <rPh sb="42" eb="44">
      <t>ゴウケイ</t>
    </rPh>
    <rPh sb="45" eb="47">
      <t>コウジョ</t>
    </rPh>
    <phoneticPr fontId="2"/>
  </si>
  <si>
    <t>「02行02列」のうち、資本費平準化債収入分</t>
    <rPh sb="3" eb="4">
      <t>ギョウ</t>
    </rPh>
    <rPh sb="6" eb="7">
      <t>レツ</t>
    </rPh>
    <rPh sb="12" eb="15">
      <t>シホンヒ</t>
    </rPh>
    <rPh sb="15" eb="18">
      <t>ヘイジュンカ</t>
    </rPh>
    <rPh sb="18" eb="19">
      <t>サイ</t>
    </rPh>
    <rPh sb="19" eb="21">
      <t>シュウニュウ</t>
    </rPh>
    <rPh sb="21" eb="22">
      <t>ブン</t>
    </rPh>
    <phoneticPr fontId="2"/>
  </si>
  <si>
    <t>「02行16列」のうち、資本費平準化債収入分</t>
    <rPh sb="3" eb="4">
      <t>ギョウ</t>
    </rPh>
    <rPh sb="6" eb="7">
      <t>レツ</t>
    </rPh>
    <rPh sb="12" eb="15">
      <t>シホンヒ</t>
    </rPh>
    <rPh sb="15" eb="18">
      <t>ヘイジュンカ</t>
    </rPh>
    <rPh sb="18" eb="19">
      <t>サイ</t>
    </rPh>
    <rPh sb="19" eb="21">
      <t>シュウニュウ</t>
    </rPh>
    <rPh sb="21" eb="22">
      <t>ブン</t>
    </rPh>
    <phoneticPr fontId="2"/>
  </si>
  <si>
    <t>「02行26列」のうち、資本費平準化債収入分</t>
    <rPh sb="3" eb="4">
      <t>ギョウ</t>
    </rPh>
    <rPh sb="6" eb="7">
      <t>レツ</t>
    </rPh>
    <rPh sb="12" eb="15">
      <t>シホンヒ</t>
    </rPh>
    <rPh sb="15" eb="18">
      <t>ヘイジュンカ</t>
    </rPh>
    <rPh sb="18" eb="19">
      <t>サイ</t>
    </rPh>
    <rPh sb="19" eb="21">
      <t>シュウニュウ</t>
    </rPh>
    <rPh sb="21" eb="22">
      <t>ブン</t>
    </rPh>
    <phoneticPr fontId="2"/>
  </si>
  <si>
    <t>「02行27列」のうち、資本費平準化債収入分</t>
    <rPh sb="3" eb="4">
      <t>ギョウ</t>
    </rPh>
    <rPh sb="6" eb="7">
      <t>レツ</t>
    </rPh>
    <rPh sb="12" eb="15">
      <t>シホンヒ</t>
    </rPh>
    <rPh sb="15" eb="18">
      <t>ヘイジュンカ</t>
    </rPh>
    <rPh sb="18" eb="19">
      <t>サイ</t>
    </rPh>
    <rPh sb="19" eb="21">
      <t>シュウニュウ</t>
    </rPh>
    <rPh sb="21" eb="22">
      <t>ブン</t>
    </rPh>
    <phoneticPr fontId="2"/>
  </si>
  <si>
    <t>7．</t>
    <phoneticPr fontId="2"/>
  </si>
  <si>
    <t>地方債償還金のうち汚水に係る分
(打切決算未払分を含む)</t>
    <rPh sb="0" eb="3">
      <t>チホウサイ</t>
    </rPh>
    <rPh sb="3" eb="6">
      <t>ショウカンキン</t>
    </rPh>
    <rPh sb="9" eb="11">
      <t>オスイ</t>
    </rPh>
    <rPh sb="12" eb="13">
      <t>カカ</t>
    </rPh>
    <rPh sb="14" eb="15">
      <t>ブン</t>
    </rPh>
    <rPh sb="17" eb="18">
      <t>ウ</t>
    </rPh>
    <rPh sb="18" eb="19">
      <t>キ</t>
    </rPh>
    <rPh sb="19" eb="21">
      <t>ケッサン</t>
    </rPh>
    <rPh sb="21" eb="23">
      <t>ミハラ</t>
    </rPh>
    <rPh sb="23" eb="24">
      <t>ブン</t>
    </rPh>
    <rPh sb="25" eb="26">
      <t>フク</t>
    </rPh>
    <phoneticPr fontId="2"/>
  </si>
  <si>
    <t>地方債利息のうち汚水に係る分
(打切決算未払分を含む)</t>
    <rPh sb="0" eb="3">
      <t>チホウサイ</t>
    </rPh>
    <rPh sb="3" eb="5">
      <t>リソク</t>
    </rPh>
    <rPh sb="8" eb="10">
      <t>オスイ</t>
    </rPh>
    <rPh sb="11" eb="12">
      <t>カカ</t>
    </rPh>
    <rPh sb="13" eb="14">
      <t>ブン</t>
    </rPh>
    <rPh sb="16" eb="17">
      <t>ウ</t>
    </rPh>
    <rPh sb="17" eb="18">
      <t>キ</t>
    </rPh>
    <rPh sb="18" eb="20">
      <t>ケッサン</t>
    </rPh>
    <rPh sb="20" eb="22">
      <t>ミバラ</t>
    </rPh>
    <rPh sb="22" eb="23">
      <t>ブン</t>
    </rPh>
    <rPh sb="24" eb="25">
      <t>フク</t>
    </rPh>
    <phoneticPr fontId="2"/>
  </si>
  <si>
    <t>8．</t>
    <phoneticPr fontId="2"/>
  </si>
  <si>
    <t>「02行26列」のうち、雨水に係る分</t>
    <rPh sb="3" eb="4">
      <t>ギョウ</t>
    </rPh>
    <rPh sb="6" eb="7">
      <t>レツ</t>
    </rPh>
    <rPh sb="12" eb="14">
      <t>アマミズ</t>
    </rPh>
    <rPh sb="15" eb="16">
      <t>カカ</t>
    </rPh>
    <rPh sb="17" eb="18">
      <t>ブン</t>
    </rPh>
    <phoneticPr fontId="2"/>
  </si>
  <si>
    <t>「02行27列」のうち、雨水に係る分</t>
    <rPh sb="3" eb="4">
      <t>ギョウ</t>
    </rPh>
    <rPh sb="6" eb="7">
      <t>レツ</t>
    </rPh>
    <rPh sb="12" eb="14">
      <t>アマミズ</t>
    </rPh>
    <rPh sb="15" eb="16">
      <t>カカ</t>
    </rPh>
    <rPh sb="17" eb="18">
      <t>ブン</t>
    </rPh>
    <phoneticPr fontId="2"/>
  </si>
  <si>
    <t>５．</t>
    <phoneticPr fontId="2"/>
  </si>
  <si>
    <t>６．</t>
    <phoneticPr fontId="2"/>
  </si>
  <si>
    <t>７．</t>
    <phoneticPr fontId="2"/>
  </si>
  <si>
    <t>８．</t>
    <phoneticPr fontId="2"/>
  </si>
  <si>
    <t>形式収支(Ｌ)－(Ｍ)＋(Ｎ)
－(Ｏ)＋(Ｘ)＋(Ｙ)</t>
    <rPh sb="0" eb="2">
      <t>ケイシキ</t>
    </rPh>
    <rPh sb="2" eb="4">
      <t>シュウシ</t>
    </rPh>
    <phoneticPr fontId="2"/>
  </si>
  <si>
    <t>総　　収　　益　(Ｂ)＋(Ｃ)</t>
    <rPh sb="0" eb="1">
      <t>ソウ</t>
    </rPh>
    <rPh sb="3" eb="4">
      <t>オサム</t>
    </rPh>
    <rPh sb="6" eb="7">
      <t>エキ</t>
    </rPh>
    <phoneticPr fontId="2"/>
  </si>
  <si>
    <t>総　　費　　用　(Ｅ)＋(Ｆ)</t>
    <rPh sb="0" eb="1">
      <t>ソウ</t>
    </rPh>
    <rPh sb="3" eb="4">
      <t>ヒ</t>
    </rPh>
    <rPh sb="6" eb="7">
      <t>ヨウ</t>
    </rPh>
    <phoneticPr fontId="2"/>
  </si>
  <si>
    <t>団体名</t>
    <rPh sb="0" eb="3">
      <t>ダンタイメイ</t>
    </rPh>
    <phoneticPr fontId="2"/>
  </si>
  <si>
    <t>計　　（ア　～　カ）</t>
    <rPh sb="0" eb="1">
      <t>ケイ</t>
    </rPh>
    <phoneticPr fontId="2"/>
  </si>
  <si>
    <t>計　　（ア　～　キ）</t>
    <rPh sb="0" eb="1">
      <t>ケイ</t>
    </rPh>
    <phoneticPr fontId="2"/>
  </si>
  <si>
    <t>合　計(１)＋(２)＋(３)＋(４)</t>
    <phoneticPr fontId="2"/>
  </si>
  <si>
    <t>分流式下水道等
に要する経費</t>
    <rPh sb="0" eb="2">
      <t>ブンリュウ</t>
    </rPh>
    <rPh sb="2" eb="3">
      <t>シキ</t>
    </rPh>
    <rPh sb="3" eb="6">
      <t>ゲスイドウ</t>
    </rPh>
    <rPh sb="6" eb="7">
      <t>トウ</t>
    </rPh>
    <rPh sb="9" eb="10">
      <t>ヨウ</t>
    </rPh>
    <rPh sb="12" eb="14">
      <t>ケイヒ</t>
    </rPh>
    <phoneticPr fontId="2"/>
  </si>
  <si>
    <t>合　計(１）＋（２）＋（３）</t>
    <phoneticPr fontId="2"/>
  </si>
  <si>
    <t>総合計
の内訳</t>
    <rPh sb="0" eb="1">
      <t>ソウ</t>
    </rPh>
    <rPh sb="1" eb="3">
      <t>ゴウケイ</t>
    </rPh>
    <rPh sb="5" eb="7">
      <t>ウチワケ</t>
    </rPh>
    <phoneticPr fontId="2"/>
  </si>
  <si>
    <t>01行24列のうち</t>
    <rPh sb="2" eb="3">
      <t>ギョウ</t>
    </rPh>
    <rPh sb="5" eb="6">
      <t>レツ</t>
    </rPh>
    <phoneticPr fontId="2"/>
  </si>
  <si>
    <t>特別減収対策企業債</t>
    <rPh sb="0" eb="2">
      <t>トクベツ</t>
    </rPh>
    <rPh sb="2" eb="4">
      <t>ゲンシュウ</t>
    </rPh>
    <rPh sb="4" eb="6">
      <t>タイサク</t>
    </rPh>
    <rPh sb="6" eb="9">
      <t>キギョウサイ</t>
    </rPh>
    <phoneticPr fontId="2"/>
  </si>
  <si>
    <t>02行21列のうち</t>
    <rPh sb="2" eb="3">
      <t>ギョウ</t>
    </rPh>
    <rPh sb="5" eb="6">
      <t>レツ</t>
    </rPh>
    <phoneticPr fontId="2"/>
  </si>
  <si>
    <t>01行35列のうち</t>
    <rPh sb="2" eb="3">
      <t>ギョウ</t>
    </rPh>
    <rPh sb="5" eb="6">
      <t>レツ</t>
    </rPh>
    <phoneticPr fontId="2"/>
  </si>
  <si>
    <t>会計年度任用職員（フルタイム）</t>
    <rPh sb="0" eb="2">
      <t>カイケイ</t>
    </rPh>
    <rPh sb="2" eb="4">
      <t>ネンド</t>
    </rPh>
    <rPh sb="4" eb="6">
      <t>ニンヨウ</t>
    </rPh>
    <rPh sb="6" eb="8">
      <t>ショクイン</t>
    </rPh>
    <phoneticPr fontId="2"/>
  </si>
  <si>
    <t>会計年度任用職員（パートタイム）</t>
    <rPh sb="0" eb="2">
      <t>カイケイ</t>
    </rPh>
    <rPh sb="2" eb="4">
      <t>ネンド</t>
    </rPh>
    <rPh sb="4" eb="6">
      <t>ニンヨウ</t>
    </rPh>
    <rPh sb="6" eb="8">
      <t>ショクイン</t>
    </rPh>
    <phoneticPr fontId="2"/>
  </si>
  <si>
    <t>02行14列の内訳</t>
    <rPh sb="2" eb="3">
      <t>ギョウ</t>
    </rPh>
    <rPh sb="7" eb="9">
      <t>ウチワケ</t>
    </rPh>
    <phoneticPr fontId="2"/>
  </si>
  <si>
    <t>02行17列の内訳</t>
    <rPh sb="2" eb="3">
      <t>ギョウ</t>
    </rPh>
    <rPh sb="5" eb="6">
      <t>レツ</t>
    </rPh>
    <rPh sb="7" eb="9">
      <t>ウチワケ</t>
    </rPh>
    <phoneticPr fontId="2"/>
  </si>
  <si>
    <t>１．職員給与費の内訳</t>
    <rPh sb="2" eb="4">
      <t>ショクイン</t>
    </rPh>
    <rPh sb="4" eb="6">
      <t>キュウヨ</t>
    </rPh>
    <rPh sb="6" eb="7">
      <t>ヒ</t>
    </rPh>
    <rPh sb="8" eb="10">
      <t>ウチワケ</t>
    </rPh>
    <phoneticPr fontId="2"/>
  </si>
  <si>
    <t>会計年度任用職員(フルタイム）</t>
    <rPh sb="0" eb="2">
      <t>カイケイ</t>
    </rPh>
    <rPh sb="2" eb="4">
      <t>ネンド</t>
    </rPh>
    <rPh sb="4" eb="6">
      <t>ニンヨウ</t>
    </rPh>
    <rPh sb="6" eb="8">
      <t>ショクイン</t>
    </rPh>
    <phoneticPr fontId="2"/>
  </si>
  <si>
    <t>手当</t>
    <rPh sb="0" eb="1">
      <t>テ</t>
    </rPh>
    <rPh sb="1" eb="2">
      <t>ア</t>
    </rPh>
    <phoneticPr fontId="2"/>
  </si>
  <si>
    <t>会計年度任用職員(パートタイム）</t>
    <rPh sb="0" eb="2">
      <t>カイケイ</t>
    </rPh>
    <rPh sb="2" eb="4">
      <t>ネンド</t>
    </rPh>
    <rPh sb="4" eb="6">
      <t>ニンヨウ</t>
    </rPh>
    <rPh sb="6" eb="8">
      <t>ショクイン</t>
    </rPh>
    <phoneticPr fontId="2"/>
  </si>
  <si>
    <t>報酬(再掲)</t>
    <rPh sb="0" eb="2">
      <t>ホウシュウ</t>
    </rPh>
    <rPh sb="3" eb="5">
      <t>サイケイ</t>
    </rPh>
    <phoneticPr fontId="2"/>
  </si>
  <si>
    <t>法定福利費</t>
    <rPh sb="0" eb="2">
      <t>ホウテイ</t>
    </rPh>
    <rPh sb="2" eb="5">
      <t>フクリヒ</t>
    </rPh>
    <phoneticPr fontId="2"/>
  </si>
  <si>
    <t>基 準 外 繰 出 金 合 計 （48）＋（50）＋（52）</t>
    <rPh sb="0" eb="1">
      <t>モト</t>
    </rPh>
    <rPh sb="2" eb="3">
      <t>ジュン</t>
    </rPh>
    <rPh sb="4" eb="5">
      <t>ガイ</t>
    </rPh>
    <rPh sb="6" eb="7">
      <t>クリ</t>
    </rPh>
    <rPh sb="8" eb="9">
      <t>デ</t>
    </rPh>
    <rPh sb="10" eb="11">
      <t>キン</t>
    </rPh>
    <rPh sb="12" eb="13">
      <t>ゴウ</t>
    </rPh>
    <rPh sb="14" eb="15">
      <t>ケイ</t>
    </rPh>
    <phoneticPr fontId="2"/>
  </si>
  <si>
    <t>経営戦略の策定･改定に要する経費</t>
    <rPh sb="0" eb="2">
      <t>ケイエイ</t>
    </rPh>
    <rPh sb="2" eb="4">
      <t>センリャク</t>
    </rPh>
    <rPh sb="5" eb="7">
      <t>サクテイ</t>
    </rPh>
    <rPh sb="8" eb="10">
      <t>カイテイ</t>
    </rPh>
    <rPh sb="11" eb="12">
      <t>ヨウ</t>
    </rPh>
    <rPh sb="14" eb="16">
      <t>ケイヒ</t>
    </rPh>
    <phoneticPr fontId="2"/>
  </si>
  <si>
    <t>経営戦略の策定・改定に要する経費</t>
    <rPh sb="0" eb="2">
      <t>ケイエイ</t>
    </rPh>
    <rPh sb="2" eb="4">
      <t>センリャク</t>
    </rPh>
    <rPh sb="5" eb="7">
      <t>サクテイ</t>
    </rPh>
    <rPh sb="8" eb="10">
      <t>カイテイ</t>
    </rPh>
    <rPh sb="11" eb="12">
      <t>ヨウ</t>
    </rPh>
    <rPh sb="14" eb="16">
      <t>ケイヒ</t>
    </rPh>
    <phoneticPr fontId="2"/>
  </si>
  <si>
    <t>　 オ　小規模集合排水処理施設</t>
    <rPh sb="4" eb="7">
      <t>ショウキボ</t>
    </rPh>
    <rPh sb="7" eb="9">
      <t>シュウゴウ</t>
    </rPh>
    <rPh sb="9" eb="11">
      <t>ハイスイ</t>
    </rPh>
    <rPh sb="11" eb="13">
      <t>ショリ</t>
    </rPh>
    <rPh sb="13" eb="15">
      <t>シセツ</t>
    </rPh>
    <phoneticPr fontId="2"/>
  </si>
  <si>
    <t>⑧　そ　の　他　（５２表の１）</t>
    <rPh sb="2" eb="7">
      <t>ソノタ</t>
    </rPh>
    <rPh sb="9" eb="12">
      <t>５２ヒョウ</t>
    </rPh>
    <phoneticPr fontId="2"/>
  </si>
  <si>
    <t>地方債償還金総合計(打切決算未払分を含む)</t>
    <rPh sb="0" eb="2">
      <t>チホウ</t>
    </rPh>
    <rPh sb="10" eb="11">
      <t>ウ</t>
    </rPh>
    <rPh sb="11" eb="12">
      <t>キ</t>
    </rPh>
    <rPh sb="12" eb="14">
      <t>ケッサン</t>
    </rPh>
    <rPh sb="14" eb="16">
      <t>ミバラ</t>
    </rPh>
    <rPh sb="16" eb="17">
      <t>ブン</t>
    </rPh>
    <rPh sb="18" eb="19">
      <t>フク</t>
    </rPh>
    <phoneticPr fontId="2"/>
  </si>
  <si>
    <t>「02行02列」のうち資本費平準化債収入分</t>
    <phoneticPr fontId="2"/>
  </si>
  <si>
    <t>「02行16列」のうち資本費平準化債収入分</t>
    <phoneticPr fontId="2"/>
  </si>
  <si>
    <t>「02行26列」のうち資本費平準化債収入分</t>
    <phoneticPr fontId="2"/>
  </si>
  <si>
    <t>「02行27列」のうち資本費平準化債収入分</t>
    <phoneticPr fontId="2"/>
  </si>
  <si>
    <t>地方債償還金のうち汚水に係る分
(打切決算未払分を含む)</t>
    <rPh sb="0" eb="3">
      <t>チホウサイ</t>
    </rPh>
    <rPh sb="3" eb="6">
      <t>ショウカンキン</t>
    </rPh>
    <rPh sb="9" eb="11">
      <t>オスイ</t>
    </rPh>
    <rPh sb="12" eb="13">
      <t>カカ</t>
    </rPh>
    <rPh sb="14" eb="15">
      <t>ブン</t>
    </rPh>
    <rPh sb="17" eb="18">
      <t>ウ</t>
    </rPh>
    <rPh sb="18" eb="19">
      <t>キ</t>
    </rPh>
    <rPh sb="19" eb="21">
      <t>ケッサン</t>
    </rPh>
    <rPh sb="21" eb="23">
      <t>ミバラ</t>
    </rPh>
    <rPh sb="23" eb="24">
      <t>ブン</t>
    </rPh>
    <rPh sb="25" eb="26">
      <t>フク</t>
    </rPh>
    <phoneticPr fontId="2"/>
  </si>
  <si>
    <t>地方債利息総合計(打切決算未払分を含む)</t>
    <rPh sb="0" eb="2">
      <t>チホウ</t>
    </rPh>
    <rPh sb="9" eb="10">
      <t>ウ</t>
    </rPh>
    <rPh sb="10" eb="11">
      <t>キ</t>
    </rPh>
    <rPh sb="11" eb="13">
      <t>ケッサン</t>
    </rPh>
    <rPh sb="13" eb="15">
      <t>ミバラ</t>
    </rPh>
    <rPh sb="15" eb="16">
      <t>ブン</t>
    </rPh>
    <rPh sb="17" eb="18">
      <t>フク</t>
    </rPh>
    <phoneticPr fontId="2"/>
  </si>
  <si>
    <t>⑧　そ　の　他　（５２表の２）</t>
    <rPh sb="2" eb="7">
      <t>ソノタ</t>
    </rPh>
    <rPh sb="9" eb="12">
      <t>５２ヒョウ</t>
    </rPh>
    <phoneticPr fontId="2"/>
  </si>
  <si>
    <t>報酬</t>
    <rPh sb="0" eb="2">
      <t>ホウシュウ</t>
    </rPh>
    <phoneticPr fontId="2"/>
  </si>
  <si>
    <t>※地方債現在高の全てを証書借入で行っているため、証券発行は無い。</t>
    <phoneticPr fontId="2"/>
  </si>
  <si>
    <t>　対象経費
使用料</t>
    <rPh sb="6" eb="8">
      <t>シヨウリョウ</t>
    </rPh>
    <rPh sb="8" eb="9">
      <t>リョウ</t>
    </rPh>
    <phoneticPr fontId="2"/>
  </si>
  <si>
    <r>
      <t>最低ランク水量の１m</t>
    </r>
    <r>
      <rPr>
        <vertAlign val="superscript"/>
        <sz val="10"/>
        <color theme="1"/>
        <rFont val="ＭＳ ゴシック"/>
        <family val="3"/>
        <charset val="128"/>
      </rPr>
      <t>3</t>
    </r>
    <r>
      <rPr>
        <sz val="10"/>
        <color theme="1"/>
        <rFont val="ＭＳ ゴシック"/>
        <family val="3"/>
        <charset val="128"/>
      </rPr>
      <t>超過使用料</t>
    </r>
    <rPh sb="0" eb="2">
      <t>サイテイ</t>
    </rPh>
    <rPh sb="5" eb="7">
      <t>スイリョウ</t>
    </rPh>
    <rPh sb="11" eb="13">
      <t>チョウカ</t>
    </rPh>
    <rPh sb="13" eb="15">
      <t>シヨウリョウ</t>
    </rPh>
    <rPh sb="15" eb="16">
      <t>リョウ</t>
    </rPh>
    <phoneticPr fontId="2"/>
  </si>
  <si>
    <r>
      <t>最高ランク水量の１m</t>
    </r>
    <r>
      <rPr>
        <vertAlign val="superscript"/>
        <sz val="10"/>
        <color theme="1"/>
        <rFont val="ＭＳ ゴシック"/>
        <family val="3"/>
        <charset val="128"/>
      </rPr>
      <t>3</t>
    </r>
    <r>
      <rPr>
        <sz val="10"/>
        <color theme="1"/>
        <rFont val="ＭＳ ゴシック"/>
        <family val="3"/>
        <charset val="128"/>
      </rPr>
      <t>超過使用料</t>
    </r>
    <rPh sb="0" eb="1">
      <t>サイテイ</t>
    </rPh>
    <rPh sb="1" eb="2">
      <t>タカ</t>
    </rPh>
    <rPh sb="5" eb="7">
      <t>スイリョウ</t>
    </rPh>
    <rPh sb="11" eb="13">
      <t>チョウカ</t>
    </rPh>
    <rPh sb="13" eb="15">
      <t>シヨウリョウ</t>
    </rPh>
    <rPh sb="15" eb="16">
      <t>リョウ</t>
    </rPh>
    <phoneticPr fontId="2"/>
  </si>
  <si>
    <r>
      <t>20ｍ</t>
    </r>
    <r>
      <rPr>
        <vertAlign val="superscript"/>
        <sz val="10"/>
        <color theme="1"/>
        <rFont val="ＭＳ ゴシック"/>
        <family val="3"/>
        <charset val="128"/>
      </rPr>
      <t>3</t>
    </r>
    <r>
      <rPr>
        <sz val="10"/>
        <color theme="1"/>
        <rFont val="ＭＳ ゴシック"/>
        <family val="3"/>
        <charset val="128"/>
      </rPr>
      <t>／月</t>
    </r>
    <rPh sb="5" eb="6">
      <t>ツキ</t>
    </rPh>
    <phoneticPr fontId="2"/>
  </si>
  <si>
    <r>
      <t>100ｍ</t>
    </r>
    <r>
      <rPr>
        <vertAlign val="superscript"/>
        <sz val="10"/>
        <color theme="1"/>
        <rFont val="ＭＳ ゴシック"/>
        <family val="3"/>
        <charset val="128"/>
      </rPr>
      <t>3</t>
    </r>
    <r>
      <rPr>
        <sz val="10"/>
        <color theme="1"/>
        <rFont val="ＭＳ ゴシック"/>
        <family val="3"/>
        <charset val="128"/>
      </rPr>
      <t>／月</t>
    </r>
    <rPh sb="6" eb="7">
      <t>ツキ</t>
    </rPh>
    <phoneticPr fontId="2"/>
  </si>
  <si>
    <r>
      <t>500ｍ</t>
    </r>
    <r>
      <rPr>
        <vertAlign val="superscript"/>
        <sz val="10"/>
        <color theme="1"/>
        <rFont val="ＭＳ ゴシック"/>
        <family val="3"/>
        <charset val="128"/>
      </rPr>
      <t>3</t>
    </r>
    <r>
      <rPr>
        <sz val="10"/>
        <color theme="1"/>
        <rFont val="ＭＳ ゴシック"/>
        <family val="3"/>
        <charset val="128"/>
      </rPr>
      <t>／月</t>
    </r>
    <rPh sb="6" eb="7">
      <t>ツキ</t>
    </rPh>
    <phoneticPr fontId="2"/>
  </si>
  <si>
    <r>
      <t>1,000ｍ</t>
    </r>
    <r>
      <rPr>
        <vertAlign val="superscript"/>
        <sz val="10"/>
        <color theme="1"/>
        <rFont val="ＭＳ ゴシック"/>
        <family val="3"/>
        <charset val="128"/>
      </rPr>
      <t>3</t>
    </r>
    <r>
      <rPr>
        <sz val="10"/>
        <color theme="1"/>
        <rFont val="ＭＳ ゴシック"/>
        <family val="3"/>
        <charset val="128"/>
      </rPr>
      <t>／月</t>
    </r>
    <rPh sb="8" eb="9">
      <t>ツキ</t>
    </rPh>
    <phoneticPr fontId="2"/>
  </si>
  <si>
    <r>
      <t>5,000ｍ</t>
    </r>
    <r>
      <rPr>
        <vertAlign val="superscript"/>
        <sz val="10"/>
        <color theme="1"/>
        <rFont val="ＭＳ ゴシック"/>
        <family val="3"/>
        <charset val="128"/>
      </rPr>
      <t>3</t>
    </r>
    <r>
      <rPr>
        <sz val="10"/>
        <color theme="1"/>
        <rFont val="ＭＳ ゴシック"/>
        <family val="3"/>
        <charset val="128"/>
      </rPr>
      <t>／月</t>
    </r>
    <rPh sb="8" eb="9">
      <t>ツキ</t>
    </rPh>
    <phoneticPr fontId="2"/>
  </si>
  <si>
    <r>
      <t>10,000ｍ</t>
    </r>
    <r>
      <rPr>
        <vertAlign val="superscript"/>
        <sz val="10"/>
        <color theme="1"/>
        <rFont val="ＭＳ ゴシック"/>
        <family val="3"/>
        <charset val="128"/>
      </rPr>
      <t>3</t>
    </r>
    <r>
      <rPr>
        <sz val="10"/>
        <color theme="1"/>
        <rFont val="ＭＳ ゴシック"/>
        <family val="3"/>
        <charset val="128"/>
      </rPr>
      <t>／月</t>
    </r>
    <rPh sb="9" eb="10">
      <t>ツキ</t>
    </rPh>
    <phoneticPr fontId="2"/>
  </si>
  <si>
    <r>
      <t xml:space="preserve">            20ｍ</t>
    </r>
    <r>
      <rPr>
        <vertAlign val="superscript"/>
        <sz val="10"/>
        <color theme="1"/>
        <rFont val="ＭＳ ゴシック"/>
        <family val="3"/>
        <charset val="128"/>
      </rPr>
      <t>3</t>
    </r>
    <r>
      <rPr>
        <sz val="10"/>
        <color theme="1"/>
        <rFont val="ＭＳ ゴシック"/>
        <family val="3"/>
        <charset val="128"/>
      </rPr>
      <t>／月以下</t>
    </r>
    <rPh sb="17" eb="18">
      <t>ツキ</t>
    </rPh>
    <rPh sb="18" eb="20">
      <t>イカ</t>
    </rPh>
    <phoneticPr fontId="2"/>
  </si>
  <si>
    <r>
      <t xml:space="preserve">            21ｍ</t>
    </r>
    <r>
      <rPr>
        <vertAlign val="superscript"/>
        <sz val="10"/>
        <color theme="1"/>
        <rFont val="ＭＳ ゴシック"/>
        <family val="3"/>
        <charset val="128"/>
      </rPr>
      <t>3</t>
    </r>
    <r>
      <rPr>
        <sz val="10"/>
        <color theme="1"/>
        <rFont val="ＭＳ ゴシック"/>
        <family val="3"/>
        <charset val="128"/>
      </rPr>
      <t>／月～   100ｍ</t>
    </r>
    <r>
      <rPr>
        <vertAlign val="superscript"/>
        <sz val="10"/>
        <color theme="1"/>
        <rFont val="ＭＳ ゴシック"/>
        <family val="3"/>
        <charset val="128"/>
      </rPr>
      <t>3</t>
    </r>
    <r>
      <rPr>
        <sz val="10"/>
        <color theme="1"/>
        <rFont val="ＭＳ ゴシック"/>
        <family val="3"/>
        <charset val="128"/>
      </rPr>
      <t>／月</t>
    </r>
    <rPh sb="17" eb="18">
      <t>ツキ</t>
    </rPh>
    <rPh sb="28" eb="29">
      <t>ツキ</t>
    </rPh>
    <phoneticPr fontId="2"/>
  </si>
  <si>
    <r>
      <t xml:space="preserve">           101ｍ</t>
    </r>
    <r>
      <rPr>
        <vertAlign val="superscript"/>
        <sz val="10"/>
        <color theme="1"/>
        <rFont val="ＭＳ ゴシック"/>
        <family val="3"/>
        <charset val="128"/>
      </rPr>
      <t>3</t>
    </r>
    <r>
      <rPr>
        <sz val="10"/>
        <color theme="1"/>
        <rFont val="ＭＳ ゴシック"/>
        <family val="3"/>
        <charset val="128"/>
      </rPr>
      <t>／月～   200ｍ</t>
    </r>
    <r>
      <rPr>
        <vertAlign val="superscript"/>
        <sz val="10"/>
        <color theme="1"/>
        <rFont val="ＭＳ ゴシック"/>
        <family val="3"/>
        <charset val="128"/>
      </rPr>
      <t>3</t>
    </r>
    <r>
      <rPr>
        <sz val="10"/>
        <color theme="1"/>
        <rFont val="ＭＳ ゴシック"/>
        <family val="3"/>
        <charset val="128"/>
      </rPr>
      <t>／月</t>
    </r>
    <rPh sb="17" eb="18">
      <t>ツキ</t>
    </rPh>
    <rPh sb="28" eb="29">
      <t>ツキ</t>
    </rPh>
    <phoneticPr fontId="2"/>
  </si>
  <si>
    <r>
      <t xml:space="preserve">           201ｍ</t>
    </r>
    <r>
      <rPr>
        <vertAlign val="superscript"/>
        <sz val="10"/>
        <color theme="1"/>
        <rFont val="ＭＳ ゴシック"/>
        <family val="3"/>
        <charset val="128"/>
      </rPr>
      <t>3</t>
    </r>
    <r>
      <rPr>
        <sz val="10"/>
        <color theme="1"/>
        <rFont val="ＭＳ ゴシック"/>
        <family val="3"/>
        <charset val="128"/>
      </rPr>
      <t>／月～ 　500ｍ</t>
    </r>
    <r>
      <rPr>
        <vertAlign val="superscript"/>
        <sz val="10"/>
        <color theme="1"/>
        <rFont val="ＭＳ ゴシック"/>
        <family val="3"/>
        <charset val="128"/>
      </rPr>
      <t>3</t>
    </r>
    <r>
      <rPr>
        <sz val="10"/>
        <color theme="1"/>
        <rFont val="ＭＳ ゴシック"/>
        <family val="3"/>
        <charset val="128"/>
      </rPr>
      <t>／月</t>
    </r>
    <rPh sb="17" eb="18">
      <t>ツキ</t>
    </rPh>
    <rPh sb="27" eb="28">
      <t>ツキ</t>
    </rPh>
    <phoneticPr fontId="2"/>
  </si>
  <si>
    <r>
      <t xml:space="preserve">       　  501ｍ</t>
    </r>
    <r>
      <rPr>
        <vertAlign val="superscript"/>
        <sz val="10"/>
        <color theme="1"/>
        <rFont val="ＭＳ ゴシック"/>
        <family val="3"/>
        <charset val="128"/>
      </rPr>
      <t>3</t>
    </r>
    <r>
      <rPr>
        <sz val="10"/>
        <color theme="1"/>
        <rFont val="ＭＳ ゴシック"/>
        <family val="3"/>
        <charset val="128"/>
      </rPr>
      <t>／月～ 1,000ｍ</t>
    </r>
    <r>
      <rPr>
        <vertAlign val="superscript"/>
        <sz val="10"/>
        <color theme="1"/>
        <rFont val="ＭＳ ゴシック"/>
        <family val="3"/>
        <charset val="128"/>
      </rPr>
      <t>3</t>
    </r>
    <r>
      <rPr>
        <sz val="10"/>
        <color theme="1"/>
        <rFont val="ＭＳ ゴシック"/>
        <family val="3"/>
        <charset val="128"/>
      </rPr>
      <t>／月</t>
    </r>
    <rPh sb="16" eb="17">
      <t>ツキ</t>
    </rPh>
    <rPh sb="27" eb="28">
      <t>ツキ</t>
    </rPh>
    <phoneticPr fontId="2"/>
  </si>
  <si>
    <r>
      <t xml:space="preserve">         1,001ｍ</t>
    </r>
    <r>
      <rPr>
        <vertAlign val="superscript"/>
        <sz val="10"/>
        <color theme="1"/>
        <rFont val="ＭＳ ゴシック"/>
        <family val="3"/>
        <charset val="128"/>
      </rPr>
      <t>3</t>
    </r>
    <r>
      <rPr>
        <sz val="10"/>
        <color theme="1"/>
        <rFont val="ＭＳ ゴシック"/>
        <family val="3"/>
        <charset val="128"/>
      </rPr>
      <t>／月～ 5,000ｍ</t>
    </r>
    <r>
      <rPr>
        <vertAlign val="superscript"/>
        <sz val="10"/>
        <color theme="1"/>
        <rFont val="ＭＳ ゴシック"/>
        <family val="3"/>
        <charset val="128"/>
      </rPr>
      <t>3</t>
    </r>
    <r>
      <rPr>
        <sz val="10"/>
        <color theme="1"/>
        <rFont val="ＭＳ ゴシック"/>
        <family val="3"/>
        <charset val="128"/>
      </rPr>
      <t>／月</t>
    </r>
    <rPh sb="17" eb="18">
      <t>ツキ</t>
    </rPh>
    <rPh sb="28" eb="29">
      <t>ツキ</t>
    </rPh>
    <phoneticPr fontId="2"/>
  </si>
  <si>
    <r>
      <t xml:space="preserve">         5,001ｍ</t>
    </r>
    <r>
      <rPr>
        <vertAlign val="superscript"/>
        <sz val="10"/>
        <color theme="1"/>
        <rFont val="ＭＳ ゴシック"/>
        <family val="3"/>
        <charset val="128"/>
      </rPr>
      <t>3</t>
    </r>
    <r>
      <rPr>
        <sz val="10"/>
        <color theme="1"/>
        <rFont val="ＭＳ ゴシック"/>
        <family val="3"/>
        <charset val="128"/>
      </rPr>
      <t>／月～10,000ｍ</t>
    </r>
    <r>
      <rPr>
        <vertAlign val="superscript"/>
        <sz val="10"/>
        <color theme="1"/>
        <rFont val="ＭＳ ゴシック"/>
        <family val="3"/>
        <charset val="128"/>
      </rPr>
      <t>3</t>
    </r>
    <r>
      <rPr>
        <sz val="10"/>
        <color theme="1"/>
        <rFont val="ＭＳ ゴシック"/>
        <family val="3"/>
        <charset val="128"/>
      </rPr>
      <t>／月</t>
    </r>
    <rPh sb="17" eb="18">
      <t>ツキ</t>
    </rPh>
    <rPh sb="28" eb="29">
      <t>ツキ</t>
    </rPh>
    <phoneticPr fontId="2"/>
  </si>
  <si>
    <r>
      <t>(m</t>
    </r>
    <r>
      <rPr>
        <vertAlign val="superscript"/>
        <sz val="10"/>
        <color theme="1"/>
        <rFont val="ＭＳ ゴシック"/>
        <family val="3"/>
        <charset val="128"/>
      </rPr>
      <t>3</t>
    </r>
    <r>
      <rPr>
        <sz val="10"/>
        <color theme="1"/>
        <rFont val="ＭＳ ゴシック"/>
        <family val="3"/>
        <charset val="128"/>
      </rPr>
      <t>)</t>
    </r>
    <phoneticPr fontId="2"/>
  </si>
  <si>
    <r>
      <t xml:space="preserve">   　   10,001ｍ</t>
    </r>
    <r>
      <rPr>
        <vertAlign val="superscript"/>
        <sz val="10"/>
        <color theme="1"/>
        <rFont val="ＭＳ ゴシック"/>
        <family val="3"/>
        <charset val="128"/>
      </rPr>
      <t>3</t>
    </r>
    <r>
      <rPr>
        <sz val="10"/>
        <color theme="1"/>
        <rFont val="ＭＳ ゴシック"/>
        <family val="3"/>
        <charset val="128"/>
      </rPr>
      <t>／月以上</t>
    </r>
    <rPh sb="16" eb="17">
      <t>ツキ</t>
    </rPh>
    <rPh sb="17" eb="19">
      <t>イジョウ</t>
    </rPh>
    <phoneticPr fontId="2"/>
  </si>
  <si>
    <r>
      <t>一般家庭用20m</t>
    </r>
    <r>
      <rPr>
        <vertAlign val="superscript"/>
        <sz val="10"/>
        <color theme="1"/>
        <rFont val="ＭＳ ゴシック"/>
        <family val="3"/>
        <charset val="128"/>
      </rPr>
      <t>3</t>
    </r>
    <r>
      <rPr>
        <sz val="10"/>
        <color theme="1"/>
        <rFont val="ＭＳ ゴシック"/>
        <family val="3"/>
        <charset val="128"/>
      </rPr>
      <t>/月</t>
    </r>
    <rPh sb="0" eb="2">
      <t>イッパン</t>
    </rPh>
    <rPh sb="2" eb="5">
      <t>カテイヨウ</t>
    </rPh>
    <rPh sb="10" eb="11">
      <t>ツキ</t>
    </rPh>
    <phoneticPr fontId="2"/>
  </si>
  <si>
    <t>項目</t>
    <rPh sb="0" eb="2">
      <t>コウモク</t>
    </rPh>
    <phoneticPr fontId="2"/>
  </si>
  <si>
    <t>下水道事業</t>
    <rPh sb="0" eb="5">
      <t>ゲスイドウジギョウ</t>
    </rPh>
    <phoneticPr fontId="2"/>
  </si>
  <si>
    <t>財政措置対象分(利息)(打切決算未払分を含む)
(02行15列から、16列～25列の合計を控除)</t>
    <rPh sb="12" eb="13">
      <t>ウ</t>
    </rPh>
    <rPh sb="13" eb="14">
      <t>キ</t>
    </rPh>
    <rPh sb="14" eb="16">
      <t>ケッサン</t>
    </rPh>
    <rPh sb="16" eb="18">
      <t>ミバラ</t>
    </rPh>
    <rPh sb="18" eb="19">
      <t>ブン</t>
    </rPh>
    <rPh sb="20" eb="21">
      <t>フク</t>
    </rPh>
    <rPh sb="27" eb="28">
      <t>ギョウ</t>
    </rPh>
    <rPh sb="30" eb="31">
      <t>レツ</t>
    </rPh>
    <rPh sb="36" eb="37">
      <t>レツ</t>
    </rPh>
    <rPh sb="40" eb="41">
      <t>レツ</t>
    </rPh>
    <rPh sb="42" eb="44">
      <t>ゴウケイ</t>
    </rPh>
    <rPh sb="45" eb="47">
      <t>コウジョ</t>
    </rPh>
    <phoneticPr fontId="2"/>
  </si>
  <si>
    <t>財政措置対象分(元金)(打切決算未払分を含む)(02行01列から、02列～13列の合計を控除)</t>
    <rPh sb="12" eb="13">
      <t>ウ</t>
    </rPh>
    <rPh sb="13" eb="14">
      <t>キ</t>
    </rPh>
    <rPh sb="14" eb="16">
      <t>ケッサン</t>
    </rPh>
    <rPh sb="16" eb="18">
      <t>ミバラ</t>
    </rPh>
    <rPh sb="18" eb="19">
      <t>ブン</t>
    </rPh>
    <rPh sb="20" eb="21">
      <t>フク</t>
    </rPh>
    <rPh sb="26" eb="27">
      <t>ギョウ</t>
    </rPh>
    <rPh sb="29" eb="30">
      <t>レツ</t>
    </rPh>
    <rPh sb="35" eb="36">
      <t>レツ</t>
    </rPh>
    <rPh sb="39" eb="40">
      <t>レツ</t>
    </rPh>
    <rPh sb="41" eb="43">
      <t>ゴウケイ</t>
    </rPh>
    <rPh sb="44" eb="46">
      <t>コウジョ</t>
    </rPh>
    <phoneticPr fontId="2"/>
  </si>
  <si>
    <t>報酬
(再掲)</t>
    <rPh sb="0" eb="2">
      <t>ホウシュウ</t>
    </rPh>
    <rPh sb="4" eb="6">
      <t>サイケイ</t>
    </rPh>
    <phoneticPr fontId="2"/>
  </si>
  <si>
    <t>退職
給与金</t>
    <rPh sb="0" eb="2">
      <t>タイショク</t>
    </rPh>
    <rPh sb="3" eb="5">
      <t>キュウヨ</t>
    </rPh>
    <rPh sb="5" eb="6">
      <t>キン</t>
    </rPh>
    <phoneticPr fontId="2"/>
  </si>
  <si>
    <t>法定
福利費</t>
    <rPh sb="0" eb="2">
      <t>ホウテイ</t>
    </rPh>
    <rPh sb="3" eb="6">
      <t>フクリヒ</t>
    </rPh>
    <phoneticPr fontId="2"/>
  </si>
  <si>
    <t>○</t>
    <phoneticPr fontId="2"/>
  </si>
  <si>
    <t>H 19.04.01</t>
    <phoneticPr fontId="2"/>
  </si>
  <si>
    <t>H 13.04.01</t>
    <phoneticPr fontId="2"/>
  </si>
  <si>
    <t>H 17.10.01</t>
    <phoneticPr fontId="2"/>
  </si>
  <si>
    <t>(円/㎡)</t>
    <phoneticPr fontId="2"/>
  </si>
  <si>
    <t>(円/戸)</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</si>
</sst>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9">
    <numFmt numFmtId="176" formatCode="#,##0_ "/>
    <numFmt numFmtId="177" formatCode="0.0_);[Red]\(0.0\)"/>
    <numFmt numFmtId="178" formatCode="#,##0\ ;&quot;△&quot;\ #,##0\ "/>
    <numFmt numFmtId="179" formatCode="#,##0.0\ ;&quot;△&quot;\ #,##0.0\ "/>
    <numFmt numFmtId="180" formatCode="#,##0.00\ ;&quot;△&quot;\ #,##0.00\ "/>
    <numFmt numFmtId="181" formatCode="[$-411]ge\.m\.d;@"/>
    <numFmt numFmtId="182" formatCode="0.0_ "/>
    <numFmt numFmtId="183" formatCode="#,##0.0\ ;&quot;△&quot;\ #,##0.0\ ;_ @_ "/>
    <numFmt numFmtId="184" formatCode="0_ "/>
  </numFmts>
  <fonts count="57">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z val="11"/>
      <name val="ＭＳ ゴシック"/>
      <family val="3"/>
      <charset val="128"/>
    </font>
    <font>
      <sz val="8"/>
      <name val="ＭＳ ゴシック"/>
      <family val="3"/>
      <charset val="128"/>
    </font>
    <font>
      <sz val="6"/>
      <name val="ＭＳ ゴシック"/>
      <family val="3"/>
      <charset val="128"/>
    </font>
    <font>
      <sz val="7"/>
      <name val="ＭＳ ゴシック"/>
      <family val="3"/>
      <charset val="128"/>
    </font>
    <font>
      <sz val="7.5"/>
      <name val="ＭＳ ゴシック"/>
      <family val="3"/>
      <charset val="128"/>
    </font>
    <font>
      <vertAlign val="superscript"/>
      <sz val="7.5"/>
      <name val="ＭＳ ゴシック"/>
      <family val="3"/>
      <charset val="128"/>
    </font>
    <font>
      <vertAlign val="superscript"/>
      <sz val="8"/>
      <name val="ＭＳ ゴシック"/>
      <family val="3"/>
      <charset val="128"/>
    </font>
    <font>
      <b/>
      <sz val="11"/>
      <name val="ＭＳ ゴシック"/>
      <family val="3"/>
      <charset val="128"/>
    </font>
    <font>
      <sz val="11"/>
      <name val="ＭＳ Ｐゴシック"/>
      <family val="3"/>
      <charset val="128"/>
    </font>
    <font>
      <sz val="8"/>
      <name val="ＭＳ Ｐゴシック"/>
      <family val="3"/>
      <charset val="128"/>
    </font>
    <font>
      <sz val="5"/>
      <name val="ＭＳ ゴシック"/>
      <family val="3"/>
      <charset val="128"/>
    </font>
    <font>
      <vertAlign val="superscript"/>
      <sz val="7"/>
      <name val="ＭＳ ゴシック"/>
      <family val="3"/>
      <charset val="128"/>
    </font>
    <font>
      <sz val="12"/>
      <name val="ＭＳ 明朝"/>
      <family val="1"/>
      <charset val="128"/>
    </font>
    <font>
      <sz val="6"/>
      <name val="ＭＳ Ｐ明朝"/>
      <family val="1"/>
      <charset val="128"/>
    </font>
    <font>
      <sz val="10"/>
      <color indexed="8"/>
      <name val="ＭＳ ゴシック"/>
      <family val="3"/>
      <charset val="128"/>
    </font>
    <font>
      <sz val="9"/>
      <name val="ＭＳ Ｐゴシック"/>
      <family val="3"/>
      <charset val="128"/>
    </font>
    <font>
      <b/>
      <i/>
      <sz val="8"/>
      <name val="ＭＳ ゴシック"/>
      <family val="3"/>
      <charset val="128"/>
    </font>
    <font>
      <sz val="6.5"/>
      <name val="ＭＳ ゴシック"/>
      <family val="3"/>
      <charset val="128"/>
    </font>
    <font>
      <sz val="7"/>
      <color indexed="10"/>
      <name val="ＭＳ ゴシック"/>
      <family val="3"/>
      <charset val="128"/>
    </font>
    <font>
      <sz val="5"/>
      <color indexed="10"/>
      <name val="ＭＳ ゴシック"/>
      <family val="3"/>
      <charset val="128"/>
    </font>
    <font>
      <sz val="11"/>
      <color theme="1"/>
      <name val="ＭＳ Ｐゴシック"/>
      <family val="3"/>
      <charset val="128"/>
      <scheme val="minor"/>
    </font>
    <font>
      <sz val="8"/>
      <color rgb="FFFF0000"/>
      <name val="ＭＳ ゴシック"/>
      <family val="3"/>
      <charset val="128"/>
    </font>
    <font>
      <sz val="9"/>
      <color rgb="FFFF0000"/>
      <name val="ＭＳ ゴシック"/>
      <family val="3"/>
      <charset val="128"/>
    </font>
    <font>
      <sz val="7"/>
      <color rgb="FFFF0000"/>
      <name val="ＭＳ ゴシック"/>
      <family val="3"/>
      <charset val="128"/>
    </font>
    <font>
      <b/>
      <sz val="11"/>
      <color theme="1"/>
      <name val="ＭＳ ゴシック"/>
      <family val="3"/>
      <charset val="128"/>
    </font>
    <font>
      <sz val="11"/>
      <color theme="1"/>
      <name val="ＭＳ ゴシック"/>
      <family val="3"/>
      <charset val="128"/>
    </font>
    <font>
      <sz val="8"/>
      <color theme="1"/>
      <name val="ＭＳ ゴシック"/>
      <family val="3"/>
      <charset val="128"/>
    </font>
    <font>
      <sz val="9"/>
      <color theme="1"/>
      <name val="ＭＳ ゴシック"/>
      <family val="3"/>
      <charset val="128"/>
    </font>
    <font>
      <sz val="7"/>
      <color theme="1"/>
      <name val="ＭＳ ゴシック"/>
      <family val="3"/>
      <charset val="128"/>
    </font>
    <font>
      <sz val="6"/>
      <color theme="1"/>
      <name val="ＭＳ ゴシック"/>
      <family val="3"/>
      <charset val="128"/>
    </font>
    <font>
      <b/>
      <sz val="8"/>
      <color theme="1"/>
      <name val="ＭＳ ゴシック"/>
      <family val="3"/>
      <charset val="128"/>
    </font>
    <font>
      <sz val="5"/>
      <color theme="1"/>
      <name val="ＭＳ ゴシック"/>
      <family val="3"/>
      <charset val="128"/>
    </font>
    <font>
      <sz val="10"/>
      <color theme="1"/>
      <name val="ＭＳ ゴシック"/>
      <family val="3"/>
      <charset val="128"/>
    </font>
    <font>
      <sz val="7.5"/>
      <color theme="1"/>
      <name val="ＭＳ ゴシック"/>
      <family val="3"/>
      <charset val="128"/>
    </font>
    <font>
      <b/>
      <i/>
      <sz val="8"/>
      <color theme="1"/>
      <name val="ＭＳ ゴシック"/>
      <family val="3"/>
      <charset val="128"/>
    </font>
    <font>
      <sz val="8.5"/>
      <color theme="1"/>
      <name val="ＭＳ ゴシック"/>
      <family val="3"/>
      <charset val="128"/>
    </font>
    <font>
      <sz val="11"/>
      <color theme="1"/>
      <name val="ＭＳ Ｐゴシック"/>
      <family val="3"/>
      <charset val="128"/>
    </font>
    <font>
      <sz val="6"/>
      <color rgb="FFFF0000"/>
      <name val="ＭＳ ゴシック"/>
      <family val="3"/>
      <charset val="128"/>
    </font>
    <font>
      <vertAlign val="superscript"/>
      <sz val="8"/>
      <color theme="1"/>
      <name val="ＭＳ ゴシック"/>
      <family val="3"/>
      <charset val="128"/>
    </font>
    <font>
      <sz val="11"/>
      <color rgb="FFFF0000"/>
      <name val="ＭＳ ゴシック"/>
      <family val="3"/>
      <charset val="128"/>
    </font>
    <font>
      <sz val="10"/>
      <name val="ＭＳ ゴシック"/>
      <family val="3"/>
      <charset val="128"/>
    </font>
    <font>
      <sz val="8"/>
      <color rgb="FFFF0000"/>
      <name val="ＭＳ Ｐゴシック"/>
      <family val="3"/>
      <charset val="128"/>
    </font>
    <font>
      <sz val="11"/>
      <color rgb="FFFF0000"/>
      <name val="ＭＳ Ｐゴシック"/>
      <family val="3"/>
      <charset val="128"/>
    </font>
    <font>
      <sz val="7"/>
      <color rgb="FFFF0000"/>
      <name val="ＭＳ Ｐゴシック"/>
      <family val="3"/>
      <charset val="128"/>
    </font>
    <font>
      <vertAlign val="superscript"/>
      <sz val="10"/>
      <color theme="1"/>
      <name val="ＭＳ ゴシック"/>
      <family val="3"/>
      <charset val="128"/>
    </font>
    <font>
      <b/>
      <sz val="9"/>
      <color theme="1"/>
      <name val="ＭＳ ゴシック"/>
      <family val="3"/>
      <charset val="128"/>
    </font>
    <font>
      <sz val="8"/>
      <color theme="1"/>
      <name val="＠ＭＳ ゴシック"/>
      <family val="3"/>
      <charset val="128"/>
    </font>
    <font>
      <b/>
      <sz val="12"/>
      <color theme="1"/>
      <name val="ＭＳ ゴシック"/>
      <family val="3"/>
      <charset val="128"/>
    </font>
    <font>
      <sz val="12"/>
      <color theme="1"/>
      <name val="ＭＳ ゴシック"/>
      <family val="3"/>
      <charset val="128"/>
    </font>
    <font>
      <sz val="8"/>
      <color theme="1"/>
      <name val="ＭＳ Ｐゴシック"/>
      <family val="3"/>
      <charset val="128"/>
    </font>
    <font>
      <sz val="7"/>
      <color theme="1"/>
      <name val="ＭＳ Ｐゴシック"/>
      <family val="3"/>
      <charset val="128"/>
    </font>
    <font>
      <sz val="10"/>
      <color theme="1"/>
      <name val="ＭＳ Ｐゴシック"/>
      <family val="3"/>
      <charset val="128"/>
    </font>
    <font>
      <sz val="6"/>
      <color theme="1"/>
      <name val="ＭＳ Ｐゴシック"/>
      <family val="3"/>
      <charset val="128"/>
    </font>
  </fonts>
  <fills count="9">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rgb="FF00B0F0"/>
        <bgColor indexed="64"/>
      </patternFill>
    </fill>
    <fill>
      <patternFill patternType="solid">
        <fgColor rgb="FFFFFF00"/>
        <bgColor indexed="64"/>
      </patternFill>
    </fill>
    <fill>
      <patternFill patternType="solid">
        <fgColor theme="0" tint="-0.34998626667073579"/>
        <bgColor indexed="64"/>
      </patternFill>
    </fill>
    <fill>
      <patternFill patternType="solid">
        <fgColor theme="0" tint="-0.24994659260841701"/>
        <bgColor indexed="64"/>
      </patternFill>
    </fill>
    <fill>
      <patternFill patternType="solid">
        <fgColor theme="0"/>
        <bgColor indexed="64"/>
      </patternFill>
    </fill>
  </fills>
  <borders count="41">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mediumDashed">
        <color indexed="64"/>
      </right>
      <top/>
      <bottom/>
      <diagonal/>
    </border>
    <border>
      <left style="thin">
        <color indexed="64"/>
      </left>
      <right style="thin">
        <color indexed="8"/>
      </right>
      <top/>
      <bottom/>
      <diagonal/>
    </border>
    <border>
      <left/>
      <right/>
      <top style="medium">
        <color indexed="64"/>
      </top>
      <bottom/>
      <diagonal/>
    </border>
    <border>
      <left style="thin">
        <color indexed="64"/>
      </left>
      <right style="thin">
        <color indexed="8"/>
      </right>
      <top style="medium">
        <color indexed="64"/>
      </top>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top/>
      <bottom style="medium">
        <color indexed="64"/>
      </bottom>
      <diagonal/>
    </border>
    <border>
      <left style="thin">
        <color indexed="64"/>
      </left>
      <right/>
      <top/>
      <bottom style="medium">
        <color indexed="64"/>
      </bottom>
      <diagonal/>
    </border>
    <border>
      <left/>
      <right/>
      <top style="thin">
        <color indexed="8"/>
      </top>
      <bottom/>
      <diagonal/>
    </border>
    <border>
      <left/>
      <right/>
      <top style="thin">
        <color indexed="8"/>
      </top>
      <bottom style="thin">
        <color indexed="64"/>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style="thin">
        <color indexed="64"/>
      </top>
      <bottom/>
      <diagonal/>
    </border>
    <border>
      <left/>
      <right style="thin">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top style="thin">
        <color indexed="8"/>
      </top>
      <bottom/>
      <diagonal/>
    </border>
    <border>
      <left/>
      <right/>
      <top style="thin">
        <color indexed="8"/>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s>
  <cellStyleXfs count="5">
    <xf numFmtId="0" fontId="0" fillId="0" borderId="0"/>
    <xf numFmtId="38" fontId="1" fillId="0" borderId="0" applyFont="0" applyFill="0" applyBorder="0" applyAlignment="0" applyProtection="0"/>
    <xf numFmtId="38" fontId="12" fillId="0" borderId="0" applyFont="0" applyFill="0" applyBorder="0" applyAlignment="0" applyProtection="0"/>
    <xf numFmtId="0" fontId="24" fillId="0" borderId="0"/>
    <xf numFmtId="0" fontId="16" fillId="0" borderId="0"/>
  </cellStyleXfs>
  <cellXfs count="1013">
    <xf numFmtId="0" fontId="0" fillId="0" borderId="0" xfId="0"/>
    <xf numFmtId="178" fontId="11" fillId="0" borderId="0" xfId="0" applyNumberFormat="1" applyFont="1" applyAlignment="1">
      <alignment vertical="center"/>
    </xf>
    <xf numFmtId="178" fontId="4" fillId="0" borderId="0" xfId="0" applyNumberFormat="1" applyFont="1" applyAlignment="1">
      <alignment vertical="center"/>
    </xf>
    <xf numFmtId="178" fontId="5" fillId="0" borderId="0" xfId="0" applyNumberFormat="1" applyFont="1" applyAlignment="1">
      <alignment vertical="center"/>
    </xf>
    <xf numFmtId="178" fontId="5" fillId="0" borderId="0" xfId="0" applyNumberFormat="1" applyFont="1" applyBorder="1" applyAlignment="1">
      <alignment vertical="center"/>
    </xf>
    <xf numFmtId="178" fontId="5" fillId="0" borderId="0" xfId="0" applyNumberFormat="1" applyFont="1" applyAlignment="1">
      <alignment horizontal="center" vertical="center"/>
    </xf>
    <xf numFmtId="178" fontId="5" fillId="0" borderId="0" xfId="0" applyNumberFormat="1" applyFont="1" applyFill="1" applyAlignment="1">
      <alignment vertical="center"/>
    </xf>
    <xf numFmtId="178" fontId="5" fillId="0" borderId="0" xfId="0" applyNumberFormat="1" applyFont="1" applyAlignment="1">
      <alignment horizontal="right" vertical="center"/>
    </xf>
    <xf numFmtId="49" fontId="11" fillId="0" borderId="0" xfId="0" applyNumberFormat="1" applyFont="1" applyAlignment="1">
      <alignment vertical="center"/>
    </xf>
    <xf numFmtId="49" fontId="4" fillId="0" borderId="0" xfId="0" applyNumberFormat="1" applyFont="1" applyAlignment="1">
      <alignment vertical="center"/>
    </xf>
    <xf numFmtId="49" fontId="5" fillId="0" borderId="1" xfId="0" applyNumberFormat="1" applyFont="1" applyBorder="1" applyAlignment="1">
      <alignment horizontal="center" vertical="center"/>
    </xf>
    <xf numFmtId="49" fontId="5" fillId="0" borderId="2" xfId="0" applyNumberFormat="1" applyFont="1" applyBorder="1" applyAlignment="1">
      <alignment horizontal="center" vertical="center"/>
    </xf>
    <xf numFmtId="49" fontId="5" fillId="0" borderId="3" xfId="0" applyNumberFormat="1" applyFont="1" applyBorder="1" applyAlignment="1">
      <alignment horizontal="center" vertical="center"/>
    </xf>
    <xf numFmtId="49" fontId="5" fillId="0" borderId="4" xfId="0" applyNumberFormat="1" applyFont="1" applyBorder="1" applyAlignment="1">
      <alignment horizontal="center" vertical="center"/>
    </xf>
    <xf numFmtId="49" fontId="5" fillId="0" borderId="5" xfId="0" applyNumberFormat="1" applyFont="1" applyBorder="1" applyAlignment="1">
      <alignment horizontal="center" vertical="center"/>
    </xf>
    <xf numFmtId="49" fontId="5" fillId="0" borderId="3" xfId="0" applyNumberFormat="1" applyFont="1" applyBorder="1" applyAlignment="1">
      <alignment horizontal="center" vertical="center" textRotation="255"/>
    </xf>
    <xf numFmtId="49" fontId="5" fillId="0" borderId="6" xfId="0" applyNumberFormat="1" applyFont="1" applyBorder="1" applyAlignment="1">
      <alignment horizontal="center" vertical="center"/>
    </xf>
    <xf numFmtId="49" fontId="5" fillId="0" borderId="0" xfId="0" applyNumberFormat="1" applyFont="1" applyAlignment="1">
      <alignment vertical="center"/>
    </xf>
    <xf numFmtId="49" fontId="5" fillId="0" borderId="5" xfId="0" applyNumberFormat="1" applyFont="1" applyBorder="1" applyAlignment="1">
      <alignment vertical="center"/>
    </xf>
    <xf numFmtId="49" fontId="5" fillId="0" borderId="5" xfId="0" applyNumberFormat="1" applyFont="1" applyFill="1" applyBorder="1" applyAlignment="1">
      <alignment horizontal="center" vertical="center"/>
    </xf>
    <xf numFmtId="49" fontId="5" fillId="0" borderId="6" xfId="0" applyNumberFormat="1" applyFont="1" applyBorder="1" applyAlignment="1">
      <alignment vertical="center"/>
    </xf>
    <xf numFmtId="49" fontId="3" fillId="0" borderId="5" xfId="0" applyNumberFormat="1" applyFont="1" applyBorder="1" applyAlignment="1">
      <alignment horizontal="center" vertical="center"/>
    </xf>
    <xf numFmtId="49" fontId="3" fillId="0" borderId="1" xfId="0" applyNumberFormat="1" applyFont="1" applyBorder="1" applyAlignment="1">
      <alignment horizontal="center" vertical="center"/>
    </xf>
    <xf numFmtId="49" fontId="3" fillId="0" borderId="5" xfId="0" quotePrefix="1" applyNumberFormat="1" applyFont="1" applyBorder="1" applyAlignment="1">
      <alignment horizontal="center" vertical="center"/>
    </xf>
    <xf numFmtId="49" fontId="3" fillId="0" borderId="6" xfId="0" applyNumberFormat="1" applyFont="1" applyBorder="1" applyAlignment="1">
      <alignment horizontal="center" vertical="center"/>
    </xf>
    <xf numFmtId="49" fontId="5" fillId="0" borderId="7" xfId="0" applyNumberFormat="1" applyFont="1" applyBorder="1" applyAlignment="1">
      <alignment horizontal="center" vertical="center"/>
    </xf>
    <xf numFmtId="49" fontId="5" fillId="0" borderId="1" xfId="0" applyNumberFormat="1" applyFont="1" applyBorder="1" applyAlignment="1">
      <alignment horizontal="distributed" vertical="center"/>
    </xf>
    <xf numFmtId="49" fontId="5" fillId="0" borderId="4" xfId="0" applyNumberFormat="1" applyFont="1" applyBorder="1" applyAlignment="1">
      <alignment vertical="center"/>
    </xf>
    <xf numFmtId="49" fontId="5" fillId="0" borderId="8" xfId="0" applyNumberFormat="1" applyFont="1" applyBorder="1" applyAlignment="1">
      <alignment vertical="center"/>
    </xf>
    <xf numFmtId="49" fontId="5" fillId="0" borderId="9" xfId="0" applyNumberFormat="1" applyFont="1" applyBorder="1" applyAlignment="1">
      <alignment horizontal="distributed" vertical="center"/>
    </xf>
    <xf numFmtId="49" fontId="5" fillId="0" borderId="0" xfId="0" applyNumberFormat="1" applyFont="1" applyBorder="1" applyAlignment="1">
      <alignment vertical="center"/>
    </xf>
    <xf numFmtId="49" fontId="5" fillId="0" borderId="1" xfId="0" applyNumberFormat="1" applyFont="1" applyBorder="1" applyAlignment="1">
      <alignment vertical="center"/>
    </xf>
    <xf numFmtId="49" fontId="5" fillId="0" borderId="8" xfId="0" applyNumberFormat="1" applyFont="1" applyBorder="1" applyAlignment="1">
      <alignment horizontal="distributed" vertical="center"/>
    </xf>
    <xf numFmtId="49" fontId="5" fillId="0" borderId="10" xfId="0" applyNumberFormat="1" applyFont="1" applyBorder="1" applyAlignment="1">
      <alignment vertical="center"/>
    </xf>
    <xf numFmtId="49" fontId="5" fillId="0" borderId="9" xfId="0" applyNumberFormat="1" applyFont="1" applyBorder="1" applyAlignment="1">
      <alignment vertical="center"/>
    </xf>
    <xf numFmtId="49" fontId="5" fillId="0" borderId="0" xfId="0" applyNumberFormat="1" applyFont="1" applyBorder="1" applyAlignment="1">
      <alignment horizontal="distributed" vertical="center"/>
    </xf>
    <xf numFmtId="49" fontId="5" fillId="0" borderId="9" xfId="0" applyNumberFormat="1" applyFont="1" applyBorder="1" applyAlignment="1">
      <alignment horizontal="right" vertical="center"/>
    </xf>
    <xf numFmtId="49" fontId="5" fillId="0" borderId="9" xfId="0" applyNumberFormat="1" applyFont="1" applyBorder="1" applyAlignment="1">
      <alignment horizontal="center" vertical="center"/>
    </xf>
    <xf numFmtId="49" fontId="4" fillId="0" borderId="0" xfId="0" applyNumberFormat="1" applyFont="1" applyBorder="1" applyAlignment="1">
      <alignment vertical="center"/>
    </xf>
    <xf numFmtId="49" fontId="4" fillId="0" borderId="0" xfId="0" applyNumberFormat="1" applyFont="1" applyBorder="1" applyAlignment="1">
      <alignment horizontal="distributed" vertical="center"/>
    </xf>
    <xf numFmtId="49" fontId="5" fillId="0" borderId="9" xfId="0" applyNumberFormat="1" applyFont="1" applyFill="1" applyBorder="1" applyAlignment="1">
      <alignment horizontal="center" vertical="center"/>
    </xf>
    <xf numFmtId="49" fontId="5" fillId="0" borderId="8" xfId="0" applyNumberFormat="1" applyFont="1" applyFill="1" applyBorder="1" applyAlignment="1">
      <alignment horizontal="center" vertical="center"/>
    </xf>
    <xf numFmtId="49" fontId="5" fillId="0" borderId="8" xfId="0" applyNumberFormat="1" applyFont="1" applyBorder="1" applyAlignment="1">
      <alignment horizontal="center" vertical="center"/>
    </xf>
    <xf numFmtId="49" fontId="5" fillId="0" borderId="1" xfId="0" applyNumberFormat="1" applyFont="1" applyFill="1" applyBorder="1" applyAlignment="1">
      <alignment horizontal="center" vertical="center"/>
    </xf>
    <xf numFmtId="49" fontId="5" fillId="0" borderId="6" xfId="0" applyNumberFormat="1" applyFont="1" applyBorder="1" applyAlignment="1">
      <alignment horizontal="distributed" vertical="center"/>
    </xf>
    <xf numFmtId="49" fontId="3" fillId="0" borderId="8" xfId="0" applyNumberFormat="1" applyFont="1" applyBorder="1" applyAlignment="1">
      <alignment vertical="center"/>
    </xf>
    <xf numFmtId="49" fontId="5" fillId="0" borderId="5" xfId="0" applyNumberFormat="1" applyFont="1" applyFill="1" applyBorder="1" applyAlignment="1">
      <alignment vertical="center"/>
    </xf>
    <xf numFmtId="49" fontId="5" fillId="0" borderId="7" xfId="0" applyNumberFormat="1" applyFont="1" applyFill="1" applyBorder="1" applyAlignment="1">
      <alignment vertical="center"/>
    </xf>
    <xf numFmtId="49" fontId="5" fillId="0" borderId="6" xfId="0" applyNumberFormat="1" applyFont="1" applyFill="1" applyBorder="1" applyAlignment="1">
      <alignment horizontal="center" vertical="center"/>
    </xf>
    <xf numFmtId="49" fontId="7" fillId="0" borderId="1" xfId="0" applyNumberFormat="1" applyFont="1" applyBorder="1" applyAlignment="1">
      <alignment horizontal="distributed" vertical="center"/>
    </xf>
    <xf numFmtId="49" fontId="5" fillId="0" borderId="1" xfId="0" applyNumberFormat="1" applyFont="1" applyBorder="1" applyAlignment="1">
      <alignment horizontal="left" vertical="center"/>
    </xf>
    <xf numFmtId="49" fontId="5" fillId="0" borderId="11" xfId="0" applyNumberFormat="1" applyFont="1" applyBorder="1" applyAlignment="1">
      <alignment horizontal="distributed" vertical="center"/>
    </xf>
    <xf numFmtId="49" fontId="3" fillId="0" borderId="12" xfId="0" applyNumberFormat="1" applyFont="1" applyBorder="1" applyAlignment="1">
      <alignment vertical="center"/>
    </xf>
    <xf numFmtId="49" fontId="3" fillId="0" borderId="9" xfId="0" applyNumberFormat="1" applyFont="1" applyBorder="1" applyAlignment="1">
      <alignment vertical="center"/>
    </xf>
    <xf numFmtId="49" fontId="5" fillId="0" borderId="5" xfId="4" applyNumberFormat="1" applyFont="1" applyFill="1" applyBorder="1" applyAlignment="1" applyProtection="1">
      <alignment horizontal="center" vertical="center"/>
      <protection locked="0"/>
    </xf>
    <xf numFmtId="49" fontId="6" fillId="0" borderId="5" xfId="0" applyNumberFormat="1" applyFont="1" applyBorder="1" applyAlignment="1">
      <alignment horizontal="center" vertical="center"/>
    </xf>
    <xf numFmtId="49" fontId="6" fillId="0" borderId="4" xfId="0" applyNumberFormat="1" applyFont="1" applyBorder="1" applyAlignment="1">
      <alignment horizontal="center" vertical="center" wrapText="1"/>
    </xf>
    <xf numFmtId="49" fontId="5" fillId="0" borderId="0" xfId="4" applyNumberFormat="1" applyFont="1" applyFill="1" applyBorder="1" applyAlignment="1" applyProtection="1">
      <alignment horizontal="center" vertical="center"/>
      <protection locked="0"/>
    </xf>
    <xf numFmtId="49" fontId="7" fillId="0" borderId="6" xfId="0" applyNumberFormat="1" applyFont="1" applyBorder="1" applyAlignment="1">
      <alignment horizontal="center" vertical="center"/>
    </xf>
    <xf numFmtId="49" fontId="7" fillId="0" borderId="0" xfId="0" applyNumberFormat="1" applyFont="1" applyBorder="1" applyAlignment="1">
      <alignment horizontal="distributed" vertical="center"/>
    </xf>
    <xf numFmtId="49" fontId="7" fillId="0" borderId="5" xfId="0" applyNumberFormat="1" applyFont="1" applyBorder="1" applyAlignment="1">
      <alignment horizontal="center" vertical="center"/>
    </xf>
    <xf numFmtId="49" fontId="7" fillId="0" borderId="1" xfId="0" applyNumberFormat="1" applyFont="1" applyBorder="1" applyAlignment="1">
      <alignment horizontal="center" vertical="center"/>
    </xf>
    <xf numFmtId="49" fontId="7" fillId="0" borderId="9" xfId="0" applyNumberFormat="1" applyFont="1" applyBorder="1" applyAlignment="1">
      <alignment horizontal="distributed" vertical="center"/>
    </xf>
    <xf numFmtId="49" fontId="7" fillId="0" borderId="10" xfId="0" applyNumberFormat="1" applyFont="1" applyBorder="1" applyAlignment="1">
      <alignment horizontal="distributed" vertical="center"/>
    </xf>
    <xf numFmtId="49" fontId="7" fillId="0" borderId="6" xfId="0" applyNumberFormat="1" applyFont="1" applyBorder="1" applyAlignment="1">
      <alignment horizontal="distributed" vertical="center"/>
    </xf>
    <xf numFmtId="49" fontId="7" fillId="0" borderId="0" xfId="0" applyNumberFormat="1" applyFont="1" applyBorder="1" applyAlignment="1">
      <alignment vertical="center"/>
    </xf>
    <xf numFmtId="49" fontId="7" fillId="0" borderId="9" xfId="0" applyNumberFormat="1" applyFont="1" applyBorder="1" applyAlignment="1">
      <alignment vertical="center"/>
    </xf>
    <xf numFmtId="49" fontId="7" fillId="0" borderId="6" xfId="0" applyNumberFormat="1" applyFont="1" applyBorder="1" applyAlignment="1">
      <alignment vertical="center"/>
    </xf>
    <xf numFmtId="49" fontId="7" fillId="0" borderId="5" xfId="0" applyNumberFormat="1" applyFont="1" applyBorder="1" applyAlignment="1">
      <alignment vertical="center"/>
    </xf>
    <xf numFmtId="0" fontId="18" fillId="0" borderId="13" xfId="0" applyFont="1" applyFill="1" applyBorder="1" applyAlignment="1">
      <alignment horizontal="center" vertical="center" justifyLastLine="1"/>
    </xf>
    <xf numFmtId="178" fontId="20" fillId="0" borderId="8" xfId="0" applyNumberFormat="1" applyFont="1" applyFill="1" applyBorder="1" applyAlignment="1">
      <alignment vertical="center"/>
    </xf>
    <xf numFmtId="49" fontId="7" fillId="0" borderId="14" xfId="0" applyNumberFormat="1" applyFont="1" applyBorder="1" applyAlignment="1">
      <alignment horizontal="distributed" vertical="center"/>
    </xf>
    <xf numFmtId="49" fontId="5" fillId="0" borderId="0" xfId="0" applyNumberFormat="1" applyFont="1" applyBorder="1" applyAlignment="1">
      <alignment horizontal="center" vertical="center"/>
    </xf>
    <xf numFmtId="49" fontId="5" fillId="0" borderId="2" xfId="0" applyNumberFormat="1" applyFont="1" applyBorder="1" applyAlignment="1">
      <alignment vertical="distributed"/>
    </xf>
    <xf numFmtId="49" fontId="4" fillId="0" borderId="9" xfId="0" applyNumberFormat="1" applyFont="1" applyBorder="1" applyAlignment="1">
      <alignment horizontal="distributed" vertical="center"/>
    </xf>
    <xf numFmtId="49" fontId="3" fillId="0" borderId="2" xfId="0" applyNumberFormat="1" applyFont="1" applyBorder="1" applyAlignment="1">
      <alignment horizontal="center" vertical="center" textRotation="255"/>
    </xf>
    <xf numFmtId="49" fontId="3" fillId="0" borderId="3" xfId="0" applyNumberFormat="1" applyFont="1" applyBorder="1" applyAlignment="1">
      <alignment horizontal="center" vertical="center" textRotation="255"/>
    </xf>
    <xf numFmtId="49" fontId="3" fillId="0" borderId="4" xfId="0" applyNumberFormat="1" applyFont="1" applyBorder="1" applyAlignment="1">
      <alignment horizontal="center" vertical="center" textRotation="255"/>
    </xf>
    <xf numFmtId="49" fontId="3" fillId="0" borderId="8" xfId="0" applyNumberFormat="1" applyFont="1" applyBorder="1" applyAlignment="1">
      <alignment horizontal="distributed" vertical="center"/>
    </xf>
    <xf numFmtId="49" fontId="5" fillId="0" borderId="16" xfId="0" applyNumberFormat="1" applyFont="1" applyBorder="1" applyAlignment="1">
      <alignment vertical="center"/>
    </xf>
    <xf numFmtId="49" fontId="3" fillId="0" borderId="7" xfId="0" applyNumberFormat="1" applyFont="1" applyBorder="1" applyAlignment="1">
      <alignment vertical="center"/>
    </xf>
    <xf numFmtId="49" fontId="3" fillId="0" borderId="8" xfId="0" applyNumberFormat="1" applyFont="1" applyBorder="1" applyAlignment="1">
      <alignment horizontal="right" vertical="center"/>
    </xf>
    <xf numFmtId="49" fontId="5" fillId="2" borderId="6" xfId="0" applyNumberFormat="1" applyFont="1" applyFill="1" applyBorder="1" applyAlignment="1">
      <alignment horizontal="center" vertical="center"/>
    </xf>
    <xf numFmtId="0" fontId="5" fillId="2" borderId="9" xfId="0" applyFont="1" applyFill="1" applyBorder="1" applyAlignment="1">
      <alignment horizontal="distributed" vertical="center"/>
    </xf>
    <xf numFmtId="49" fontId="4" fillId="2" borderId="6" xfId="0" applyNumberFormat="1" applyFont="1" applyFill="1" applyBorder="1" applyAlignment="1">
      <alignment horizontal="center" vertical="center"/>
    </xf>
    <xf numFmtId="49" fontId="4" fillId="2" borderId="9" xfId="0" applyNumberFormat="1" applyFont="1" applyFill="1" applyBorder="1" applyAlignment="1">
      <alignment horizontal="distributed" vertical="center"/>
    </xf>
    <xf numFmtId="49" fontId="5" fillId="2" borderId="1" xfId="0" applyNumberFormat="1" applyFont="1" applyFill="1" applyBorder="1" applyAlignment="1">
      <alignment horizontal="center" vertical="center"/>
    </xf>
    <xf numFmtId="49" fontId="5" fillId="0" borderId="17" xfId="4" applyNumberFormat="1" applyFont="1" applyFill="1" applyBorder="1" applyAlignment="1" applyProtection="1">
      <alignment horizontal="center" vertical="center" textRotation="255"/>
      <protection locked="0"/>
    </xf>
    <xf numFmtId="178" fontId="5" fillId="2" borderId="0" xfId="0" applyNumberFormat="1" applyFont="1" applyFill="1" applyAlignment="1">
      <alignment vertical="center"/>
    </xf>
    <xf numFmtId="49" fontId="5" fillId="2" borderId="0" xfId="0" applyNumberFormat="1" applyFont="1" applyFill="1" applyAlignment="1">
      <alignment vertical="center"/>
    </xf>
    <xf numFmtId="49" fontId="5" fillId="2" borderId="8" xfId="0" applyNumberFormat="1" applyFont="1" applyFill="1" applyBorder="1" applyAlignment="1">
      <alignment horizontal="distributed" vertical="center"/>
    </xf>
    <xf numFmtId="49" fontId="5" fillId="2" borderId="8" xfId="0" applyNumberFormat="1" applyFont="1" applyFill="1" applyBorder="1" applyAlignment="1">
      <alignment horizontal="center" vertical="center"/>
    </xf>
    <xf numFmtId="49" fontId="5" fillId="0" borderId="0" xfId="0" applyNumberFormat="1" applyFont="1" applyFill="1" applyAlignment="1">
      <alignment vertical="center"/>
    </xf>
    <xf numFmtId="49" fontId="5" fillId="2" borderId="9" xfId="0" applyNumberFormat="1" applyFont="1" applyFill="1" applyBorder="1" applyAlignment="1">
      <alignment vertical="center"/>
    </xf>
    <xf numFmtId="49" fontId="4" fillId="2" borderId="8" xfId="0" applyNumberFormat="1" applyFont="1" applyFill="1" applyBorder="1" applyAlignment="1">
      <alignment horizontal="distributed" vertical="center"/>
    </xf>
    <xf numFmtId="178" fontId="5" fillId="0" borderId="1" xfId="0" quotePrefix="1" applyNumberFormat="1" applyFont="1" applyFill="1" applyBorder="1" applyAlignment="1">
      <alignment vertical="center"/>
    </xf>
    <xf numFmtId="49" fontId="3" fillId="2" borderId="9" xfId="0" applyNumberFormat="1" applyFont="1" applyFill="1" applyBorder="1" applyAlignment="1">
      <alignment vertical="center"/>
    </xf>
    <xf numFmtId="49" fontId="3" fillId="2" borderId="6" xfId="0" applyNumberFormat="1" applyFont="1" applyFill="1" applyBorder="1" applyAlignment="1">
      <alignment horizontal="center" vertical="center" textRotation="255"/>
    </xf>
    <xf numFmtId="49" fontId="3" fillId="2" borderId="9" xfId="0" applyNumberFormat="1" applyFont="1" applyFill="1" applyBorder="1" applyAlignment="1">
      <alignment horizontal="center" vertical="center"/>
    </xf>
    <xf numFmtId="49" fontId="3" fillId="2" borderId="8" xfId="0" applyNumberFormat="1" applyFont="1" applyFill="1" applyBorder="1" applyAlignment="1">
      <alignment horizontal="distributed" vertical="center"/>
    </xf>
    <xf numFmtId="49" fontId="3" fillId="2" borderId="1" xfId="0" applyNumberFormat="1" applyFont="1" applyFill="1" applyBorder="1" applyAlignment="1">
      <alignment horizontal="center" vertical="center"/>
    </xf>
    <xf numFmtId="49" fontId="3" fillId="2" borderId="8" xfId="0" applyNumberFormat="1" applyFont="1" applyFill="1" applyBorder="1" applyAlignment="1">
      <alignment vertical="center"/>
    </xf>
    <xf numFmtId="178" fontId="5" fillId="2" borderId="0" xfId="0" applyNumberFormat="1" applyFont="1" applyFill="1" applyAlignment="1">
      <alignment horizontal="right" vertical="center"/>
    </xf>
    <xf numFmtId="0" fontId="13" fillId="0" borderId="0" xfId="0" quotePrefix="1" applyNumberFormat="1" applyFont="1" applyAlignment="1">
      <alignment horizontal="center"/>
    </xf>
    <xf numFmtId="0" fontId="13" fillId="2" borderId="0" xfId="0" quotePrefix="1" applyNumberFormat="1" applyFont="1" applyFill="1" applyAlignment="1">
      <alignment horizontal="center"/>
    </xf>
    <xf numFmtId="49" fontId="5" fillId="2" borderId="7" xfId="0" applyNumberFormat="1" applyFont="1" applyFill="1" applyBorder="1" applyAlignment="1">
      <alignment vertical="center" wrapText="1" shrinkToFit="1"/>
    </xf>
    <xf numFmtId="49" fontId="5" fillId="2" borderId="14" xfId="0" applyNumberFormat="1" applyFont="1" applyFill="1" applyBorder="1" applyAlignment="1">
      <alignment vertical="center" wrapText="1" shrinkToFit="1"/>
    </xf>
    <xf numFmtId="49" fontId="5" fillId="0" borderId="12" xfId="0" applyNumberFormat="1" applyFont="1" applyBorder="1" applyAlignment="1">
      <alignment vertical="center"/>
    </xf>
    <xf numFmtId="49" fontId="5" fillId="2" borderId="8" xfId="0" applyNumberFormat="1" applyFont="1" applyFill="1" applyBorder="1" applyAlignment="1">
      <alignment vertical="center"/>
    </xf>
    <xf numFmtId="49" fontId="5" fillId="2" borderId="0" xfId="0" applyNumberFormat="1" applyFont="1" applyFill="1" applyBorder="1" applyAlignment="1">
      <alignment horizontal="center" vertical="center"/>
    </xf>
    <xf numFmtId="49" fontId="5" fillId="2" borderId="0" xfId="0" applyNumberFormat="1" applyFont="1" applyFill="1" applyBorder="1" applyAlignment="1">
      <alignment vertical="center"/>
    </xf>
    <xf numFmtId="49" fontId="5" fillId="2" borderId="1" xfId="0" applyNumberFormat="1" applyFont="1" applyFill="1" applyBorder="1" applyAlignment="1">
      <alignment vertical="center"/>
    </xf>
    <xf numFmtId="49" fontId="14" fillId="0" borderId="10" xfId="0" applyNumberFormat="1" applyFont="1" applyBorder="1" applyAlignment="1">
      <alignment vertical="center" wrapText="1"/>
    </xf>
    <xf numFmtId="49" fontId="6" fillId="0" borderId="6" xfId="0" applyNumberFormat="1" applyFont="1" applyBorder="1" applyAlignment="1">
      <alignment horizontal="distributed" vertical="center"/>
    </xf>
    <xf numFmtId="49" fontId="7" fillId="2" borderId="6" xfId="0" applyNumberFormat="1" applyFont="1" applyFill="1" applyBorder="1" applyAlignment="1">
      <alignment horizontal="distributed" vertical="center"/>
    </xf>
    <xf numFmtId="178" fontId="5" fillId="0" borderId="7" xfId="0" applyNumberFormat="1" applyFont="1" applyBorder="1" applyAlignment="1">
      <alignment vertical="center" wrapText="1"/>
    </xf>
    <xf numFmtId="178" fontId="5" fillId="0" borderId="8" xfId="0" applyNumberFormat="1" applyFont="1" applyBorder="1" applyAlignment="1">
      <alignment horizontal="center" vertical="center"/>
    </xf>
    <xf numFmtId="178" fontId="5" fillId="0" borderId="5" xfId="0" applyNumberFormat="1" applyFont="1" applyBorder="1" applyAlignment="1">
      <alignment vertical="center" wrapText="1"/>
    </xf>
    <xf numFmtId="178" fontId="5" fillId="0" borderId="6" xfId="0" applyNumberFormat="1" applyFont="1" applyBorder="1" applyAlignment="1">
      <alignment vertical="center" wrapText="1"/>
    </xf>
    <xf numFmtId="178" fontId="5" fillId="0" borderId="12" xfId="0" applyNumberFormat="1" applyFont="1" applyFill="1" applyBorder="1" applyAlignment="1">
      <alignment vertical="center" wrapText="1"/>
    </xf>
    <xf numFmtId="178" fontId="5" fillId="2" borderId="8" xfId="0" applyNumberFormat="1" applyFont="1" applyFill="1" applyBorder="1" applyAlignment="1">
      <alignment horizontal="center" vertical="center"/>
    </xf>
    <xf numFmtId="178" fontId="5" fillId="2" borderId="12" xfId="0" applyNumberFormat="1" applyFont="1" applyFill="1" applyBorder="1" applyAlignment="1">
      <alignment vertical="center" wrapText="1"/>
    </xf>
    <xf numFmtId="178" fontId="5" fillId="2" borderId="12" xfId="0" applyNumberFormat="1" applyFont="1" applyFill="1" applyBorder="1" applyAlignment="1">
      <alignment horizontal="distributed" vertical="center"/>
    </xf>
    <xf numFmtId="178" fontId="5" fillId="2" borderId="11" xfId="0" applyNumberFormat="1" applyFont="1" applyFill="1" applyBorder="1" applyAlignment="1">
      <alignment horizontal="center" vertical="center"/>
    </xf>
    <xf numFmtId="178" fontId="5" fillId="0" borderId="7" xfId="0" applyNumberFormat="1" applyFont="1" applyBorder="1" applyAlignment="1">
      <alignment horizontal="center" vertical="center" wrapText="1"/>
    </xf>
    <xf numFmtId="178" fontId="5" fillId="2" borderId="8" xfId="0" applyNumberFormat="1" applyFont="1" applyFill="1" applyBorder="1" applyAlignment="1">
      <alignment horizontal="center" vertical="center" wrapText="1"/>
    </xf>
    <xf numFmtId="178" fontId="5" fillId="0" borderId="5" xfId="0" applyNumberFormat="1" applyFont="1" applyBorder="1" applyAlignment="1">
      <alignment horizontal="center" vertical="center" wrapText="1"/>
    </xf>
    <xf numFmtId="178" fontId="5" fillId="2" borderId="9" xfId="0" applyNumberFormat="1" applyFont="1" applyFill="1" applyBorder="1" applyAlignment="1">
      <alignment horizontal="center" vertical="center" wrapText="1"/>
    </xf>
    <xf numFmtId="178" fontId="5" fillId="0" borderId="6" xfId="0" applyNumberFormat="1" applyFont="1" applyBorder="1" applyAlignment="1">
      <alignment horizontal="center" vertical="center" wrapText="1"/>
    </xf>
    <xf numFmtId="49" fontId="5" fillId="3" borderId="6" xfId="0" applyNumberFormat="1" applyFont="1" applyFill="1" applyBorder="1" applyAlignment="1">
      <alignment horizontal="center" vertical="center"/>
    </xf>
    <xf numFmtId="49" fontId="5" fillId="3" borderId="8" xfId="0" applyNumberFormat="1" applyFont="1" applyFill="1" applyBorder="1" applyAlignment="1">
      <alignment horizontal="distributed" vertical="center"/>
    </xf>
    <xf numFmtId="49" fontId="7" fillId="0" borderId="7" xfId="0" applyNumberFormat="1" applyFont="1" applyBorder="1" applyAlignment="1">
      <alignment horizontal="center" vertical="center"/>
    </xf>
    <xf numFmtId="178" fontId="5" fillId="0" borderId="18" xfId="0" applyNumberFormat="1" applyFont="1" applyBorder="1" applyAlignment="1">
      <alignment vertical="center"/>
    </xf>
    <xf numFmtId="49" fontId="5" fillId="0" borderId="19" xfId="4" applyNumberFormat="1" applyFont="1" applyFill="1" applyBorder="1" applyAlignment="1" applyProtection="1">
      <alignment horizontal="center" vertical="center" textRotation="255"/>
      <protection locked="0"/>
    </xf>
    <xf numFmtId="49" fontId="5" fillId="0" borderId="20" xfId="0" applyNumberFormat="1" applyFont="1" applyBorder="1" applyAlignment="1">
      <alignment horizontal="center" vertical="center"/>
    </xf>
    <xf numFmtId="49" fontId="5" fillId="0" borderId="21" xfId="0" applyNumberFormat="1" applyFont="1" applyBorder="1" applyAlignment="1">
      <alignment horizontal="center" vertical="center"/>
    </xf>
    <xf numFmtId="49" fontId="5" fillId="0" borderId="18" xfId="0" applyNumberFormat="1" applyFont="1" applyBorder="1" applyAlignment="1">
      <alignment horizontal="center" vertical="center"/>
    </xf>
    <xf numFmtId="49" fontId="5" fillId="0" borderId="22" xfId="0" applyNumberFormat="1" applyFont="1" applyBorder="1" applyAlignment="1">
      <alignment horizontal="center" vertical="center"/>
    </xf>
    <xf numFmtId="178" fontId="5" fillId="4" borderId="0" xfId="0" applyNumberFormat="1" applyFont="1" applyFill="1" applyAlignment="1">
      <alignment vertical="center"/>
    </xf>
    <xf numFmtId="49" fontId="3" fillId="0" borderId="0" xfId="0" applyNumberFormat="1" applyFont="1" applyBorder="1" applyAlignment="1">
      <alignment horizontal="distributed" vertical="center"/>
    </xf>
    <xf numFmtId="0" fontId="13" fillId="0" borderId="18" xfId="0" quotePrefix="1" applyNumberFormat="1" applyFont="1" applyBorder="1" applyAlignment="1">
      <alignment horizontal="center"/>
    </xf>
    <xf numFmtId="178" fontId="5" fillId="0" borderId="18" xfId="0" applyNumberFormat="1" applyFont="1" applyBorder="1" applyAlignment="1">
      <alignment horizontal="right" vertical="center"/>
    </xf>
    <xf numFmtId="49" fontId="5" fillId="0" borderId="18" xfId="0" applyNumberFormat="1" applyFont="1" applyBorder="1" applyAlignment="1">
      <alignment vertical="center"/>
    </xf>
    <xf numFmtId="0" fontId="13" fillId="4" borderId="0" xfId="0" quotePrefix="1" applyNumberFormat="1" applyFont="1" applyFill="1" applyAlignment="1">
      <alignment horizontal="center"/>
    </xf>
    <xf numFmtId="49" fontId="5" fillId="3" borderId="5" xfId="0" applyNumberFormat="1" applyFont="1" applyFill="1" applyBorder="1" applyAlignment="1">
      <alignment horizontal="center" vertical="center"/>
    </xf>
    <xf numFmtId="49" fontId="5" fillId="3" borderId="12" xfId="0" applyNumberFormat="1" applyFont="1" applyFill="1" applyBorder="1" applyAlignment="1">
      <alignment horizontal="distributed" vertical="center"/>
    </xf>
    <xf numFmtId="49" fontId="7" fillId="0" borderId="20" xfId="0" applyNumberFormat="1" applyFont="1" applyBorder="1" applyAlignment="1">
      <alignment horizontal="center" vertical="center"/>
    </xf>
    <xf numFmtId="49" fontId="7" fillId="0" borderId="21" xfId="0" applyNumberFormat="1" applyFont="1" applyBorder="1" applyAlignment="1">
      <alignment horizontal="distributed" vertical="center"/>
    </xf>
    <xf numFmtId="49" fontId="3" fillId="0" borderId="1" xfId="0" applyNumberFormat="1" applyFont="1" applyBorder="1" applyAlignment="1">
      <alignment vertical="center"/>
    </xf>
    <xf numFmtId="49" fontId="3" fillId="0" borderId="7" xfId="0" applyNumberFormat="1" applyFont="1" applyBorder="1" applyAlignment="1">
      <alignment horizontal="center" vertical="center"/>
    </xf>
    <xf numFmtId="49" fontId="3" fillId="0" borderId="12" xfId="0" applyNumberFormat="1" applyFont="1" applyBorder="1" applyAlignment="1">
      <alignment horizontal="distributed" vertical="center"/>
    </xf>
    <xf numFmtId="49" fontId="3" fillId="0" borderId="21" xfId="0" applyNumberFormat="1" applyFont="1" applyBorder="1" applyAlignment="1">
      <alignment horizontal="center" vertical="center"/>
    </xf>
    <xf numFmtId="49" fontId="3" fillId="0" borderId="0" xfId="0" applyNumberFormat="1" applyFont="1" applyBorder="1" applyAlignment="1">
      <alignment vertical="center"/>
    </xf>
    <xf numFmtId="178" fontId="5" fillId="2" borderId="23" xfId="0" applyNumberFormat="1" applyFont="1" applyFill="1" applyBorder="1" applyAlignment="1">
      <alignment vertical="center"/>
    </xf>
    <xf numFmtId="49" fontId="3" fillId="2" borderId="24" xfId="0" applyNumberFormat="1" applyFont="1" applyFill="1" applyBorder="1" applyAlignment="1">
      <alignment horizontal="center" vertical="center"/>
    </xf>
    <xf numFmtId="49" fontId="3" fillId="2" borderId="23" xfId="0" applyNumberFormat="1" applyFont="1" applyFill="1" applyBorder="1" applyAlignment="1">
      <alignment horizontal="distributed" vertical="center"/>
    </xf>
    <xf numFmtId="49" fontId="3" fillId="2" borderId="23" xfId="0" applyNumberFormat="1" applyFont="1" applyFill="1" applyBorder="1" applyAlignment="1">
      <alignment vertical="center"/>
    </xf>
    <xf numFmtId="49" fontId="3" fillId="2" borderId="23" xfId="0" applyNumberFormat="1" applyFont="1" applyFill="1" applyBorder="1" applyAlignment="1">
      <alignment horizontal="center" vertical="center" shrinkToFit="1"/>
    </xf>
    <xf numFmtId="49" fontId="5" fillId="2" borderId="23" xfId="0" applyNumberFormat="1" applyFont="1" applyFill="1" applyBorder="1" applyAlignment="1">
      <alignment vertical="center"/>
    </xf>
    <xf numFmtId="178" fontId="5" fillId="0" borderId="23" xfId="0" applyNumberFormat="1" applyFont="1" applyBorder="1" applyAlignment="1">
      <alignment vertical="center"/>
    </xf>
    <xf numFmtId="178" fontId="5" fillId="2" borderId="23" xfId="0" applyNumberFormat="1" applyFont="1" applyFill="1" applyBorder="1" applyAlignment="1">
      <alignment horizontal="right" vertical="center"/>
    </xf>
    <xf numFmtId="0" fontId="13" fillId="0" borderId="0" xfId="0" quotePrefix="1" applyNumberFormat="1" applyFont="1" applyFill="1" applyAlignment="1">
      <alignment horizontal="center"/>
    </xf>
    <xf numFmtId="0" fontId="4" fillId="3" borderId="5" xfId="0" applyFont="1" applyFill="1" applyBorder="1"/>
    <xf numFmtId="0" fontId="4" fillId="3" borderId="15" xfId="0" applyFont="1" applyFill="1" applyBorder="1"/>
    <xf numFmtId="49" fontId="5" fillId="3" borderId="1" xfId="0" applyNumberFormat="1" applyFont="1" applyFill="1" applyBorder="1" applyAlignment="1">
      <alignment horizontal="distributed" vertical="center"/>
    </xf>
    <xf numFmtId="49" fontId="4" fillId="3" borderId="8" xfId="0" applyNumberFormat="1" applyFont="1" applyFill="1" applyBorder="1" applyAlignment="1">
      <alignment horizontal="distributed" vertical="center"/>
    </xf>
    <xf numFmtId="0" fontId="4" fillId="3" borderId="6" xfId="0" applyFont="1" applyFill="1" applyBorder="1"/>
    <xf numFmtId="0" fontId="4" fillId="3" borderId="10" xfId="0" applyFont="1" applyFill="1" applyBorder="1"/>
    <xf numFmtId="49" fontId="7" fillId="5" borderId="6" xfId="0" applyNumberFormat="1" applyFont="1" applyFill="1" applyBorder="1" applyAlignment="1">
      <alignment horizontal="distributed" vertical="center"/>
    </xf>
    <xf numFmtId="178" fontId="25" fillId="0" borderId="0" xfId="0" applyNumberFormat="1" applyFont="1" applyAlignment="1">
      <alignment vertical="center"/>
    </xf>
    <xf numFmtId="49" fontId="3" fillId="3" borderId="6" xfId="0" applyNumberFormat="1" applyFont="1" applyFill="1" applyBorder="1" applyAlignment="1">
      <alignment horizontal="center" vertical="center" textRotation="255"/>
    </xf>
    <xf numFmtId="49" fontId="3" fillId="3" borderId="9" xfId="0" applyNumberFormat="1" applyFont="1" applyFill="1" applyBorder="1" applyAlignment="1">
      <alignment horizontal="center" vertical="center" textRotation="255"/>
    </xf>
    <xf numFmtId="49" fontId="3" fillId="3" borderId="9" xfId="0" applyNumberFormat="1" applyFont="1" applyFill="1" applyBorder="1" applyAlignment="1">
      <alignment horizontal="distributed" vertical="center"/>
    </xf>
    <xf numFmtId="49" fontId="5" fillId="3" borderId="9" xfId="0" applyNumberFormat="1" applyFont="1" applyFill="1" applyBorder="1" applyAlignment="1">
      <alignment vertical="center"/>
    </xf>
    <xf numFmtId="49" fontId="3" fillId="0" borderId="4" xfId="0" applyNumberFormat="1" applyFont="1" applyBorder="1" applyAlignment="1">
      <alignment vertical="center"/>
    </xf>
    <xf numFmtId="178" fontId="5" fillId="3" borderId="1" xfId="0" applyNumberFormat="1" applyFont="1" applyFill="1" applyBorder="1" applyAlignment="1">
      <alignment vertical="center"/>
    </xf>
    <xf numFmtId="178" fontId="5" fillId="3" borderId="8" xfId="0" applyNumberFormat="1" applyFont="1" applyFill="1" applyBorder="1" applyAlignment="1">
      <alignment vertical="center"/>
    </xf>
    <xf numFmtId="49" fontId="5" fillId="3" borderId="5" xfId="0" applyNumberFormat="1" applyFont="1" applyFill="1" applyBorder="1" applyAlignment="1">
      <alignment horizontal="center" vertical="center" textRotation="255" wrapText="1"/>
    </xf>
    <xf numFmtId="49" fontId="5" fillId="3" borderId="15" xfId="0" applyNumberFormat="1" applyFont="1" applyFill="1" applyBorder="1" applyAlignment="1">
      <alignment horizontal="center" vertical="center" textRotation="255" wrapText="1"/>
    </xf>
    <xf numFmtId="49" fontId="5" fillId="3" borderId="9" xfId="0" applyNumberFormat="1" applyFont="1" applyFill="1" applyBorder="1" applyAlignment="1">
      <alignment horizontal="center" vertical="center"/>
    </xf>
    <xf numFmtId="49" fontId="5" fillId="0" borderId="8" xfId="0" applyNumberFormat="1" applyFont="1" applyFill="1" applyBorder="1" applyAlignment="1">
      <alignment vertical="center"/>
    </xf>
    <xf numFmtId="49" fontId="5" fillId="0" borderId="13" xfId="4" applyNumberFormat="1" applyFont="1" applyBorder="1" applyAlignment="1" applyProtection="1">
      <alignment horizontal="distributed" vertical="center"/>
      <protection locked="0"/>
    </xf>
    <xf numFmtId="49" fontId="6" fillId="0" borderId="13" xfId="4" applyNumberFormat="1" applyFont="1" applyBorder="1" applyAlignment="1" applyProtection="1">
      <alignment horizontal="distributed" vertical="center"/>
      <protection locked="0"/>
    </xf>
    <xf numFmtId="49" fontId="5" fillId="0" borderId="7" xfId="0" applyNumberFormat="1" applyFont="1" applyBorder="1" applyAlignment="1">
      <alignment vertical="distributed"/>
    </xf>
    <xf numFmtId="49" fontId="3" fillId="0" borderId="15" xfId="0" applyNumberFormat="1" applyFont="1" applyBorder="1" applyAlignment="1">
      <alignment vertical="center"/>
    </xf>
    <xf numFmtId="178" fontId="28" fillId="0" borderId="0" xfId="0" applyNumberFormat="1" applyFont="1" applyFill="1" applyAlignment="1">
      <alignment vertical="center"/>
    </xf>
    <xf numFmtId="49" fontId="28" fillId="0" borderId="0" xfId="0" applyNumberFormat="1" applyFont="1" applyFill="1" applyAlignment="1">
      <alignment vertical="center"/>
    </xf>
    <xf numFmtId="49" fontId="28" fillId="0" borderId="0" xfId="0" quotePrefix="1" applyNumberFormat="1" applyFont="1" applyFill="1" applyAlignment="1">
      <alignment horizontal="right" vertical="center"/>
    </xf>
    <xf numFmtId="178" fontId="28" fillId="0" borderId="0" xfId="0" applyNumberFormat="1" applyFont="1" applyFill="1" applyBorder="1" applyAlignment="1">
      <alignment vertical="center"/>
    </xf>
    <xf numFmtId="178" fontId="29" fillId="0" borderId="0" xfId="0" applyNumberFormat="1" applyFont="1" applyFill="1" applyAlignment="1">
      <alignment vertical="center"/>
    </xf>
    <xf numFmtId="49" fontId="29" fillId="0" borderId="0" xfId="0" applyNumberFormat="1" applyFont="1" applyFill="1" applyAlignment="1">
      <alignment vertical="center"/>
    </xf>
    <xf numFmtId="49" fontId="29" fillId="0" borderId="0" xfId="0" applyNumberFormat="1" applyFont="1" applyFill="1" applyBorder="1" applyAlignment="1">
      <alignment vertical="center"/>
    </xf>
    <xf numFmtId="49" fontId="29" fillId="0" borderId="0" xfId="0" applyNumberFormat="1" applyFont="1" applyFill="1" applyBorder="1" applyAlignment="1">
      <alignment horizontal="distributed" vertical="center"/>
    </xf>
    <xf numFmtId="178" fontId="29" fillId="0" borderId="0" xfId="0" applyNumberFormat="1" applyFont="1" applyFill="1" applyBorder="1" applyAlignment="1">
      <alignment vertical="center"/>
    </xf>
    <xf numFmtId="178" fontId="30" fillId="0" borderId="0" xfId="0" applyNumberFormat="1" applyFont="1" applyFill="1" applyAlignment="1">
      <alignment vertical="center"/>
    </xf>
    <xf numFmtId="49" fontId="30" fillId="0" borderId="0" xfId="0" applyNumberFormat="1" applyFont="1" applyFill="1" applyAlignment="1">
      <alignment vertical="center"/>
    </xf>
    <xf numFmtId="178" fontId="30" fillId="0" borderId="0" xfId="0" applyNumberFormat="1" applyFont="1" applyFill="1" applyBorder="1" applyAlignment="1">
      <alignment vertical="center"/>
    </xf>
    <xf numFmtId="178" fontId="30" fillId="0" borderId="0" xfId="0" applyNumberFormat="1" applyFont="1" applyFill="1" applyAlignment="1">
      <alignment horizontal="center" vertical="center"/>
    </xf>
    <xf numFmtId="49" fontId="31" fillId="0" borderId="7" xfId="0" applyNumberFormat="1" applyFont="1" applyFill="1" applyBorder="1" applyAlignment="1"/>
    <xf numFmtId="49" fontId="31" fillId="0" borderId="12" xfId="0" applyNumberFormat="1" applyFont="1" applyFill="1" applyBorder="1" applyAlignment="1">
      <alignment vertical="center"/>
    </xf>
    <xf numFmtId="49" fontId="31" fillId="0" borderId="8" xfId="0" applyNumberFormat="1" applyFont="1" applyFill="1" applyBorder="1" applyAlignment="1">
      <alignment vertical="center"/>
    </xf>
    <xf numFmtId="0" fontId="31" fillId="0" borderId="13" xfId="0" applyFont="1" applyFill="1" applyBorder="1" applyAlignment="1">
      <alignment horizontal="center" vertical="center" shrinkToFit="1"/>
    </xf>
    <xf numFmtId="49" fontId="30" fillId="0" borderId="1" xfId="0" applyNumberFormat="1" applyFont="1" applyFill="1" applyBorder="1" applyAlignment="1">
      <alignment horizontal="center" vertical="center"/>
    </xf>
    <xf numFmtId="181" fontId="32" fillId="0" borderId="13" xfId="0" applyNumberFormat="1" applyFont="1" applyFill="1" applyBorder="1" applyAlignment="1">
      <alignment horizontal="right" vertical="center"/>
    </xf>
    <xf numFmtId="178" fontId="32" fillId="0" borderId="13" xfId="0" applyNumberFormat="1" applyFont="1" applyFill="1" applyBorder="1" applyAlignment="1">
      <alignment vertical="center"/>
    </xf>
    <xf numFmtId="49" fontId="30" fillId="0" borderId="2" xfId="0" applyNumberFormat="1" applyFont="1" applyFill="1" applyBorder="1" applyAlignment="1">
      <alignment horizontal="center" vertical="center"/>
    </xf>
    <xf numFmtId="49" fontId="30" fillId="0" borderId="0" xfId="4" applyNumberFormat="1" applyFont="1" applyFill="1" applyBorder="1" applyAlignment="1" applyProtection="1">
      <alignment horizontal="center" vertical="center"/>
      <protection locked="0"/>
    </xf>
    <xf numFmtId="49" fontId="30" fillId="0" borderId="3" xfId="0" applyNumberFormat="1" applyFont="1" applyFill="1" applyBorder="1" applyAlignment="1">
      <alignment horizontal="center" vertical="center"/>
    </xf>
    <xf numFmtId="49" fontId="30" fillId="0" borderId="25" xfId="4" applyNumberFormat="1" applyFont="1" applyFill="1" applyBorder="1" applyAlignment="1" applyProtection="1">
      <alignment horizontal="center" vertical="center"/>
      <protection locked="0"/>
    </xf>
    <xf numFmtId="49" fontId="30" fillId="0" borderId="4" xfId="0" applyNumberFormat="1" applyFont="1" applyFill="1" applyBorder="1" applyAlignment="1">
      <alignment horizontal="center" vertical="center"/>
    </xf>
    <xf numFmtId="49" fontId="30" fillId="0" borderId="12" xfId="4" applyNumberFormat="1" applyFont="1" applyFill="1" applyBorder="1" applyAlignment="1" applyProtection="1">
      <alignment horizontal="center" vertical="center"/>
      <protection locked="0"/>
    </xf>
    <xf numFmtId="49" fontId="30" fillId="0" borderId="26" xfId="4" applyNumberFormat="1" applyFont="1" applyFill="1" applyBorder="1" applyAlignment="1" applyProtection="1">
      <alignment horizontal="center" vertical="center"/>
      <protection locked="0"/>
    </xf>
    <xf numFmtId="49" fontId="30" fillId="0" borderId="8" xfId="4" applyNumberFormat="1" applyFont="1" applyFill="1" applyBorder="1" applyAlignment="1" applyProtection="1">
      <alignment horizontal="center" vertical="center"/>
      <protection locked="0"/>
    </xf>
    <xf numFmtId="49" fontId="30" fillId="0" borderId="8" xfId="0" applyNumberFormat="1" applyFont="1" applyFill="1" applyBorder="1" applyAlignment="1">
      <alignment horizontal="center" vertical="center"/>
    </xf>
    <xf numFmtId="49" fontId="30" fillId="0" borderId="5" xfId="4" applyNumberFormat="1" applyFont="1" applyFill="1" applyBorder="1" applyAlignment="1" applyProtection="1">
      <alignment horizontal="center" vertical="center" textRotation="255"/>
      <protection locked="0"/>
    </xf>
    <xf numFmtId="49" fontId="30" fillId="0" borderId="5" xfId="4" applyNumberFormat="1" applyFont="1" applyFill="1" applyBorder="1" applyAlignment="1" applyProtection="1">
      <alignment horizontal="center" vertical="center"/>
      <protection locked="0"/>
    </xf>
    <xf numFmtId="49" fontId="30" fillId="0" borderId="6" xfId="0" applyNumberFormat="1" applyFont="1" applyFill="1" applyBorder="1" applyAlignment="1">
      <alignment vertical="center"/>
    </xf>
    <xf numFmtId="49" fontId="30" fillId="0" borderId="9" xfId="0" applyNumberFormat="1" applyFont="1" applyFill="1" applyBorder="1" applyAlignment="1">
      <alignment vertical="center"/>
    </xf>
    <xf numFmtId="49" fontId="30" fillId="0" borderId="9" xfId="0" applyNumberFormat="1" applyFont="1" applyFill="1" applyBorder="1" applyAlignment="1">
      <alignment horizontal="right" vertical="center"/>
    </xf>
    <xf numFmtId="49" fontId="30" fillId="0" borderId="11" xfId="4" applyNumberFormat="1" applyFont="1" applyFill="1" applyBorder="1" applyAlignment="1" applyProtection="1">
      <alignment horizontal="center" vertical="center"/>
      <protection locked="0"/>
    </xf>
    <xf numFmtId="49" fontId="30" fillId="0" borderId="11" xfId="0" applyNumberFormat="1" applyFont="1" applyFill="1" applyBorder="1" applyAlignment="1">
      <alignment horizontal="center" vertical="center" shrinkToFit="1"/>
    </xf>
    <xf numFmtId="180" fontId="32" fillId="0" borderId="13" xfId="0" applyNumberFormat="1" applyFont="1" applyFill="1" applyBorder="1" applyAlignment="1">
      <alignment horizontal="right" vertical="center"/>
    </xf>
    <xf numFmtId="49" fontId="33" fillId="0" borderId="1" xfId="4" applyNumberFormat="1" applyFont="1" applyFill="1" applyBorder="1" applyAlignment="1" applyProtection="1">
      <alignment horizontal="distributed" vertical="center"/>
      <protection locked="0"/>
    </xf>
    <xf numFmtId="180" fontId="32" fillId="0" borderId="13" xfId="0" applyNumberFormat="1" applyFont="1" applyFill="1" applyBorder="1" applyAlignment="1">
      <alignment vertical="center"/>
    </xf>
    <xf numFmtId="178" fontId="34" fillId="0" borderId="0" xfId="0" applyNumberFormat="1" applyFont="1" applyFill="1" applyAlignment="1">
      <alignment vertical="center"/>
    </xf>
    <xf numFmtId="49" fontId="28" fillId="0" borderId="0" xfId="0" applyNumberFormat="1" applyFont="1" applyFill="1" applyBorder="1" applyAlignment="1">
      <alignment vertical="center" justifyLastLine="1"/>
    </xf>
    <xf numFmtId="0" fontId="29" fillId="0" borderId="0" xfId="0" applyNumberFormat="1" applyFont="1" applyFill="1" applyAlignment="1">
      <alignment horizontal="center" vertical="center"/>
    </xf>
    <xf numFmtId="178" fontId="31" fillId="0" borderId="0" xfId="0" applyNumberFormat="1" applyFont="1" applyFill="1" applyAlignment="1">
      <alignment vertical="center"/>
    </xf>
    <xf numFmtId="49" fontId="31" fillId="0" borderId="12" xfId="0" applyNumberFormat="1" applyFont="1" applyFill="1" applyBorder="1" applyAlignment="1">
      <alignment horizontal="right" vertical="top"/>
    </xf>
    <xf numFmtId="49" fontId="31" fillId="0" borderId="7" xfId="0" applyNumberFormat="1" applyFont="1" applyFill="1" applyBorder="1" applyAlignment="1">
      <alignment vertical="center" wrapText="1"/>
    </xf>
    <xf numFmtId="178" fontId="30" fillId="0" borderId="13" xfId="1" applyNumberFormat="1" applyFont="1" applyFill="1" applyBorder="1" applyAlignment="1">
      <alignment vertical="center" justifyLastLine="1"/>
    </xf>
    <xf numFmtId="178" fontId="30" fillId="0" borderId="13" xfId="0" applyNumberFormat="1" applyFont="1" applyFill="1" applyBorder="1" applyAlignment="1">
      <alignment vertical="center"/>
    </xf>
    <xf numFmtId="49" fontId="30" fillId="0" borderId="12" xfId="0" applyNumberFormat="1" applyFont="1" applyFill="1" applyBorder="1" applyAlignment="1">
      <alignment horizontal="center" vertical="center"/>
    </xf>
    <xf numFmtId="49" fontId="30" fillId="0" borderId="2" xfId="0" applyNumberFormat="1" applyFont="1" applyFill="1" applyBorder="1" applyAlignment="1">
      <alignment vertical="distributed"/>
    </xf>
    <xf numFmtId="49" fontId="31" fillId="0" borderId="4" xfId="0" applyNumberFormat="1" applyFont="1" applyFill="1" applyBorder="1" applyAlignment="1">
      <alignment vertical="center"/>
    </xf>
    <xf numFmtId="49" fontId="30" fillId="0" borderId="11" xfId="0" applyNumberFormat="1" applyFont="1" applyFill="1" applyBorder="1" applyAlignment="1">
      <alignment horizontal="center" vertical="center"/>
    </xf>
    <xf numFmtId="49" fontId="30" fillId="0" borderId="7" xfId="0" applyNumberFormat="1" applyFont="1" applyFill="1" applyBorder="1" applyAlignment="1">
      <alignment vertical="distributed"/>
    </xf>
    <xf numFmtId="49" fontId="31" fillId="0" borderId="14" xfId="0" applyNumberFormat="1" applyFont="1" applyFill="1" applyBorder="1" applyAlignment="1">
      <alignment vertical="center"/>
    </xf>
    <xf numFmtId="49" fontId="31" fillId="0" borderId="0" xfId="0" applyNumberFormat="1" applyFont="1" applyFill="1" applyAlignment="1">
      <alignment vertical="center"/>
    </xf>
    <xf numFmtId="49" fontId="31" fillId="0" borderId="0" xfId="0" applyNumberFormat="1" applyFont="1" applyFill="1" applyAlignment="1">
      <alignment horizontal="center" vertical="center"/>
    </xf>
    <xf numFmtId="178" fontId="30" fillId="0" borderId="0" xfId="0" applyNumberFormat="1" applyFont="1" applyFill="1" applyAlignment="1">
      <alignment vertical="center" shrinkToFit="1"/>
    </xf>
    <xf numFmtId="178" fontId="30" fillId="0" borderId="13" xfId="0" applyNumberFormat="1" applyFont="1" applyFill="1" applyBorder="1" applyAlignment="1">
      <alignment horizontal="center" vertical="center" shrinkToFit="1"/>
    </xf>
    <xf numFmtId="179" fontId="30" fillId="0" borderId="13" xfId="0" applyNumberFormat="1" applyFont="1" applyFill="1" applyBorder="1" applyAlignment="1">
      <alignment vertical="center"/>
    </xf>
    <xf numFmtId="179" fontId="31" fillId="0" borderId="13" xfId="0" applyNumberFormat="1" applyFont="1" applyFill="1" applyBorder="1" applyAlignment="1">
      <alignment vertical="center"/>
    </xf>
    <xf numFmtId="179" fontId="31" fillId="0" borderId="5" xfId="0" applyNumberFormat="1" applyFont="1" applyFill="1" applyBorder="1" applyAlignment="1">
      <alignment vertical="center"/>
    </xf>
    <xf numFmtId="49" fontId="31" fillId="0" borderId="1" xfId="0" applyNumberFormat="1" applyFont="1" applyFill="1" applyBorder="1" applyAlignment="1"/>
    <xf numFmtId="49" fontId="30" fillId="0" borderId="8" xfId="0" applyNumberFormat="1" applyFont="1" applyFill="1" applyBorder="1" applyAlignment="1">
      <alignment vertical="center"/>
    </xf>
    <xf numFmtId="0" fontId="36" fillId="0" borderId="13" xfId="0" applyFont="1" applyFill="1" applyBorder="1" applyAlignment="1">
      <alignment horizontal="center" vertical="center" shrinkToFit="1"/>
    </xf>
    <xf numFmtId="49" fontId="30" fillId="0" borderId="5" xfId="0" applyNumberFormat="1" applyFont="1" applyFill="1" applyBorder="1" applyAlignment="1">
      <alignment vertical="center"/>
    </xf>
    <xf numFmtId="49" fontId="30" fillId="0" borderId="0" xfId="0" applyNumberFormat="1" applyFont="1" applyFill="1" applyBorder="1" applyAlignment="1">
      <alignment vertical="center"/>
    </xf>
    <xf numFmtId="49" fontId="30" fillId="0" borderId="7" xfId="0" applyNumberFormat="1" applyFont="1" applyFill="1" applyBorder="1" applyAlignment="1">
      <alignment vertical="center"/>
    </xf>
    <xf numFmtId="49" fontId="30" fillId="0" borderId="1" xfId="0" applyNumberFormat="1" applyFont="1" applyFill="1" applyBorder="1" applyAlignment="1">
      <alignment vertical="center"/>
    </xf>
    <xf numFmtId="49" fontId="30" fillId="0" borderId="4" xfId="0" applyNumberFormat="1" applyFont="1" applyFill="1" applyBorder="1" applyAlignment="1">
      <alignment vertical="center"/>
    </xf>
    <xf numFmtId="49" fontId="36" fillId="0" borderId="12" xfId="0" applyNumberFormat="1" applyFont="1" applyFill="1" applyBorder="1" applyAlignment="1">
      <alignment vertical="center"/>
    </xf>
    <xf numFmtId="178" fontId="30" fillId="0" borderId="0" xfId="0" applyNumberFormat="1" applyFont="1" applyFill="1" applyAlignment="1">
      <alignment horizontal="right" vertical="center"/>
    </xf>
    <xf numFmtId="178" fontId="30" fillId="0" borderId="15" xfId="0" applyNumberFormat="1" applyFont="1" applyFill="1" applyBorder="1" applyAlignment="1">
      <alignment horizontal="right" vertical="center"/>
    </xf>
    <xf numFmtId="178" fontId="32" fillId="0" borderId="11" xfId="0" applyNumberFormat="1" applyFont="1" applyFill="1" applyBorder="1" applyAlignment="1">
      <alignment vertical="center"/>
    </xf>
    <xf numFmtId="178" fontId="31" fillId="0" borderId="12" xfId="0" applyNumberFormat="1" applyFont="1" applyFill="1" applyBorder="1" applyAlignment="1">
      <alignment horizontal="right" vertical="top"/>
    </xf>
    <xf numFmtId="49" fontId="31" fillId="0" borderId="1" xfId="0" applyNumberFormat="1" applyFont="1" applyFill="1" applyBorder="1" applyAlignment="1">
      <alignment horizontal="center" vertical="center"/>
    </xf>
    <xf numFmtId="178" fontId="31" fillId="0" borderId="8" xfId="0" applyNumberFormat="1" applyFont="1" applyFill="1" applyBorder="1" applyAlignment="1">
      <alignment vertical="center"/>
    </xf>
    <xf numFmtId="178" fontId="31" fillId="0" borderId="5" xfId="0" applyNumberFormat="1" applyFont="1" applyFill="1" applyBorder="1" applyAlignment="1">
      <alignment horizontal="center" vertical="center"/>
    </xf>
    <xf numFmtId="178" fontId="31" fillId="0" borderId="6" xfId="0" quotePrefix="1" applyNumberFormat="1" applyFont="1" applyFill="1" applyBorder="1" applyAlignment="1">
      <alignment horizontal="center" vertical="center"/>
    </xf>
    <xf numFmtId="178" fontId="31" fillId="0" borderId="1" xfId="0" applyNumberFormat="1" applyFont="1" applyFill="1" applyBorder="1" applyAlignment="1">
      <alignment horizontal="center" vertical="center"/>
    </xf>
    <xf numFmtId="178" fontId="31" fillId="0" borderId="1" xfId="0" applyNumberFormat="1" applyFont="1" applyFill="1" applyBorder="1" applyAlignment="1">
      <alignment vertical="center"/>
    </xf>
    <xf numFmtId="49" fontId="31" fillId="0" borderId="6" xfId="0" applyNumberFormat="1" applyFont="1" applyFill="1" applyBorder="1" applyAlignment="1">
      <alignment horizontal="center" vertical="center"/>
    </xf>
    <xf numFmtId="178" fontId="31" fillId="0" borderId="6" xfId="0" applyNumberFormat="1" applyFont="1" applyFill="1" applyBorder="1" applyAlignment="1">
      <alignment vertical="center"/>
    </xf>
    <xf numFmtId="178" fontId="31" fillId="0" borderId="9" xfId="0" applyNumberFormat="1" applyFont="1" applyFill="1" applyBorder="1" applyAlignment="1">
      <alignment vertical="center"/>
    </xf>
    <xf numFmtId="178" fontId="29" fillId="0" borderId="11" xfId="0" applyNumberFormat="1" applyFont="1" applyFill="1" applyBorder="1" applyAlignment="1">
      <alignment vertical="center"/>
    </xf>
    <xf numFmtId="49" fontId="36" fillId="0" borderId="8" xfId="0" applyNumberFormat="1" applyFont="1" applyFill="1" applyBorder="1" applyAlignment="1">
      <alignment vertical="center"/>
    </xf>
    <xf numFmtId="49" fontId="31" fillId="0" borderId="5" xfId="0" quotePrefix="1" applyNumberFormat="1" applyFont="1" applyFill="1" applyBorder="1" applyAlignment="1">
      <alignment horizontal="center" vertical="center"/>
    </xf>
    <xf numFmtId="49" fontId="33" fillId="0" borderId="1" xfId="0" applyNumberFormat="1" applyFont="1" applyFill="1" applyBorder="1" applyAlignment="1">
      <alignment horizontal="center" vertical="center" shrinkToFit="1"/>
    </xf>
    <xf numFmtId="0" fontId="33" fillId="0" borderId="11" xfId="0" applyFont="1" applyFill="1" applyBorder="1" applyAlignment="1">
      <alignment vertical="center"/>
    </xf>
    <xf numFmtId="49" fontId="30" fillId="0" borderId="11" xfId="0" applyNumberFormat="1" applyFont="1" applyFill="1" applyBorder="1" applyAlignment="1">
      <alignment vertical="center"/>
    </xf>
    <xf numFmtId="178" fontId="30" fillId="0" borderId="1" xfId="0" quotePrefix="1" applyNumberFormat="1" applyFont="1" applyFill="1" applyBorder="1" applyAlignment="1">
      <alignment horizontal="center" vertical="center"/>
    </xf>
    <xf numFmtId="178" fontId="38" fillId="0" borderId="8" xfId="0" applyNumberFormat="1" applyFont="1" applyFill="1" applyBorder="1" applyAlignment="1">
      <alignment vertical="center"/>
    </xf>
    <xf numFmtId="49" fontId="31" fillId="0" borderId="11" xfId="0" applyNumberFormat="1" applyFont="1" applyFill="1" applyBorder="1" applyAlignment="1">
      <alignment vertical="center"/>
    </xf>
    <xf numFmtId="49" fontId="30" fillId="0" borderId="1" xfId="0" applyNumberFormat="1" applyFont="1" applyFill="1" applyBorder="1" applyAlignment="1">
      <alignment horizontal="left" vertical="center"/>
    </xf>
    <xf numFmtId="183" fontId="32" fillId="0" borderId="13" xfId="4" applyNumberFormat="1" applyFont="1" applyFill="1" applyBorder="1" applyAlignment="1" applyProtection="1">
      <alignment horizontal="right" vertical="center"/>
    </xf>
    <xf numFmtId="178" fontId="31" fillId="0" borderId="13" xfId="0" applyNumberFormat="1" applyFont="1" applyFill="1" applyBorder="1" applyAlignment="1">
      <alignment vertical="center"/>
    </xf>
    <xf numFmtId="49" fontId="5" fillId="0" borderId="0" xfId="0" applyNumberFormat="1" applyFont="1" applyFill="1" applyBorder="1" applyAlignment="1">
      <alignment vertical="center"/>
    </xf>
    <xf numFmtId="178" fontId="25" fillId="0" borderId="23" xfId="0" applyNumberFormat="1" applyFont="1" applyBorder="1" applyAlignment="1">
      <alignment vertical="center"/>
    </xf>
    <xf numFmtId="49" fontId="26" fillId="0" borderId="24" xfId="0" applyNumberFormat="1" applyFont="1" applyBorder="1" applyAlignment="1">
      <alignment horizontal="center" vertical="center"/>
    </xf>
    <xf numFmtId="49" fontId="26" fillId="0" borderId="23" xfId="0" applyNumberFormat="1" applyFont="1" applyBorder="1" applyAlignment="1">
      <alignment horizontal="distributed" vertical="center"/>
    </xf>
    <xf numFmtId="49" fontId="5" fillId="0" borderId="23" xfId="0" applyNumberFormat="1" applyFont="1" applyBorder="1" applyAlignment="1">
      <alignment vertical="center"/>
    </xf>
    <xf numFmtId="49" fontId="3" fillId="0" borderId="24" xfId="0" applyNumberFormat="1" applyFont="1" applyBorder="1" applyAlignment="1">
      <alignment horizontal="center" vertical="center"/>
    </xf>
    <xf numFmtId="49" fontId="3" fillId="0" borderId="23" xfId="0" applyNumberFormat="1" applyFont="1" applyBorder="1" applyAlignment="1">
      <alignment horizontal="distributed" vertical="center"/>
    </xf>
    <xf numFmtId="49" fontId="3" fillId="0" borderId="23" xfId="0" applyNumberFormat="1" applyFont="1" applyBorder="1" applyAlignment="1">
      <alignment vertical="center"/>
    </xf>
    <xf numFmtId="178" fontId="30" fillId="0" borderId="0" xfId="0" applyNumberFormat="1" applyFont="1" applyAlignment="1">
      <alignment vertical="center"/>
    </xf>
    <xf numFmtId="0" fontId="29" fillId="0" borderId="11" xfId="0" applyFont="1" applyFill="1" applyBorder="1" applyAlignment="1">
      <alignment horizontal="distributed" vertical="center"/>
    </xf>
    <xf numFmtId="49" fontId="30" fillId="0" borderId="11" xfId="0" applyNumberFormat="1" applyFont="1" applyFill="1" applyBorder="1" applyAlignment="1">
      <alignment horizontal="distributed" vertical="center"/>
    </xf>
    <xf numFmtId="49" fontId="32" fillId="0" borderId="5" xfId="0" applyNumberFormat="1" applyFont="1" applyFill="1" applyBorder="1" applyAlignment="1">
      <alignment horizontal="center" vertical="center"/>
    </xf>
    <xf numFmtId="49" fontId="5" fillId="0" borderId="8" xfId="0" applyNumberFormat="1" applyFont="1" applyBorder="1" applyAlignment="1">
      <alignment horizontal="distributed" vertical="center"/>
    </xf>
    <xf numFmtId="49" fontId="5" fillId="0" borderId="9" xfId="0" applyNumberFormat="1" applyFont="1" applyBorder="1" applyAlignment="1">
      <alignment horizontal="distributed" vertical="center"/>
    </xf>
    <xf numFmtId="0" fontId="4" fillId="2" borderId="8" xfId="0" applyFont="1" applyFill="1" applyBorder="1" applyAlignment="1">
      <alignment vertical="center"/>
    </xf>
    <xf numFmtId="49" fontId="5" fillId="0" borderId="8" xfId="0" applyNumberFormat="1" applyFont="1" applyBorder="1" applyAlignment="1">
      <alignment horizontal="distributed" vertical="center" shrinkToFit="1"/>
    </xf>
    <xf numFmtId="49" fontId="5" fillId="0" borderId="1" xfId="0" applyNumberFormat="1" applyFont="1" applyBorder="1" applyAlignment="1">
      <alignment horizontal="distributed" vertical="center"/>
    </xf>
    <xf numFmtId="49" fontId="4" fillId="0" borderId="8" xfId="0" applyNumberFormat="1" applyFont="1" applyBorder="1" applyAlignment="1">
      <alignment horizontal="distributed" vertical="center"/>
    </xf>
    <xf numFmtId="49" fontId="8" fillId="0" borderId="8" xfId="0" applyNumberFormat="1" applyFont="1" applyBorder="1" applyAlignment="1">
      <alignment horizontal="distributed" vertical="center"/>
    </xf>
    <xf numFmtId="49" fontId="5" fillId="0" borderId="9" xfId="0" applyNumberFormat="1" applyFont="1" applyBorder="1" applyAlignment="1">
      <alignment horizontal="center" vertical="center"/>
    </xf>
    <xf numFmtId="49" fontId="5" fillId="0" borderId="0" xfId="0" applyNumberFormat="1" applyFont="1" applyBorder="1" applyAlignment="1">
      <alignment horizontal="center" vertical="center"/>
    </xf>
    <xf numFmtId="49" fontId="5" fillId="0" borderId="9" xfId="0" applyNumberFormat="1" applyFont="1" applyBorder="1" applyAlignment="1">
      <alignment vertical="center"/>
    </xf>
    <xf numFmtId="49" fontId="5" fillId="2" borderId="8" xfId="0" applyNumberFormat="1" applyFont="1" applyFill="1" applyBorder="1" applyAlignment="1">
      <alignment horizontal="distributed" vertical="center"/>
    </xf>
    <xf numFmtId="49" fontId="5" fillId="0" borderId="8" xfId="0" applyNumberFormat="1" applyFont="1" applyBorder="1" applyAlignment="1">
      <alignment horizontal="center" vertical="center"/>
    </xf>
    <xf numFmtId="178" fontId="5" fillId="0" borderId="15" xfId="0" applyNumberFormat="1" applyFont="1" applyBorder="1" applyAlignment="1">
      <alignment vertical="center"/>
    </xf>
    <xf numFmtId="178" fontId="45" fillId="0" borderId="0" xfId="0" applyNumberFormat="1" applyFont="1" applyAlignment="1">
      <alignment vertical="center"/>
    </xf>
    <xf numFmtId="49" fontId="47" fillId="0" borderId="3" xfId="0" applyNumberFormat="1" applyFont="1" applyBorder="1" applyAlignment="1">
      <alignment horizontal="center" vertical="center"/>
    </xf>
    <xf numFmtId="49" fontId="47" fillId="0" borderId="3" xfId="0" applyNumberFormat="1" applyFont="1" applyBorder="1" applyAlignment="1">
      <alignment vertical="center"/>
    </xf>
    <xf numFmtId="49" fontId="47" fillId="0" borderId="6" xfId="0" applyNumberFormat="1" applyFont="1" applyBorder="1" applyAlignment="1">
      <alignment horizontal="distributed" vertical="center"/>
    </xf>
    <xf numFmtId="49" fontId="47" fillId="0" borderId="4" xfId="0" applyNumberFormat="1" applyFont="1" applyBorder="1" applyAlignment="1">
      <alignment horizontal="center" vertical="center"/>
    </xf>
    <xf numFmtId="49" fontId="47" fillId="0" borderId="5" xfId="0" applyNumberFormat="1" applyFont="1" applyBorder="1" applyAlignment="1">
      <alignment vertical="center"/>
    </xf>
    <xf numFmtId="49" fontId="7" fillId="0" borderId="6" xfId="0" applyNumberFormat="1" applyFont="1" applyFill="1" applyBorder="1" applyAlignment="1">
      <alignment horizontal="distributed" vertical="center"/>
    </xf>
    <xf numFmtId="49" fontId="27" fillId="0" borderId="27" xfId="0" applyNumberFormat="1" applyFont="1" applyBorder="1" applyAlignment="1">
      <alignment horizontal="center" vertical="center"/>
    </xf>
    <xf numFmtId="178" fontId="25" fillId="0" borderId="29" xfId="0" applyNumberFormat="1" applyFont="1" applyBorder="1" applyAlignment="1">
      <alignment vertical="center" wrapText="1"/>
    </xf>
    <xf numFmtId="178" fontId="25" fillId="0" borderId="5" xfId="0" applyNumberFormat="1" applyFont="1" applyBorder="1" applyAlignment="1">
      <alignment vertical="center" wrapText="1"/>
    </xf>
    <xf numFmtId="178" fontId="25" fillId="0" borderId="6" xfId="0" applyNumberFormat="1" applyFont="1" applyBorder="1" applyAlignment="1">
      <alignment vertical="center" wrapText="1"/>
    </xf>
    <xf numFmtId="178" fontId="25" fillId="0" borderId="32" xfId="0" applyNumberFormat="1" applyFont="1" applyBorder="1" applyAlignment="1">
      <alignment vertical="center" wrapText="1"/>
    </xf>
    <xf numFmtId="49" fontId="27" fillId="0" borderId="5" xfId="0" applyNumberFormat="1" applyFont="1" applyBorder="1" applyAlignment="1">
      <alignment horizontal="center" vertical="center"/>
    </xf>
    <xf numFmtId="178" fontId="25" fillId="8" borderId="6" xfId="0" applyNumberFormat="1" applyFont="1" applyFill="1" applyBorder="1" applyAlignment="1">
      <alignment horizontal="center" vertical="center" wrapText="1"/>
    </xf>
    <xf numFmtId="178" fontId="25" fillId="8" borderId="9" xfId="0" applyNumberFormat="1" applyFont="1" applyFill="1" applyBorder="1" applyAlignment="1">
      <alignment horizontal="center" vertical="center" wrapText="1"/>
    </xf>
    <xf numFmtId="178" fontId="25" fillId="8" borderId="31" xfId="0" applyNumberFormat="1" applyFont="1" applyFill="1" applyBorder="1" applyAlignment="1">
      <alignment horizontal="center" vertical="center"/>
    </xf>
    <xf numFmtId="49" fontId="25" fillId="0" borderId="34" xfId="0" applyNumberFormat="1" applyFont="1" applyBorder="1" applyAlignment="1">
      <alignment vertical="distributed"/>
    </xf>
    <xf numFmtId="49" fontId="26" fillId="0" borderId="4" xfId="0" applyNumberFormat="1" applyFont="1" applyBorder="1" applyAlignment="1">
      <alignment vertical="center"/>
    </xf>
    <xf numFmtId="49" fontId="25" fillId="0" borderId="29" xfId="0" applyNumberFormat="1" applyFont="1" applyBorder="1" applyAlignment="1">
      <alignment vertical="distributed"/>
    </xf>
    <xf numFmtId="49" fontId="26" fillId="0" borderId="15" xfId="0" applyNumberFormat="1" applyFont="1" applyBorder="1" applyAlignment="1">
      <alignment vertical="center"/>
    </xf>
    <xf numFmtId="178" fontId="25" fillId="3" borderId="27" xfId="0" applyNumberFormat="1" applyFont="1" applyFill="1" applyBorder="1" applyAlignment="1">
      <alignment vertical="center"/>
    </xf>
    <xf numFmtId="178" fontId="25" fillId="3" borderId="31" xfId="0" applyNumberFormat="1" applyFont="1" applyFill="1" applyBorder="1" applyAlignment="1">
      <alignment vertical="center"/>
    </xf>
    <xf numFmtId="49" fontId="3" fillId="0" borderId="22" xfId="0" applyNumberFormat="1" applyFont="1" applyBorder="1" applyAlignment="1">
      <alignment horizontal="distributed" vertical="center"/>
    </xf>
    <xf numFmtId="49" fontId="3" fillId="0" borderId="1" xfId="0" applyNumberFormat="1" applyFont="1" applyBorder="1" applyAlignment="1">
      <alignment horizontal="distributed" vertical="center"/>
    </xf>
    <xf numFmtId="178" fontId="28" fillId="0" borderId="0" xfId="0" applyNumberFormat="1" applyFont="1" applyFill="1" applyBorder="1" applyAlignment="1">
      <alignment horizontal="center" vertical="center"/>
    </xf>
    <xf numFmtId="178" fontId="44" fillId="0" borderId="13" xfId="0" applyNumberFormat="1" applyFont="1" applyBorder="1" applyAlignment="1">
      <alignment horizontal="center" vertical="center"/>
    </xf>
    <xf numFmtId="49" fontId="5" fillId="0" borderId="6" xfId="0" applyNumberFormat="1" applyFont="1" applyBorder="1" applyAlignment="1">
      <alignment vertical="center" shrinkToFit="1"/>
    </xf>
    <xf numFmtId="49" fontId="5" fillId="0" borderId="8" xfId="0" applyNumberFormat="1" applyFont="1" applyBorder="1" applyAlignment="1">
      <alignment horizontal="right" vertical="center"/>
    </xf>
    <xf numFmtId="49" fontId="8" fillId="0" borderId="9" xfId="0" applyNumberFormat="1" applyFont="1" applyBorder="1" applyAlignment="1">
      <alignment horizontal="distributed" vertical="center"/>
    </xf>
    <xf numFmtId="49" fontId="5" fillId="3" borderId="32" xfId="0" applyNumberFormat="1" applyFont="1" applyFill="1" applyBorder="1" applyAlignment="1">
      <alignment horizontal="distributed" vertical="center"/>
    </xf>
    <xf numFmtId="176" fontId="19" fillId="0" borderId="2" xfId="0" applyNumberFormat="1" applyFont="1" applyBorder="1" applyAlignment="1">
      <alignment vertical="center"/>
    </xf>
    <xf numFmtId="176" fontId="19" fillId="0" borderId="3" xfId="0" applyNumberFormat="1" applyFont="1" applyBorder="1" applyAlignment="1">
      <alignment vertical="center"/>
    </xf>
    <xf numFmtId="176" fontId="19" fillId="0" borderId="35" xfId="0" applyNumberFormat="1" applyFont="1" applyBorder="1" applyAlignment="1">
      <alignment vertical="center"/>
    </xf>
    <xf numFmtId="176" fontId="19" fillId="2" borderId="3" xfId="0" applyNumberFormat="1" applyFont="1" applyFill="1" applyBorder="1" applyAlignment="1">
      <alignment vertical="center"/>
    </xf>
    <xf numFmtId="176" fontId="0" fillId="0" borderId="3" xfId="0" applyNumberFormat="1" applyBorder="1" applyAlignment="1">
      <alignment vertical="center"/>
    </xf>
    <xf numFmtId="178" fontId="3" fillId="0" borderId="3" xfId="0" applyNumberFormat="1" applyFont="1" applyBorder="1" applyAlignment="1">
      <alignment vertical="center"/>
    </xf>
    <xf numFmtId="178" fontId="3" fillId="0" borderId="36" xfId="0" applyNumberFormat="1" applyFont="1" applyBorder="1" applyAlignment="1">
      <alignment vertical="center"/>
    </xf>
    <xf numFmtId="178" fontId="3" fillId="0" borderId="35" xfId="0" applyNumberFormat="1" applyFont="1" applyBorder="1" applyAlignment="1">
      <alignment vertical="center"/>
    </xf>
    <xf numFmtId="176" fontId="19" fillId="2" borderId="36" xfId="0" applyNumberFormat="1" applyFont="1" applyFill="1" applyBorder="1" applyAlignment="1">
      <alignment vertical="center"/>
    </xf>
    <xf numFmtId="49" fontId="5" fillId="0" borderId="37" xfId="4" applyNumberFormat="1" applyFont="1" applyFill="1" applyBorder="1" applyAlignment="1" applyProtection="1">
      <alignment horizontal="center" vertical="center"/>
      <protection locked="0"/>
    </xf>
    <xf numFmtId="49" fontId="5" fillId="0" borderId="38" xfId="4" applyNumberFormat="1" applyFont="1" applyFill="1" applyBorder="1" applyAlignment="1" applyProtection="1">
      <alignment horizontal="center" vertical="center"/>
      <protection locked="0"/>
    </xf>
    <xf numFmtId="49" fontId="5" fillId="0" borderId="32" xfId="4" applyNumberFormat="1" applyFont="1" applyFill="1" applyBorder="1" applyAlignment="1" applyProtection="1">
      <alignment horizontal="center" vertical="center"/>
      <protection locked="0"/>
    </xf>
    <xf numFmtId="49" fontId="5" fillId="0" borderId="8" xfId="4" applyNumberFormat="1" applyFont="1" applyFill="1" applyBorder="1" applyAlignment="1" applyProtection="1">
      <alignment horizontal="center" vertical="center"/>
      <protection locked="0"/>
    </xf>
    <xf numFmtId="49" fontId="4" fillId="0" borderId="32" xfId="0" applyNumberFormat="1" applyFont="1" applyBorder="1" applyAlignment="1">
      <alignment horizontal="distributed" vertical="center"/>
    </xf>
    <xf numFmtId="49" fontId="5" fillId="0" borderId="23" xfId="0" applyNumberFormat="1" applyFont="1" applyBorder="1" applyAlignment="1">
      <alignment horizontal="center" vertical="center"/>
    </xf>
    <xf numFmtId="176" fontId="19" fillId="0" borderId="13" xfId="0" applyNumberFormat="1" applyFont="1" applyBorder="1" applyAlignment="1">
      <alignment vertical="center"/>
    </xf>
    <xf numFmtId="178" fontId="5" fillId="0" borderId="13" xfId="0" applyNumberFormat="1" applyFont="1" applyBorder="1" applyAlignment="1">
      <alignment vertical="center"/>
    </xf>
    <xf numFmtId="49" fontId="11" fillId="0" borderId="0" xfId="0" applyNumberFormat="1" applyFont="1" applyBorder="1" applyAlignment="1">
      <alignment vertical="center"/>
    </xf>
    <xf numFmtId="178" fontId="11" fillId="0" borderId="0" xfId="0" applyNumberFormat="1" applyFont="1" applyBorder="1" applyAlignment="1">
      <alignment vertical="center"/>
    </xf>
    <xf numFmtId="178" fontId="4" fillId="0" borderId="0" xfId="0" applyNumberFormat="1" applyFont="1" applyBorder="1" applyAlignment="1">
      <alignment vertical="center"/>
    </xf>
    <xf numFmtId="178" fontId="5" fillId="0" borderId="9" xfId="0" applyNumberFormat="1" applyFont="1" applyBorder="1" applyAlignment="1">
      <alignment vertical="center"/>
    </xf>
    <xf numFmtId="49" fontId="5" fillId="0" borderId="1" xfId="4" applyNumberFormat="1" applyFont="1" applyFill="1" applyBorder="1" applyAlignment="1" applyProtection="1">
      <alignment horizontal="center" vertical="center"/>
      <protection locked="0"/>
    </xf>
    <xf numFmtId="176" fontId="19" fillId="7" borderId="13" xfId="0" applyNumberFormat="1" applyFont="1" applyFill="1" applyBorder="1" applyAlignment="1">
      <alignment vertical="center"/>
    </xf>
    <xf numFmtId="178" fontId="5" fillId="7" borderId="13" xfId="0" applyNumberFormat="1" applyFont="1" applyFill="1" applyBorder="1" applyAlignment="1">
      <alignment vertical="center"/>
    </xf>
    <xf numFmtId="176" fontId="0" fillId="0" borderId="13" xfId="0" applyNumberFormat="1" applyBorder="1" applyAlignment="1">
      <alignment vertical="center"/>
    </xf>
    <xf numFmtId="178" fontId="3" fillId="0" borderId="2" xfId="0" applyNumberFormat="1" applyFont="1" applyBorder="1" applyAlignment="1">
      <alignment vertical="center"/>
    </xf>
    <xf numFmtId="178" fontId="3" fillId="0" borderId="13" xfId="0" applyNumberFormat="1" applyFont="1" applyBorder="1" applyAlignment="1">
      <alignment vertical="center"/>
    </xf>
    <xf numFmtId="178" fontId="3" fillId="0" borderId="39" xfId="0" applyNumberFormat="1" applyFont="1" applyBorder="1" applyAlignment="1">
      <alignment vertical="center"/>
    </xf>
    <xf numFmtId="178" fontId="3" fillId="7" borderId="3" xfId="0" applyNumberFormat="1" applyFont="1" applyFill="1" applyBorder="1" applyAlignment="1">
      <alignment vertical="center"/>
    </xf>
    <xf numFmtId="178" fontId="3" fillId="7" borderId="13" xfId="0" applyNumberFormat="1" applyFont="1" applyFill="1" applyBorder="1" applyAlignment="1">
      <alignment vertical="center"/>
    </xf>
    <xf numFmtId="178" fontId="3" fillId="7" borderId="36" xfId="0" applyNumberFormat="1" applyFont="1" applyFill="1" applyBorder="1" applyAlignment="1">
      <alignment vertical="center"/>
    </xf>
    <xf numFmtId="49" fontId="3" fillId="0" borderId="32" xfId="0" applyNumberFormat="1" applyFont="1" applyBorder="1" applyAlignment="1">
      <alignment horizontal="distributed" vertical="center"/>
    </xf>
    <xf numFmtId="49" fontId="3" fillId="0" borderId="32" xfId="0" applyNumberFormat="1" applyFont="1" applyBorder="1" applyAlignment="1">
      <alignment vertical="center"/>
    </xf>
    <xf numFmtId="49" fontId="5" fillId="0" borderId="32" xfId="0" applyNumberFormat="1" applyFont="1" applyBorder="1" applyAlignment="1">
      <alignment vertical="center"/>
    </xf>
    <xf numFmtId="49" fontId="5" fillId="7" borderId="8" xfId="0" applyNumberFormat="1" applyFont="1" applyFill="1" applyBorder="1" applyAlignment="1">
      <alignment vertical="center"/>
    </xf>
    <xf numFmtId="49" fontId="5" fillId="3" borderId="8" xfId="0" applyNumberFormat="1" applyFont="1" applyFill="1" applyBorder="1" applyAlignment="1">
      <alignment vertical="center"/>
    </xf>
    <xf numFmtId="0" fontId="5" fillId="0" borderId="6" xfId="0" applyFont="1" applyBorder="1" applyAlignment="1">
      <alignment vertical="center" shrinkToFit="1"/>
    </xf>
    <xf numFmtId="176" fontId="19" fillId="2" borderId="13" xfId="0" applyNumberFormat="1" applyFont="1" applyFill="1" applyBorder="1" applyAlignment="1">
      <alignment vertical="center"/>
    </xf>
    <xf numFmtId="176" fontId="19" fillId="7" borderId="3" xfId="0" applyNumberFormat="1" applyFont="1" applyFill="1" applyBorder="1" applyAlignment="1">
      <alignment vertical="center"/>
    </xf>
    <xf numFmtId="49" fontId="5" fillId="7" borderId="0" xfId="0" applyNumberFormat="1" applyFont="1" applyFill="1" applyAlignment="1">
      <alignment vertical="center"/>
    </xf>
    <xf numFmtId="49" fontId="5" fillId="7" borderId="0" xfId="0" applyNumberFormat="1" applyFont="1" applyFill="1" applyBorder="1" applyAlignment="1">
      <alignment vertical="center"/>
    </xf>
    <xf numFmtId="176" fontId="0" fillId="7" borderId="3" xfId="0" applyNumberFormat="1" applyFill="1" applyBorder="1" applyAlignment="1">
      <alignment vertical="center"/>
    </xf>
    <xf numFmtId="176" fontId="0" fillId="7" borderId="13" xfId="0" applyNumberFormat="1" applyFill="1" applyBorder="1" applyAlignment="1">
      <alignment vertical="center"/>
    </xf>
    <xf numFmtId="178" fontId="5" fillId="0" borderId="23" xfId="0" applyNumberFormat="1" applyFont="1" applyFill="1" applyBorder="1" applyAlignment="1">
      <alignment vertical="center"/>
    </xf>
    <xf numFmtId="178" fontId="25" fillId="8" borderId="8" xfId="0" applyNumberFormat="1" applyFont="1" applyFill="1" applyBorder="1" applyAlignment="1">
      <alignment horizontal="center" vertical="center"/>
    </xf>
    <xf numFmtId="49" fontId="25" fillId="0" borderId="8" xfId="0" applyNumberFormat="1" applyFont="1" applyBorder="1" applyAlignment="1">
      <alignment horizontal="center" vertical="center"/>
    </xf>
    <xf numFmtId="178" fontId="25" fillId="3" borderId="8" xfId="0" applyNumberFormat="1" applyFont="1" applyFill="1" applyBorder="1" applyAlignment="1">
      <alignment vertical="center"/>
    </xf>
    <xf numFmtId="49" fontId="27" fillId="0" borderId="8" xfId="0" applyNumberFormat="1" applyFont="1" applyBorder="1" applyAlignment="1">
      <alignment horizontal="distributed" vertical="center"/>
    </xf>
    <xf numFmtId="178" fontId="25" fillId="0" borderId="8" xfId="0" applyNumberFormat="1" applyFont="1" applyBorder="1" applyAlignment="1">
      <alignment horizontal="center" vertical="center"/>
    </xf>
    <xf numFmtId="178" fontId="25" fillId="0" borderId="8" xfId="0" applyNumberFormat="1" applyFont="1" applyFill="1" applyBorder="1" applyAlignment="1">
      <alignment horizontal="center" vertical="center"/>
    </xf>
    <xf numFmtId="49" fontId="27" fillId="0" borderId="9" xfId="0" applyNumberFormat="1" applyFont="1" applyBorder="1" applyAlignment="1">
      <alignment horizontal="distributed" vertical="center"/>
    </xf>
    <xf numFmtId="178" fontId="5" fillId="0" borderId="32" xfId="0" applyNumberFormat="1" applyFont="1" applyBorder="1" applyAlignment="1">
      <alignment vertical="center"/>
    </xf>
    <xf numFmtId="178" fontId="5" fillId="0" borderId="0" xfId="0" applyNumberFormat="1" applyFont="1" applyFill="1" applyBorder="1" applyAlignment="1">
      <alignment vertical="center"/>
    </xf>
    <xf numFmtId="49" fontId="5" fillId="0" borderId="1" xfId="0" applyNumberFormat="1" applyFont="1" applyFill="1" applyBorder="1" applyAlignment="1">
      <alignment vertical="center"/>
    </xf>
    <xf numFmtId="49" fontId="5" fillId="0" borderId="31" xfId="0" applyNumberFormat="1" applyFont="1" applyFill="1" applyBorder="1" applyAlignment="1">
      <alignment vertical="center"/>
    </xf>
    <xf numFmtId="178" fontId="5" fillId="0" borderId="5" xfId="0" applyNumberFormat="1" applyFont="1" applyBorder="1" applyAlignment="1">
      <alignment vertical="center"/>
    </xf>
    <xf numFmtId="49" fontId="5" fillId="0" borderId="29" xfId="0" applyNumberFormat="1" applyFont="1" applyFill="1" applyBorder="1" applyAlignment="1">
      <alignment vertical="center"/>
    </xf>
    <xf numFmtId="49" fontId="5" fillId="0" borderId="32" xfId="0" applyNumberFormat="1" applyFont="1" applyFill="1" applyBorder="1" applyAlignment="1">
      <alignment vertical="center"/>
    </xf>
    <xf numFmtId="176" fontId="0" fillId="0" borderId="34" xfId="0" applyNumberFormat="1" applyBorder="1" applyAlignment="1">
      <alignment vertical="center"/>
    </xf>
    <xf numFmtId="178" fontId="3" fillId="0" borderId="34" xfId="0" applyNumberFormat="1" applyFont="1" applyBorder="1" applyAlignment="1">
      <alignment vertical="center"/>
    </xf>
    <xf numFmtId="49" fontId="5" fillId="0" borderId="22" xfId="0" applyNumberFormat="1" applyFont="1" applyBorder="1" applyAlignment="1">
      <alignment vertical="center"/>
    </xf>
    <xf numFmtId="178" fontId="3" fillId="0" borderId="40" xfId="0" applyNumberFormat="1" applyFont="1" applyBorder="1" applyAlignment="1">
      <alignment vertical="center"/>
    </xf>
    <xf numFmtId="49" fontId="5" fillId="0" borderId="31" xfId="0" applyNumberFormat="1" applyFont="1" applyBorder="1" applyAlignment="1">
      <alignment vertical="center"/>
    </xf>
    <xf numFmtId="178" fontId="28" fillId="0" borderId="0" xfId="0" applyNumberFormat="1" applyFont="1" applyFill="1" applyBorder="1" applyAlignment="1">
      <alignment horizontal="distributed" vertical="center" justifyLastLine="1"/>
    </xf>
    <xf numFmtId="178" fontId="30" fillId="0" borderId="0" xfId="0" applyNumberFormat="1" applyFont="1" applyFill="1" applyBorder="1" applyAlignment="1">
      <alignment horizontal="right" vertical="center"/>
    </xf>
    <xf numFmtId="49" fontId="36" fillId="0" borderId="5" xfId="0" applyNumberFormat="1" applyFont="1" applyFill="1" applyBorder="1" applyAlignment="1">
      <alignment vertical="center"/>
    </xf>
    <xf numFmtId="178" fontId="36" fillId="0" borderId="13" xfId="0" applyNumberFormat="1" applyFont="1" applyFill="1" applyBorder="1" applyAlignment="1">
      <alignment vertical="center"/>
    </xf>
    <xf numFmtId="49" fontId="36" fillId="0" borderId="4" xfId="0" applyNumberFormat="1" applyFont="1" applyFill="1" applyBorder="1" applyAlignment="1">
      <alignment horizontal="center" vertical="center" wrapText="1"/>
    </xf>
    <xf numFmtId="49" fontId="36" fillId="0" borderId="4" xfId="0" applyNumberFormat="1" applyFont="1" applyFill="1" applyBorder="1" applyAlignment="1">
      <alignment horizontal="center" vertical="center"/>
    </xf>
    <xf numFmtId="49" fontId="36" fillId="0" borderId="6" xfId="0" applyNumberFormat="1" applyFont="1" applyFill="1" applyBorder="1" applyAlignment="1">
      <alignment horizontal="distributed" vertical="center" shrinkToFit="1"/>
    </xf>
    <xf numFmtId="49" fontId="36" fillId="0" borderId="11" xfId="0" applyNumberFormat="1" applyFont="1" applyFill="1" applyBorder="1" applyAlignment="1">
      <alignment horizontal="center" vertical="center"/>
    </xf>
    <xf numFmtId="49" fontId="36" fillId="0" borderId="0" xfId="0" applyNumberFormat="1" applyFont="1" applyFill="1" applyBorder="1" applyAlignment="1">
      <alignment vertical="center"/>
    </xf>
    <xf numFmtId="49" fontId="36" fillId="0" borderId="1" xfId="0" applyNumberFormat="1" applyFont="1" applyFill="1" applyBorder="1" applyAlignment="1"/>
    <xf numFmtId="49" fontId="36" fillId="0" borderId="8" xfId="0" applyNumberFormat="1" applyFont="1" applyFill="1" applyBorder="1" applyAlignment="1">
      <alignment horizontal="right" vertical="top"/>
    </xf>
    <xf numFmtId="49" fontId="36" fillId="0" borderId="3" xfId="0" applyNumberFormat="1" applyFont="1" applyFill="1" applyBorder="1" applyAlignment="1">
      <alignment horizontal="center" vertical="center" wrapText="1"/>
    </xf>
    <xf numFmtId="178" fontId="36" fillId="0" borderId="13" xfId="0" applyNumberFormat="1" applyFont="1" applyFill="1" applyBorder="1" applyAlignment="1">
      <alignment horizontal="center" vertical="center"/>
    </xf>
    <xf numFmtId="49" fontId="36" fillId="0" borderId="15" xfId="0" applyNumberFormat="1" applyFont="1" applyFill="1" applyBorder="1" applyAlignment="1">
      <alignment vertical="center"/>
    </xf>
    <xf numFmtId="49" fontId="36" fillId="0" borderId="1" xfId="0" applyNumberFormat="1" applyFont="1" applyFill="1" applyBorder="1" applyAlignment="1">
      <alignment horizontal="center" vertical="center"/>
    </xf>
    <xf numFmtId="177" fontId="36" fillId="0" borderId="13" xfId="0" applyNumberFormat="1" applyFont="1" applyFill="1" applyBorder="1" applyAlignment="1">
      <alignment vertical="center"/>
    </xf>
    <xf numFmtId="3" fontId="36" fillId="0" borderId="13" xfId="0" applyNumberFormat="1" applyFont="1" applyFill="1" applyBorder="1" applyAlignment="1">
      <alignment horizontal="center" vertical="center"/>
    </xf>
    <xf numFmtId="49" fontId="36" fillId="0" borderId="8" xfId="0" applyNumberFormat="1" applyFont="1" applyFill="1" applyBorder="1" applyAlignment="1">
      <alignment horizontal="center" vertical="center"/>
    </xf>
    <xf numFmtId="182" fontId="36" fillId="0" borderId="13" xfId="0" applyNumberFormat="1" applyFont="1" applyFill="1" applyBorder="1" applyAlignment="1">
      <alignment vertical="center"/>
    </xf>
    <xf numFmtId="49" fontId="36" fillId="0" borderId="7" xfId="0" applyNumberFormat="1" applyFont="1" applyFill="1" applyBorder="1" applyAlignment="1">
      <alignment vertical="center"/>
    </xf>
    <xf numFmtId="49" fontId="36" fillId="0" borderId="8" xfId="0" applyNumberFormat="1" applyFont="1" applyFill="1" applyBorder="1" applyAlignment="1">
      <alignment horizontal="right" vertical="center"/>
    </xf>
    <xf numFmtId="49" fontId="36" fillId="0" borderId="9" xfId="0" applyNumberFormat="1" applyFont="1" applyFill="1" applyBorder="1" applyAlignment="1">
      <alignment horizontal="right" vertical="center"/>
    </xf>
    <xf numFmtId="49" fontId="36" fillId="0" borderId="1" xfId="0" applyNumberFormat="1" applyFont="1" applyFill="1" applyBorder="1" applyAlignment="1">
      <alignment vertical="center"/>
    </xf>
    <xf numFmtId="49" fontId="36" fillId="0" borderId="4" xfId="0" applyNumberFormat="1" applyFont="1" applyFill="1" applyBorder="1" applyAlignment="1">
      <alignment vertical="center"/>
    </xf>
    <xf numFmtId="178" fontId="49" fillId="0" borderId="0" xfId="0" applyNumberFormat="1" applyFont="1" applyFill="1" applyAlignment="1">
      <alignment vertical="center"/>
    </xf>
    <xf numFmtId="178" fontId="31" fillId="0" borderId="0" xfId="0" applyNumberFormat="1" applyFont="1" applyFill="1" applyAlignment="1">
      <alignment horizontal="center" vertical="center"/>
    </xf>
    <xf numFmtId="178" fontId="31" fillId="0" borderId="0" xfId="0" applyNumberFormat="1" applyFont="1" applyFill="1" applyAlignment="1">
      <alignment vertical="center" shrinkToFit="1"/>
    </xf>
    <xf numFmtId="49" fontId="50" fillId="0" borderId="10" xfId="0" applyNumberFormat="1" applyFont="1" applyFill="1" applyBorder="1" applyAlignment="1">
      <alignment horizontal="distributed" vertical="center" wrapText="1"/>
    </xf>
    <xf numFmtId="178" fontId="51" fillId="0" borderId="0" xfId="0" applyNumberFormat="1" applyFont="1" applyFill="1" applyAlignment="1">
      <alignment vertical="center"/>
    </xf>
    <xf numFmtId="49" fontId="51" fillId="0" borderId="0" xfId="0" quotePrefix="1" applyNumberFormat="1" applyFont="1" applyFill="1" applyAlignment="1">
      <alignment horizontal="right" vertical="center"/>
    </xf>
    <xf numFmtId="178" fontId="52" fillId="0" borderId="0" xfId="0" applyNumberFormat="1" applyFont="1" applyFill="1" applyAlignment="1">
      <alignment vertical="center"/>
    </xf>
    <xf numFmtId="49" fontId="52" fillId="0" borderId="0" xfId="0" applyNumberFormat="1" applyFont="1" applyFill="1" applyAlignment="1">
      <alignment vertical="center"/>
    </xf>
    <xf numFmtId="49" fontId="52" fillId="0" borderId="0" xfId="0" applyNumberFormat="1" applyFont="1" applyFill="1" applyBorder="1" applyAlignment="1">
      <alignment vertical="center"/>
    </xf>
    <xf numFmtId="49" fontId="52" fillId="0" borderId="0" xfId="0" applyNumberFormat="1" applyFont="1" applyFill="1" applyBorder="1" applyAlignment="1">
      <alignment horizontal="distributed" vertical="center"/>
    </xf>
    <xf numFmtId="49" fontId="29" fillId="0" borderId="5" xfId="0" applyNumberFormat="1" applyFont="1" applyFill="1" applyBorder="1" applyAlignment="1">
      <alignment horizontal="center" vertical="center"/>
    </xf>
    <xf numFmtId="49" fontId="29" fillId="0" borderId="4" xfId="0" applyNumberFormat="1" applyFont="1" applyFill="1" applyBorder="1" applyAlignment="1">
      <alignment horizontal="center" vertical="center"/>
    </xf>
    <xf numFmtId="49" fontId="29" fillId="0" borderId="4" xfId="0" applyNumberFormat="1" applyFont="1" applyFill="1" applyBorder="1" applyAlignment="1">
      <alignment vertical="center" textRotation="255"/>
    </xf>
    <xf numFmtId="178" fontId="29" fillId="0" borderId="0" xfId="0" applyNumberFormat="1" applyFont="1" applyFill="1" applyAlignment="1">
      <alignment vertical="center" shrinkToFit="1"/>
    </xf>
    <xf numFmtId="178" fontId="29" fillId="0" borderId="1" xfId="0" applyNumberFormat="1" applyFont="1" applyFill="1" applyBorder="1" applyAlignment="1">
      <alignment vertical="center"/>
    </xf>
    <xf numFmtId="178" fontId="30" fillId="0" borderId="8" xfId="0" applyNumberFormat="1" applyFont="1" applyFill="1" applyBorder="1" applyAlignment="1">
      <alignment vertical="center"/>
    </xf>
    <xf numFmtId="49" fontId="31" fillId="0" borderId="11" xfId="0" applyNumberFormat="1" applyFont="1" applyFill="1" applyBorder="1" applyAlignment="1">
      <alignment horizontal="right" vertical="top"/>
    </xf>
    <xf numFmtId="178" fontId="36" fillId="7" borderId="13" xfId="0" applyNumberFormat="1" applyFont="1" applyFill="1" applyBorder="1" applyAlignment="1">
      <alignment vertical="center"/>
    </xf>
    <xf numFmtId="181" fontId="36" fillId="0" borderId="13" xfId="0" quotePrefix="1" applyNumberFormat="1" applyFont="1" applyFill="1" applyBorder="1" applyAlignment="1">
      <alignment horizontal="right" vertical="center"/>
    </xf>
    <xf numFmtId="49" fontId="36" fillId="0" borderId="8" xfId="0" applyNumberFormat="1" applyFont="1" applyFill="1" applyBorder="1" applyAlignment="1">
      <alignment horizontal="left" vertical="center"/>
    </xf>
    <xf numFmtId="49" fontId="30" fillId="0" borderId="8" xfId="0" applyNumberFormat="1" applyFont="1" applyFill="1" applyBorder="1" applyAlignment="1">
      <alignment horizontal="left" vertical="center"/>
    </xf>
    <xf numFmtId="49" fontId="30" fillId="0" borderId="8" xfId="0" applyNumberFormat="1" applyFont="1" applyFill="1" applyBorder="1" applyAlignment="1">
      <alignment horizontal="distributed" vertical="center"/>
    </xf>
    <xf numFmtId="49" fontId="30" fillId="0" borderId="12" xfId="0" applyNumberFormat="1" applyFont="1" applyFill="1" applyBorder="1" applyAlignment="1">
      <alignment horizontal="distributed" vertical="center"/>
    </xf>
    <xf numFmtId="49" fontId="30" fillId="0" borderId="9" xfId="0" applyNumberFormat="1" applyFont="1" applyFill="1" applyBorder="1" applyAlignment="1">
      <alignment horizontal="center" vertical="center"/>
    </xf>
    <xf numFmtId="49" fontId="30" fillId="0" borderId="3" xfId="0" applyNumberFormat="1" applyFont="1" applyFill="1" applyBorder="1" applyAlignment="1">
      <alignment horizontal="center" vertical="center" textRotation="255"/>
    </xf>
    <xf numFmtId="49" fontId="30" fillId="0" borderId="1" xfId="0" applyNumberFormat="1" applyFont="1" applyFill="1" applyBorder="1" applyAlignment="1">
      <alignment horizontal="distributed" vertical="center"/>
    </xf>
    <xf numFmtId="49" fontId="32" fillId="0" borderId="8" xfId="0" applyNumberFormat="1" applyFont="1" applyFill="1" applyBorder="1" applyAlignment="1">
      <alignment horizontal="distributed" vertical="center"/>
    </xf>
    <xf numFmtId="49" fontId="32" fillId="0" borderId="1" xfId="0" applyNumberFormat="1" applyFont="1" applyFill="1" applyBorder="1" applyAlignment="1">
      <alignment horizontal="distributed" vertical="center"/>
    </xf>
    <xf numFmtId="49" fontId="30" fillId="0" borderId="9" xfId="0" applyNumberFormat="1" applyFont="1" applyFill="1" applyBorder="1" applyAlignment="1">
      <alignment horizontal="distributed" vertical="center"/>
    </xf>
    <xf numFmtId="49" fontId="30" fillId="0" borderId="1" xfId="4" applyNumberFormat="1" applyFont="1" applyFill="1" applyBorder="1" applyAlignment="1" applyProtection="1">
      <alignment horizontal="distributed" vertical="center"/>
      <protection locked="0"/>
    </xf>
    <xf numFmtId="49" fontId="30" fillId="0" borderId="7" xfId="0" applyNumberFormat="1" applyFont="1" applyFill="1" applyBorder="1" applyAlignment="1">
      <alignment horizontal="center" vertical="center"/>
    </xf>
    <xf numFmtId="49" fontId="30" fillId="0" borderId="6" xfId="0" applyNumberFormat="1" applyFont="1" applyFill="1" applyBorder="1" applyAlignment="1">
      <alignment horizontal="center" vertical="center"/>
    </xf>
    <xf numFmtId="49" fontId="31" fillId="0" borderId="8" xfId="0" applyNumberFormat="1" applyFont="1" applyFill="1" applyBorder="1" applyAlignment="1">
      <alignment horizontal="right" vertical="top"/>
    </xf>
    <xf numFmtId="49" fontId="30" fillId="0" borderId="5" xfId="0" applyNumberFormat="1" applyFont="1" applyFill="1" applyBorder="1" applyAlignment="1">
      <alignment horizontal="center" vertical="center"/>
    </xf>
    <xf numFmtId="49" fontId="30" fillId="0" borderId="6" xfId="0" applyNumberFormat="1" applyFont="1" applyFill="1" applyBorder="1" applyAlignment="1">
      <alignment horizontal="distributed" vertical="center"/>
    </xf>
    <xf numFmtId="49" fontId="32" fillId="0" borderId="6" xfId="0" applyNumberFormat="1" applyFont="1" applyFill="1" applyBorder="1" applyAlignment="1">
      <alignment horizontal="center" vertical="center"/>
    </xf>
    <xf numFmtId="49" fontId="30" fillId="0" borderId="13" xfId="0" applyNumberFormat="1" applyFont="1" applyFill="1" applyBorder="1" applyAlignment="1">
      <alignment horizontal="distributed" vertical="center"/>
    </xf>
    <xf numFmtId="49" fontId="30" fillId="0" borderId="1" xfId="0" applyNumberFormat="1" applyFont="1" applyFill="1" applyBorder="1" applyAlignment="1">
      <alignment vertical="center"/>
    </xf>
    <xf numFmtId="178" fontId="31" fillId="0" borderId="8" xfId="0" applyNumberFormat="1" applyFont="1" applyFill="1" applyBorder="1" applyAlignment="1">
      <alignment horizontal="distributed" vertical="center"/>
    </xf>
    <xf numFmtId="178" fontId="31" fillId="0" borderId="12" xfId="0" applyNumberFormat="1" applyFont="1" applyFill="1" applyBorder="1" applyAlignment="1">
      <alignment vertical="center"/>
    </xf>
    <xf numFmtId="178" fontId="31" fillId="0" borderId="0" xfId="0" applyNumberFormat="1" applyFont="1" applyFill="1" applyBorder="1" applyAlignment="1">
      <alignment vertical="center"/>
    </xf>
    <xf numFmtId="49" fontId="36" fillId="0" borderId="1" xfId="0" applyNumberFormat="1" applyFont="1" applyFill="1" applyBorder="1" applyAlignment="1">
      <alignment horizontal="distributed" vertical="center"/>
    </xf>
    <xf numFmtId="49" fontId="36" fillId="0" borderId="8" xfId="0" applyNumberFormat="1" applyFont="1" applyFill="1" applyBorder="1" applyAlignment="1">
      <alignment horizontal="distributed" vertical="center"/>
    </xf>
    <xf numFmtId="49" fontId="31" fillId="0" borderId="5" xfId="0" applyNumberFormat="1" applyFont="1" applyFill="1" applyBorder="1" applyAlignment="1">
      <alignment horizontal="center" vertical="center"/>
    </xf>
    <xf numFmtId="49" fontId="36" fillId="0" borderId="0" xfId="0" applyNumberFormat="1" applyFont="1" applyFill="1" applyBorder="1" applyAlignment="1">
      <alignment horizontal="distributed" vertical="center"/>
    </xf>
    <xf numFmtId="49" fontId="36" fillId="0" borderId="5" xfId="0" applyNumberFormat="1" applyFont="1" applyFill="1" applyBorder="1" applyAlignment="1">
      <alignment horizontal="center" vertical="center"/>
    </xf>
    <xf numFmtId="49" fontId="36" fillId="0" borderId="9" xfId="0" applyNumberFormat="1" applyFont="1" applyFill="1" applyBorder="1" applyAlignment="1">
      <alignment horizontal="distributed" vertical="center"/>
    </xf>
    <xf numFmtId="49" fontId="36" fillId="0" borderId="10" xfId="0" applyNumberFormat="1" applyFont="1" applyFill="1" applyBorder="1" applyAlignment="1">
      <alignment horizontal="distributed" vertical="center"/>
    </xf>
    <xf numFmtId="49" fontId="36" fillId="0" borderId="7" xfId="0" applyNumberFormat="1" applyFont="1" applyFill="1" applyBorder="1" applyAlignment="1">
      <alignment horizontal="center" vertical="center"/>
    </xf>
    <xf numFmtId="49" fontId="36" fillId="0" borderId="6" xfId="0" applyNumberFormat="1" applyFont="1" applyFill="1" applyBorder="1" applyAlignment="1">
      <alignment horizontal="center" vertical="center"/>
    </xf>
    <xf numFmtId="49" fontId="36" fillId="0" borderId="14" xfId="0" applyNumberFormat="1" applyFont="1" applyFill="1" applyBorder="1" applyAlignment="1">
      <alignment horizontal="distributed" vertical="center"/>
    </xf>
    <xf numFmtId="49" fontId="36" fillId="0" borderId="6" xfId="0" applyNumberFormat="1" applyFont="1" applyFill="1" applyBorder="1" applyAlignment="1">
      <alignment horizontal="distributed" vertical="center"/>
    </xf>
    <xf numFmtId="49" fontId="30" fillId="0" borderId="0" xfId="0" applyNumberFormat="1" applyFont="1" applyFill="1" applyBorder="1" applyAlignment="1">
      <alignment horizontal="distributed" vertical="center"/>
    </xf>
    <xf numFmtId="49" fontId="36" fillId="0" borderId="9" xfId="0" applyNumberFormat="1" applyFont="1" applyFill="1" applyBorder="1" applyAlignment="1">
      <alignment vertical="center"/>
    </xf>
    <xf numFmtId="49" fontId="36" fillId="0" borderId="10" xfId="0" applyNumberFormat="1" applyFont="1" applyFill="1" applyBorder="1" applyAlignment="1">
      <alignment vertical="center"/>
    </xf>
    <xf numFmtId="49" fontId="36" fillId="0" borderId="9" xfId="0" applyNumberFormat="1" applyFont="1" applyFill="1" applyBorder="1" applyAlignment="1">
      <alignment horizontal="center" vertical="center"/>
    </xf>
    <xf numFmtId="49" fontId="36" fillId="0" borderId="6" xfId="0" applyNumberFormat="1" applyFont="1" applyFill="1" applyBorder="1" applyAlignment="1">
      <alignment vertical="center"/>
    </xf>
    <xf numFmtId="49" fontId="29" fillId="0" borderId="5" xfId="0" applyNumberFormat="1" applyFont="1" applyFill="1" applyBorder="1" applyAlignment="1">
      <alignment horizontal="center" vertical="center" wrapText="1"/>
    </xf>
    <xf numFmtId="0" fontId="40" fillId="0" borderId="0" xfId="0" applyFont="1" applyBorder="1" applyAlignment="1">
      <alignment horizontal="center" vertical="center"/>
    </xf>
    <xf numFmtId="178" fontId="53" fillId="0" borderId="0" xfId="0" applyNumberFormat="1" applyFont="1" applyAlignment="1">
      <alignment vertical="center"/>
    </xf>
    <xf numFmtId="49" fontId="30" fillId="0" borderId="29" xfId="0" applyNumberFormat="1" applyFont="1" applyBorder="1" applyAlignment="1">
      <alignment vertical="center"/>
    </xf>
    <xf numFmtId="49" fontId="30" fillId="0" borderId="31" xfId="0" applyNumberFormat="1" applyFont="1" applyBorder="1" applyAlignment="1">
      <alignment horizontal="distributed" vertical="center"/>
    </xf>
    <xf numFmtId="49" fontId="30" fillId="0" borderId="34" xfId="0" applyNumberFormat="1" applyFont="1" applyBorder="1" applyAlignment="1">
      <alignment vertical="distributed"/>
    </xf>
    <xf numFmtId="49" fontId="30" fillId="0" borderId="29" xfId="0" applyNumberFormat="1" applyFont="1" applyBorder="1" applyAlignment="1">
      <alignment vertical="distributed"/>
    </xf>
    <xf numFmtId="49" fontId="31" fillId="0" borderId="30" xfId="0" applyNumberFormat="1" applyFont="1" applyBorder="1" applyAlignment="1">
      <alignment vertical="center"/>
    </xf>
    <xf numFmtId="49" fontId="32" fillId="0" borderId="27" xfId="0" applyNumberFormat="1" applyFont="1" applyBorder="1" applyAlignment="1">
      <alignment horizontal="distributed" vertical="center"/>
    </xf>
    <xf numFmtId="178" fontId="31" fillId="0" borderId="0" xfId="0" applyNumberFormat="1" applyFont="1" applyAlignment="1">
      <alignment vertical="center" shrinkToFit="1"/>
    </xf>
    <xf numFmtId="178" fontId="31" fillId="0" borderId="0" xfId="0" applyNumberFormat="1" applyFont="1" applyAlignment="1">
      <alignment vertical="center"/>
    </xf>
    <xf numFmtId="49" fontId="54" fillId="0" borderId="5" xfId="0" applyNumberFormat="1" applyFont="1" applyFill="1" applyBorder="1" applyAlignment="1">
      <alignment horizontal="center" vertical="center"/>
    </xf>
    <xf numFmtId="49" fontId="55" fillId="0" borderId="5" xfId="0" applyNumberFormat="1" applyFont="1" applyFill="1" applyBorder="1" applyAlignment="1">
      <alignment vertical="center"/>
    </xf>
    <xf numFmtId="49" fontId="55" fillId="0" borderId="3" xfId="0" applyNumberFormat="1" applyFont="1" applyFill="1" applyBorder="1" applyAlignment="1">
      <alignment horizontal="center" vertical="center"/>
    </xf>
    <xf numFmtId="49" fontId="55" fillId="0" borderId="6" xfId="0" applyNumberFormat="1" applyFont="1" applyBorder="1" applyAlignment="1">
      <alignment horizontal="distributed" vertical="center"/>
    </xf>
    <xf numFmtId="178" fontId="55" fillId="0" borderId="13" xfId="0" applyNumberFormat="1" applyFont="1" applyFill="1" applyBorder="1" applyAlignment="1">
      <alignment vertical="center"/>
    </xf>
    <xf numFmtId="178" fontId="30" fillId="0" borderId="0" xfId="0" applyNumberFormat="1" applyFont="1" applyAlignment="1">
      <alignment vertical="center" shrinkToFit="1"/>
    </xf>
    <xf numFmtId="49" fontId="55" fillId="0" borderId="4" xfId="0" applyNumberFormat="1" applyFont="1" applyFill="1" applyBorder="1" applyAlignment="1">
      <alignment horizontal="center" vertical="center"/>
    </xf>
    <xf numFmtId="178" fontId="29" fillId="0" borderId="0" xfId="0" applyNumberFormat="1" applyFont="1" applyAlignment="1">
      <alignment vertical="center"/>
    </xf>
    <xf numFmtId="178" fontId="30" fillId="0" borderId="0" xfId="0" applyNumberFormat="1" applyFont="1" applyAlignment="1">
      <alignment horizontal="right" vertical="center"/>
    </xf>
    <xf numFmtId="184" fontId="33" fillId="0" borderId="1" xfId="0" applyNumberFormat="1" applyFont="1" applyBorder="1" applyAlignment="1">
      <alignment horizontal="distributed" vertical="center" wrapText="1"/>
    </xf>
    <xf numFmtId="49" fontId="30" fillId="0" borderId="7" xfId="4" applyNumberFormat="1" applyFont="1" applyFill="1" applyBorder="1" applyAlignment="1" applyProtection="1">
      <alignment horizontal="distributed" vertical="center"/>
      <protection locked="0"/>
    </xf>
    <xf numFmtId="49" fontId="30" fillId="0" borderId="12" xfId="4" applyNumberFormat="1" applyFont="1" applyFill="1" applyBorder="1" applyAlignment="1" applyProtection="1">
      <alignment horizontal="distributed" vertical="center"/>
      <protection locked="0"/>
    </xf>
    <xf numFmtId="49" fontId="30" fillId="0" borderId="14" xfId="4" applyNumberFormat="1" applyFont="1" applyFill="1" applyBorder="1" applyAlignment="1" applyProtection="1">
      <alignment horizontal="distributed" vertical="center"/>
      <protection locked="0"/>
    </xf>
    <xf numFmtId="49" fontId="30" fillId="0" borderId="1" xfId="4" applyNumberFormat="1" applyFont="1" applyFill="1" applyBorder="1" applyAlignment="1" applyProtection="1">
      <alignment horizontal="distributed" vertical="center"/>
      <protection locked="0"/>
    </xf>
    <xf numFmtId="49" fontId="30" fillId="0" borderId="8" xfId="4" applyNumberFormat="1" applyFont="1" applyFill="1" applyBorder="1" applyAlignment="1" applyProtection="1">
      <alignment horizontal="distributed" vertical="center"/>
      <protection locked="0"/>
    </xf>
    <xf numFmtId="49" fontId="30" fillId="0" borderId="11" xfId="4" applyNumberFormat="1" applyFont="1" applyFill="1" applyBorder="1" applyAlignment="1" applyProtection="1">
      <alignment horizontal="distributed" vertical="center"/>
      <protection locked="0"/>
    </xf>
    <xf numFmtId="49" fontId="33" fillId="0" borderId="1" xfId="4" applyNumberFormat="1" applyFont="1" applyFill="1" applyBorder="1" applyAlignment="1" applyProtection="1">
      <alignment horizontal="distributed" vertical="center" shrinkToFit="1"/>
      <protection locked="0"/>
    </xf>
    <xf numFmtId="49" fontId="33" fillId="0" borderId="8" xfId="4" applyNumberFormat="1" applyFont="1" applyFill="1" applyBorder="1" applyAlignment="1" applyProtection="1">
      <alignment horizontal="distributed" vertical="center" shrinkToFit="1"/>
      <protection locked="0"/>
    </xf>
    <xf numFmtId="49" fontId="53" fillId="0" borderId="29" xfId="4" applyNumberFormat="1" applyFont="1" applyBorder="1" applyAlignment="1" applyProtection="1">
      <alignment horizontal="distributed" vertical="center" wrapText="1"/>
      <protection locked="0"/>
    </xf>
    <xf numFmtId="0" fontId="40" fillId="0" borderId="30" xfId="0" applyFont="1" applyBorder="1" applyAlignment="1">
      <alignment horizontal="distributed" vertical="center" wrapText="1"/>
    </xf>
    <xf numFmtId="0" fontId="40" fillId="0" borderId="5" xfId="0" applyFont="1" applyBorder="1" applyAlignment="1">
      <alignment horizontal="distributed" vertical="center" wrapText="1"/>
    </xf>
    <xf numFmtId="0" fontId="40" fillId="0" borderId="15" xfId="0" applyFont="1" applyBorder="1" applyAlignment="1">
      <alignment horizontal="distributed" vertical="center" wrapText="1"/>
    </xf>
    <xf numFmtId="0" fontId="40" fillId="0" borderId="6" xfId="0" applyFont="1" applyBorder="1" applyAlignment="1">
      <alignment horizontal="distributed" vertical="center" wrapText="1"/>
    </xf>
    <xf numFmtId="0" fontId="40" fillId="0" borderId="10" xfId="0" applyFont="1" applyBorder="1" applyAlignment="1">
      <alignment horizontal="distributed" vertical="center" wrapText="1"/>
    </xf>
    <xf numFmtId="49" fontId="53" fillId="0" borderId="27" xfId="4" applyNumberFormat="1" applyFont="1" applyBorder="1" applyAlignment="1" applyProtection="1">
      <alignment horizontal="distributed" vertical="center"/>
      <protection locked="0"/>
    </xf>
    <xf numFmtId="0" fontId="40" fillId="0" borderId="31" xfId="0" applyFont="1" applyBorder="1" applyAlignment="1">
      <alignment horizontal="distributed" vertical="center"/>
    </xf>
    <xf numFmtId="0" fontId="40" fillId="0" borderId="28" xfId="0" applyFont="1" applyBorder="1" applyAlignment="1">
      <alignment horizontal="distributed" vertical="center"/>
    </xf>
    <xf numFmtId="49" fontId="30" fillId="0" borderId="7" xfId="0" applyNumberFormat="1" applyFont="1" applyFill="1" applyBorder="1" applyAlignment="1">
      <alignment horizontal="center" vertical="center"/>
    </xf>
    <xf numFmtId="0" fontId="40" fillId="0" borderId="6" xfId="0" applyFont="1" applyBorder="1" applyAlignment="1">
      <alignment horizontal="center" vertical="center"/>
    </xf>
    <xf numFmtId="49" fontId="30" fillId="0" borderId="12" xfId="0" applyNumberFormat="1" applyFont="1" applyFill="1" applyBorder="1" applyAlignment="1">
      <alignment horizontal="distributed" vertical="center"/>
    </xf>
    <xf numFmtId="0" fontId="40" fillId="0" borderId="12" xfId="0" applyFont="1" applyBorder="1" applyAlignment="1">
      <alignment horizontal="distributed" vertical="center"/>
    </xf>
    <xf numFmtId="0" fontId="40" fillId="0" borderId="14" xfId="0" applyFont="1" applyBorder="1" applyAlignment="1">
      <alignment horizontal="distributed" vertical="center"/>
    </xf>
    <xf numFmtId="0" fontId="40" fillId="0" borderId="9" xfId="0" applyFont="1" applyBorder="1" applyAlignment="1">
      <alignment horizontal="distributed" vertical="center"/>
    </xf>
    <xf numFmtId="0" fontId="40" fillId="0" borderId="10" xfId="0" applyFont="1" applyBorder="1" applyAlignment="1">
      <alignment horizontal="distributed" vertical="center"/>
    </xf>
    <xf numFmtId="49" fontId="30" fillId="0" borderId="2" xfId="0" applyNumberFormat="1" applyFont="1" applyFill="1" applyBorder="1" applyAlignment="1">
      <alignment horizontal="center" vertical="center" textRotation="255" wrapText="1"/>
    </xf>
    <xf numFmtId="49" fontId="30" fillId="0" borderId="3" xfId="0" applyNumberFormat="1" applyFont="1" applyFill="1" applyBorder="1" applyAlignment="1">
      <alignment horizontal="center" vertical="center" textRotation="255" wrapText="1"/>
    </xf>
    <xf numFmtId="49" fontId="30" fillId="0" borderId="4" xfId="0" applyNumberFormat="1" applyFont="1" applyFill="1" applyBorder="1" applyAlignment="1">
      <alignment horizontal="center" vertical="center" textRotation="255" wrapText="1"/>
    </xf>
    <xf numFmtId="49" fontId="30" fillId="0" borderId="2" xfId="0" applyNumberFormat="1" applyFont="1" applyFill="1" applyBorder="1" applyAlignment="1">
      <alignment horizontal="center" vertical="center" textRotation="255"/>
    </xf>
    <xf numFmtId="49" fontId="30" fillId="0" borderId="3" xfId="0" applyNumberFormat="1" applyFont="1" applyFill="1" applyBorder="1" applyAlignment="1">
      <alignment horizontal="center" vertical="center" textRotation="255"/>
    </xf>
    <xf numFmtId="49" fontId="30" fillId="0" borderId="4" xfId="0" applyNumberFormat="1" applyFont="1" applyFill="1" applyBorder="1" applyAlignment="1">
      <alignment horizontal="center" vertical="center" textRotation="255"/>
    </xf>
    <xf numFmtId="49" fontId="30" fillId="0" borderId="8" xfId="0" applyNumberFormat="1" applyFont="1" applyFill="1" applyBorder="1" applyAlignment="1">
      <alignment horizontal="distributed" vertical="center"/>
    </xf>
    <xf numFmtId="49" fontId="33" fillId="0" borderId="8" xfId="0" applyNumberFormat="1" applyFont="1" applyFill="1" applyBorder="1" applyAlignment="1">
      <alignment horizontal="distributed" vertical="center"/>
    </xf>
    <xf numFmtId="49" fontId="30" fillId="0" borderId="6" xfId="0" applyNumberFormat="1" applyFont="1" applyFill="1" applyBorder="1" applyAlignment="1">
      <alignment horizontal="center" vertical="center"/>
    </xf>
    <xf numFmtId="49" fontId="30" fillId="0" borderId="14" xfId="0" applyNumberFormat="1" applyFont="1" applyFill="1" applyBorder="1" applyAlignment="1">
      <alignment horizontal="distributed" vertical="center"/>
    </xf>
    <xf numFmtId="49" fontId="30" fillId="0" borderId="9" xfId="0" applyNumberFormat="1" applyFont="1" applyFill="1" applyBorder="1" applyAlignment="1">
      <alignment horizontal="distributed" vertical="center"/>
    </xf>
    <xf numFmtId="49" fontId="30" fillId="0" borderId="10" xfId="0" applyNumberFormat="1" applyFont="1" applyFill="1" applyBorder="1" applyAlignment="1">
      <alignment horizontal="distributed" vertical="center"/>
    </xf>
    <xf numFmtId="49" fontId="28" fillId="0" borderId="1" xfId="0" applyNumberFormat="1" applyFont="1" applyFill="1" applyBorder="1" applyAlignment="1">
      <alignment horizontal="distributed" vertical="center" justifyLastLine="1"/>
    </xf>
    <xf numFmtId="49" fontId="29" fillId="0" borderId="8" xfId="0" applyNumberFormat="1" applyFont="1" applyFill="1" applyBorder="1" applyAlignment="1">
      <alignment horizontal="distributed" vertical="center" justifyLastLine="1"/>
    </xf>
    <xf numFmtId="49" fontId="29" fillId="0" borderId="11" xfId="0" applyNumberFormat="1" applyFont="1" applyFill="1" applyBorder="1" applyAlignment="1">
      <alignment horizontal="distributed" vertical="center" justifyLastLine="1"/>
    </xf>
    <xf numFmtId="49" fontId="29" fillId="0" borderId="8" xfId="0" applyNumberFormat="1" applyFont="1" applyFill="1" applyBorder="1" applyAlignment="1">
      <alignment horizontal="distributed" vertical="center"/>
    </xf>
    <xf numFmtId="49" fontId="30" fillId="0" borderId="7" xfId="4" applyNumberFormat="1" applyFont="1" applyFill="1" applyBorder="1" applyAlignment="1" applyProtection="1">
      <alignment horizontal="distributed" vertical="center" wrapText="1"/>
      <protection locked="0"/>
    </xf>
    <xf numFmtId="49" fontId="30" fillId="0" borderId="5" xfId="4" applyNumberFormat="1" applyFont="1" applyFill="1" applyBorder="1" applyAlignment="1" applyProtection="1">
      <alignment horizontal="distributed" vertical="center"/>
      <protection locked="0"/>
    </xf>
    <xf numFmtId="49" fontId="30" fillId="0" borderId="15" xfId="4" applyNumberFormat="1" applyFont="1" applyFill="1" applyBorder="1" applyAlignment="1" applyProtection="1">
      <alignment horizontal="distributed" vertical="center"/>
      <protection locked="0"/>
    </xf>
    <xf numFmtId="49" fontId="30" fillId="0" borderId="6" xfId="4" applyNumberFormat="1" applyFont="1" applyFill="1" applyBorder="1" applyAlignment="1" applyProtection="1">
      <alignment horizontal="distributed" vertical="center"/>
      <protection locked="0"/>
    </xf>
    <xf numFmtId="49" fontId="30" fillId="0" borderId="10" xfId="4" applyNumberFormat="1" applyFont="1" applyFill="1" applyBorder="1" applyAlignment="1" applyProtection="1">
      <alignment horizontal="distributed" vertical="center"/>
      <protection locked="0"/>
    </xf>
    <xf numFmtId="49" fontId="30" fillId="0" borderId="13" xfId="4" applyNumberFormat="1" applyFont="1" applyFill="1" applyBorder="1" applyAlignment="1" applyProtection="1">
      <alignment horizontal="center" vertical="center"/>
      <protection locked="0"/>
    </xf>
    <xf numFmtId="49" fontId="32" fillId="0" borderId="13" xfId="4" applyNumberFormat="1" applyFont="1" applyFill="1" applyBorder="1" applyAlignment="1" applyProtection="1">
      <alignment horizontal="center" vertical="center"/>
      <protection locked="0"/>
    </xf>
    <xf numFmtId="49" fontId="32" fillId="0" borderId="1" xfId="4" applyNumberFormat="1" applyFont="1" applyFill="1" applyBorder="1" applyAlignment="1" applyProtection="1">
      <alignment horizontal="center" vertical="center"/>
      <protection locked="0"/>
    </xf>
    <xf numFmtId="49" fontId="30" fillId="0" borderId="1" xfId="0" applyNumberFormat="1" applyFont="1" applyFill="1" applyBorder="1" applyAlignment="1">
      <alignment horizontal="distributed" vertical="center"/>
    </xf>
    <xf numFmtId="49" fontId="30" fillId="0" borderId="1" xfId="0" applyNumberFormat="1" applyFont="1" applyFill="1" applyBorder="1" applyAlignment="1">
      <alignment horizontal="right" vertical="center" shrinkToFit="1"/>
    </xf>
    <xf numFmtId="49" fontId="29" fillId="0" borderId="8" xfId="0" applyNumberFormat="1" applyFont="1" applyFill="1" applyBorder="1" applyAlignment="1">
      <alignment horizontal="right" vertical="center" shrinkToFit="1"/>
    </xf>
    <xf numFmtId="49" fontId="37" fillId="0" borderId="1" xfId="0" applyNumberFormat="1" applyFont="1" applyFill="1" applyBorder="1" applyAlignment="1">
      <alignment horizontal="distributed" vertical="center"/>
    </xf>
    <xf numFmtId="49" fontId="37" fillId="0" borderId="8" xfId="0" applyNumberFormat="1" applyFont="1" applyFill="1" applyBorder="1" applyAlignment="1">
      <alignment horizontal="distributed" vertical="center"/>
    </xf>
    <xf numFmtId="49" fontId="32" fillId="0" borderId="1" xfId="0" applyNumberFormat="1" applyFont="1" applyFill="1" applyBorder="1" applyAlignment="1">
      <alignment horizontal="distributed" vertical="center"/>
    </xf>
    <xf numFmtId="49" fontId="32" fillId="0" borderId="8" xfId="0" applyNumberFormat="1" applyFont="1" applyFill="1" applyBorder="1" applyAlignment="1">
      <alignment horizontal="distributed" vertical="center"/>
    </xf>
    <xf numFmtId="49" fontId="29" fillId="0" borderId="12" xfId="0" applyNumberFormat="1" applyFont="1" applyFill="1" applyBorder="1" applyAlignment="1">
      <alignment horizontal="distributed" vertical="center"/>
    </xf>
    <xf numFmtId="49" fontId="29" fillId="0" borderId="14" xfId="0" applyNumberFormat="1" applyFont="1" applyFill="1" applyBorder="1" applyAlignment="1">
      <alignment horizontal="distributed" vertical="center"/>
    </xf>
    <xf numFmtId="49" fontId="30" fillId="0" borderId="9" xfId="0" applyNumberFormat="1" applyFont="1" applyFill="1" applyBorder="1" applyAlignment="1">
      <alignment horizontal="center" vertical="center"/>
    </xf>
    <xf numFmtId="0" fontId="29" fillId="0" borderId="9" xfId="0" applyFont="1" applyFill="1" applyBorder="1" applyAlignment="1">
      <alignment horizontal="center" vertical="center"/>
    </xf>
    <xf numFmtId="0" fontId="29" fillId="0" borderId="10" xfId="0" applyFont="1" applyFill="1" applyBorder="1" applyAlignment="1">
      <alignment horizontal="center" vertical="center"/>
    </xf>
    <xf numFmtId="49" fontId="32" fillId="0" borderId="8" xfId="0" applyNumberFormat="1" applyFont="1" applyFill="1" applyBorder="1" applyAlignment="1">
      <alignment horizontal="distributed" vertical="center" wrapText="1"/>
    </xf>
    <xf numFmtId="49" fontId="31" fillId="0" borderId="34" xfId="0" applyNumberFormat="1" applyFont="1" applyBorder="1" applyAlignment="1">
      <alignment horizontal="center" vertical="center" textRotation="255"/>
    </xf>
    <xf numFmtId="0" fontId="40" fillId="0" borderId="3" xfId="0" applyFont="1" applyBorder="1" applyAlignment="1">
      <alignment horizontal="center" vertical="center" textRotation="255"/>
    </xf>
    <xf numFmtId="0" fontId="40" fillId="0" borderId="4" xfId="0" applyFont="1" applyBorder="1" applyAlignment="1">
      <alignment horizontal="center" vertical="center" textRotation="255"/>
    </xf>
    <xf numFmtId="49" fontId="30" fillId="0" borderId="34" xfId="0" applyNumberFormat="1" applyFont="1" applyBorder="1" applyAlignment="1">
      <alignment horizontal="distributed" vertical="center"/>
    </xf>
    <xf numFmtId="0" fontId="53" fillId="0" borderId="4" xfId="0" applyFont="1" applyBorder="1" applyAlignment="1">
      <alignment horizontal="distributed" vertical="center"/>
    </xf>
    <xf numFmtId="49" fontId="31" fillId="0" borderId="1" xfId="0" applyNumberFormat="1" applyFont="1" applyBorder="1" applyAlignment="1">
      <alignment horizontal="distributed" vertical="center"/>
    </xf>
    <xf numFmtId="0" fontId="40" fillId="0" borderId="31" xfId="0" applyFont="1" applyBorder="1" applyAlignment="1">
      <alignment vertical="center"/>
    </xf>
    <xf numFmtId="49" fontId="33" fillId="0" borderId="1" xfId="0" applyNumberFormat="1" applyFont="1" applyBorder="1" applyAlignment="1">
      <alignment horizontal="distributed" vertical="center"/>
    </xf>
    <xf numFmtId="0" fontId="56" fillId="0" borderId="31" xfId="0" applyFont="1" applyBorder="1" applyAlignment="1">
      <alignment horizontal="distributed" vertical="center"/>
    </xf>
    <xf numFmtId="0" fontId="53" fillId="0" borderId="3" xfId="0" applyFont="1" applyBorder="1" applyAlignment="1">
      <alignment horizontal="distributed" vertical="center"/>
    </xf>
    <xf numFmtId="49" fontId="33" fillId="0" borderId="34" xfId="0" applyNumberFormat="1" applyFont="1" applyBorder="1" applyAlignment="1">
      <alignment horizontal="distributed" vertical="center" wrapText="1"/>
    </xf>
    <xf numFmtId="0" fontId="56" fillId="0" borderId="4" xfId="0" applyFont="1" applyBorder="1" applyAlignment="1">
      <alignment horizontal="distributed" vertical="center"/>
    </xf>
    <xf numFmtId="0" fontId="56" fillId="0" borderId="3" xfId="0" applyFont="1" applyBorder="1" applyAlignment="1">
      <alignment horizontal="distributed" vertical="center"/>
    </xf>
    <xf numFmtId="49" fontId="31" fillId="0" borderId="34" xfId="0" applyNumberFormat="1" applyFont="1" applyBorder="1" applyAlignment="1">
      <alignment horizontal="distributed" vertical="center" textRotation="255"/>
    </xf>
    <xf numFmtId="0" fontId="40" fillId="0" borderId="3" xfId="0" applyFont="1" applyBorder="1" applyAlignment="1">
      <alignment horizontal="distributed" vertical="center" textRotation="255"/>
    </xf>
    <xf numFmtId="0" fontId="40" fillId="0" borderId="4" xfId="0" applyFont="1" applyBorder="1" applyAlignment="1">
      <alignment horizontal="distributed" vertical="center" textRotation="255"/>
    </xf>
    <xf numFmtId="49" fontId="30" fillId="0" borderId="29" xfId="0" applyNumberFormat="1" applyFont="1" applyBorder="1" applyAlignment="1">
      <alignment horizontal="center" vertical="center" wrapText="1"/>
    </xf>
    <xf numFmtId="0" fontId="40" fillId="0" borderId="30" xfId="0" applyFont="1" applyBorder="1" applyAlignment="1">
      <alignment horizontal="center" vertical="center" wrapText="1"/>
    </xf>
    <xf numFmtId="0" fontId="40" fillId="0" borderId="6" xfId="0" applyFont="1" applyBorder="1" applyAlignment="1">
      <alignment horizontal="center" vertical="center" wrapText="1"/>
    </xf>
    <xf numFmtId="0" fontId="40" fillId="0" borderId="10" xfId="0" applyFont="1" applyBorder="1" applyAlignment="1">
      <alignment horizontal="center" vertical="center" wrapText="1"/>
    </xf>
    <xf numFmtId="49" fontId="30" fillId="0" borderId="1" xfId="0" applyNumberFormat="1" applyFont="1" applyBorder="1" applyAlignment="1">
      <alignment horizontal="distributed" vertical="center"/>
    </xf>
    <xf numFmtId="49" fontId="30" fillId="0" borderId="1" xfId="0" applyNumberFormat="1" applyFont="1" applyBorder="1" applyAlignment="1">
      <alignment horizontal="left" vertical="center" wrapText="1"/>
    </xf>
    <xf numFmtId="0" fontId="40" fillId="0" borderId="28" xfId="0" applyFont="1" applyBorder="1" applyAlignment="1">
      <alignment horizontal="left" vertical="center" wrapText="1"/>
    </xf>
    <xf numFmtId="0" fontId="40" fillId="0" borderId="5" xfId="0" applyFont="1" applyBorder="1" applyAlignment="1">
      <alignment horizontal="center" vertical="center" wrapText="1"/>
    </xf>
    <xf numFmtId="0" fontId="40" fillId="0" borderId="15" xfId="0" applyFont="1" applyBorder="1" applyAlignment="1">
      <alignment horizontal="center" vertical="center" wrapText="1"/>
    </xf>
    <xf numFmtId="178" fontId="30" fillId="0" borderId="8" xfId="0" applyNumberFormat="1" applyFont="1" applyFill="1" applyBorder="1" applyAlignment="1">
      <alignment horizontal="distributed" vertical="center"/>
    </xf>
    <xf numFmtId="49" fontId="30" fillId="0" borderId="7" xfId="0" applyNumberFormat="1" applyFont="1" applyFill="1" applyBorder="1" applyAlignment="1">
      <alignment horizontal="distributed" vertical="center" wrapText="1"/>
    </xf>
    <xf numFmtId="49" fontId="30" fillId="0" borderId="6" xfId="0" applyNumberFormat="1" applyFont="1" applyFill="1" applyBorder="1" applyAlignment="1">
      <alignment horizontal="distributed" vertical="center"/>
    </xf>
    <xf numFmtId="49" fontId="30" fillId="0" borderId="7" xfId="0" applyNumberFormat="1" applyFont="1" applyFill="1" applyBorder="1" applyAlignment="1">
      <alignment horizontal="center" vertical="center" textRotation="255"/>
    </xf>
    <xf numFmtId="49" fontId="30" fillId="0" borderId="14" xfId="0" applyNumberFormat="1" applyFont="1" applyFill="1" applyBorder="1" applyAlignment="1">
      <alignment horizontal="center" vertical="center" textRotation="255"/>
    </xf>
    <xf numFmtId="49" fontId="30" fillId="0" borderId="5" xfId="0" applyNumberFormat="1" applyFont="1" applyFill="1" applyBorder="1" applyAlignment="1">
      <alignment horizontal="center" vertical="center" textRotation="255"/>
    </xf>
    <xf numFmtId="49" fontId="30" fillId="0" borderId="15" xfId="0" applyNumberFormat="1" applyFont="1" applyFill="1" applyBorder="1" applyAlignment="1">
      <alignment horizontal="center" vertical="center" textRotation="255"/>
    </xf>
    <xf numFmtId="49" fontId="30" fillId="0" borderId="6" xfId="0" applyNumberFormat="1" applyFont="1" applyFill="1" applyBorder="1" applyAlignment="1">
      <alignment horizontal="center" vertical="center" textRotation="255"/>
    </xf>
    <xf numFmtId="49" fontId="30" fillId="0" borderId="10" xfId="0" applyNumberFormat="1" applyFont="1" applyFill="1" applyBorder="1" applyAlignment="1">
      <alignment horizontal="center" vertical="center" textRotation="255"/>
    </xf>
    <xf numFmtId="0" fontId="30" fillId="0" borderId="6" xfId="0" applyFont="1" applyFill="1" applyBorder="1" applyAlignment="1">
      <alignment horizontal="distributed" vertical="center"/>
    </xf>
    <xf numFmtId="0" fontId="30" fillId="0" borderId="9" xfId="0" applyFont="1" applyFill="1" applyBorder="1" applyAlignment="1">
      <alignment horizontal="distributed" vertical="center"/>
    </xf>
    <xf numFmtId="0" fontId="30" fillId="0" borderId="10" xfId="0" applyFont="1" applyFill="1" applyBorder="1" applyAlignment="1">
      <alignment horizontal="distributed" vertical="center"/>
    </xf>
    <xf numFmtId="49" fontId="30" fillId="0" borderId="7" xfId="0" applyNumberFormat="1" applyFont="1" applyFill="1" applyBorder="1" applyAlignment="1">
      <alignment horizontal="distributed" vertical="center"/>
    </xf>
    <xf numFmtId="49" fontId="32" fillId="0" borderId="13" xfId="0" applyNumberFormat="1" applyFont="1" applyFill="1" applyBorder="1" applyAlignment="1">
      <alignment horizontal="distributed" vertical="center"/>
    </xf>
    <xf numFmtId="178" fontId="30" fillId="0" borderId="8" xfId="0" applyNumberFormat="1" applyFont="1" applyFill="1" applyBorder="1" applyAlignment="1">
      <alignment horizontal="center" vertical="center" shrinkToFit="1"/>
    </xf>
    <xf numFmtId="49" fontId="35" fillId="0" borderId="1" xfId="0" applyNumberFormat="1" applyFont="1" applyFill="1" applyBorder="1" applyAlignment="1">
      <alignment horizontal="distributed" vertical="center"/>
    </xf>
    <xf numFmtId="49" fontId="35" fillId="0" borderId="8" xfId="0" applyNumberFormat="1" applyFont="1" applyFill="1" applyBorder="1" applyAlignment="1">
      <alignment horizontal="distributed" vertical="center"/>
    </xf>
    <xf numFmtId="49" fontId="30" fillId="0" borderId="13" xfId="0" applyNumberFormat="1" applyFont="1" applyFill="1" applyBorder="1" applyAlignment="1">
      <alignment horizontal="distributed" vertical="center"/>
    </xf>
    <xf numFmtId="49" fontId="32" fillId="0" borderId="7" xfId="0" applyNumberFormat="1" applyFont="1" applyFill="1" applyBorder="1" applyAlignment="1">
      <alignment horizontal="center" vertical="center"/>
    </xf>
    <xf numFmtId="49" fontId="32" fillId="0" borderId="14" xfId="0" applyNumberFormat="1" applyFont="1" applyFill="1" applyBorder="1" applyAlignment="1">
      <alignment horizontal="center" vertical="center"/>
    </xf>
    <xf numFmtId="49" fontId="32" fillId="0" borderId="6" xfId="0" applyNumberFormat="1" applyFont="1" applyFill="1" applyBorder="1" applyAlignment="1">
      <alignment horizontal="center" vertical="center"/>
    </xf>
    <xf numFmtId="49" fontId="32" fillId="0" borderId="10" xfId="0" applyNumberFormat="1" applyFont="1" applyFill="1" applyBorder="1" applyAlignment="1">
      <alignment horizontal="center" vertical="center"/>
    </xf>
    <xf numFmtId="0" fontId="29" fillId="0" borderId="8" xfId="0" applyFont="1" applyFill="1" applyBorder="1" applyAlignment="1">
      <alignment horizontal="distributed" vertical="center"/>
    </xf>
    <xf numFmtId="49" fontId="30" fillId="0" borderId="5" xfId="0" applyNumberFormat="1" applyFont="1" applyFill="1" applyBorder="1" applyAlignment="1">
      <alignment horizontal="center" vertical="center"/>
    </xf>
    <xf numFmtId="49" fontId="30" fillId="0" borderId="15" xfId="0" applyNumberFormat="1" applyFont="1" applyFill="1" applyBorder="1" applyAlignment="1">
      <alignment horizontal="center" vertical="center"/>
    </xf>
    <xf numFmtId="49" fontId="30" fillId="0" borderId="14" xfId="0" applyNumberFormat="1" applyFont="1" applyFill="1" applyBorder="1" applyAlignment="1">
      <alignment horizontal="center" vertical="center"/>
    </xf>
    <xf numFmtId="49" fontId="30" fillId="0" borderId="10" xfId="0" applyNumberFormat="1" applyFont="1" applyFill="1" applyBorder="1" applyAlignment="1">
      <alignment horizontal="center" vertical="center"/>
    </xf>
    <xf numFmtId="49" fontId="29" fillId="0" borderId="9" xfId="0" applyNumberFormat="1" applyFont="1" applyFill="1" applyBorder="1" applyAlignment="1">
      <alignment horizontal="distributed" vertical="center"/>
    </xf>
    <xf numFmtId="49" fontId="30" fillId="0" borderId="0" xfId="0" applyNumberFormat="1" applyFont="1" applyFill="1" applyBorder="1" applyAlignment="1">
      <alignment horizontal="center" vertical="center"/>
    </xf>
    <xf numFmtId="49" fontId="31" fillId="0" borderId="11" xfId="0" applyNumberFormat="1" applyFont="1" applyFill="1" applyBorder="1" applyAlignment="1">
      <alignment horizontal="distributed" vertical="center"/>
    </xf>
    <xf numFmtId="49" fontId="31" fillId="0" borderId="13" xfId="0" applyNumberFormat="1" applyFont="1" applyFill="1" applyBorder="1" applyAlignment="1">
      <alignment horizontal="distributed" vertical="center"/>
    </xf>
    <xf numFmtId="49" fontId="31" fillId="0" borderId="1" xfId="0" applyNumberFormat="1" applyFont="1" applyFill="1" applyBorder="1" applyAlignment="1">
      <alignment horizontal="distributed" vertical="center"/>
    </xf>
    <xf numFmtId="49" fontId="32" fillId="0" borderId="13" xfId="0" applyNumberFormat="1" applyFont="1" applyFill="1" applyBorder="1" applyAlignment="1">
      <alignment horizontal="center" vertical="center" wrapText="1"/>
    </xf>
    <xf numFmtId="49" fontId="31" fillId="0" borderId="8" xfId="0" applyNumberFormat="1" applyFont="1" applyFill="1" applyBorder="1" applyAlignment="1">
      <alignment horizontal="distributed" vertical="center"/>
    </xf>
    <xf numFmtId="49" fontId="31" fillId="0" borderId="2" xfId="0" applyNumberFormat="1" applyFont="1" applyFill="1" applyBorder="1" applyAlignment="1">
      <alignment horizontal="center" vertical="center" textRotation="255"/>
    </xf>
    <xf numFmtId="49" fontId="31" fillId="0" borderId="3" xfId="0" applyNumberFormat="1" applyFont="1" applyFill="1" applyBorder="1" applyAlignment="1">
      <alignment horizontal="center" vertical="center" textRotation="255"/>
    </xf>
    <xf numFmtId="49" fontId="31" fillId="0" borderId="4" xfId="0" applyNumberFormat="1" applyFont="1" applyFill="1" applyBorder="1" applyAlignment="1">
      <alignment horizontal="center" vertical="center" textRotation="255"/>
    </xf>
    <xf numFmtId="0" fontId="40" fillId="0" borderId="11" xfId="0" applyFont="1" applyBorder="1" applyAlignment="1">
      <alignment vertical="center"/>
    </xf>
    <xf numFmtId="0" fontId="40" fillId="0" borderId="11" xfId="0" applyFont="1" applyBorder="1" applyAlignment="1">
      <alignment horizontal="distributed" vertical="center"/>
    </xf>
    <xf numFmtId="49" fontId="31" fillId="0" borderId="8" xfId="0" applyNumberFormat="1" applyFont="1" applyFill="1" applyBorder="1" applyAlignment="1">
      <alignment horizontal="right" vertical="top"/>
    </xf>
    <xf numFmtId="0" fontId="40" fillId="0" borderId="11" xfId="0" applyFont="1" applyBorder="1" applyAlignment="1">
      <alignment horizontal="right" vertical="top"/>
    </xf>
    <xf numFmtId="49" fontId="30" fillId="0" borderId="1" xfId="0" applyNumberFormat="1" applyFont="1" applyFill="1" applyBorder="1" applyAlignment="1">
      <alignment vertical="center"/>
    </xf>
    <xf numFmtId="49" fontId="28" fillId="0" borderId="8" xfId="0" applyNumberFormat="1" applyFont="1" applyFill="1" applyBorder="1" applyAlignment="1">
      <alignment horizontal="distributed" vertical="center" justifyLastLine="1"/>
    </xf>
    <xf numFmtId="49" fontId="28" fillId="0" borderId="11" xfId="0" applyNumberFormat="1" applyFont="1" applyFill="1" applyBorder="1" applyAlignment="1">
      <alignment horizontal="distributed" vertical="center" justifyLastLine="1"/>
    </xf>
    <xf numFmtId="178" fontId="31" fillId="0" borderId="8" xfId="0" applyNumberFormat="1" applyFont="1" applyFill="1" applyBorder="1" applyAlignment="1">
      <alignment horizontal="distributed" vertical="center"/>
    </xf>
    <xf numFmtId="178" fontId="31" fillId="0" borderId="1" xfId="0" applyNumberFormat="1" applyFont="1" applyFill="1" applyBorder="1" applyAlignment="1">
      <alignment horizontal="distributed" vertical="center"/>
    </xf>
    <xf numFmtId="178" fontId="39" fillId="0" borderId="1" xfId="0" applyNumberFormat="1" applyFont="1" applyFill="1" applyBorder="1" applyAlignment="1">
      <alignment horizontal="distributed" vertical="center"/>
    </xf>
    <xf numFmtId="178" fontId="39" fillId="0" borderId="8" xfId="0" applyNumberFormat="1" applyFont="1" applyFill="1" applyBorder="1" applyAlignment="1">
      <alignment horizontal="distributed" vertical="center"/>
    </xf>
    <xf numFmtId="178" fontId="31" fillId="0" borderId="14" xfId="0" applyNumberFormat="1" applyFont="1" applyFill="1" applyBorder="1" applyAlignment="1">
      <alignment horizontal="distributed" vertical="center"/>
    </xf>
    <xf numFmtId="178" fontId="31" fillId="0" borderId="15" xfId="0" applyNumberFormat="1" applyFont="1" applyFill="1" applyBorder="1" applyAlignment="1">
      <alignment horizontal="distributed" vertical="center"/>
    </xf>
    <xf numFmtId="178" fontId="29" fillId="0" borderId="10" xfId="0" applyNumberFormat="1" applyFont="1" applyFill="1" applyBorder="1" applyAlignment="1">
      <alignment horizontal="distributed" vertical="center"/>
    </xf>
    <xf numFmtId="178" fontId="31" fillId="0" borderId="12" xfId="0" applyNumberFormat="1" applyFont="1" applyFill="1" applyBorder="1" applyAlignment="1">
      <alignment vertical="center"/>
    </xf>
    <xf numFmtId="178" fontId="31" fillId="0" borderId="0" xfId="0" applyNumberFormat="1" applyFont="1" applyFill="1" applyBorder="1" applyAlignment="1">
      <alignment vertical="center"/>
    </xf>
    <xf numFmtId="178" fontId="29" fillId="0" borderId="9" xfId="0" applyNumberFormat="1" applyFont="1" applyFill="1" applyBorder="1" applyAlignment="1">
      <alignment vertical="center"/>
    </xf>
    <xf numFmtId="49" fontId="30" fillId="0" borderId="2" xfId="0" applyNumberFormat="1" applyFont="1" applyFill="1" applyBorder="1" applyAlignment="1">
      <alignment horizontal="center" vertical="center" wrapText="1"/>
    </xf>
    <xf numFmtId="49" fontId="30" fillId="0" borderId="3" xfId="0" applyNumberFormat="1" applyFont="1" applyFill="1" applyBorder="1" applyAlignment="1">
      <alignment horizontal="center" vertical="center" wrapText="1"/>
    </xf>
    <xf numFmtId="49" fontId="30" fillId="0" borderId="4" xfId="0" applyNumberFormat="1" applyFont="1" applyFill="1" applyBorder="1" applyAlignment="1">
      <alignment horizontal="center" vertical="center" wrapText="1"/>
    </xf>
    <xf numFmtId="49" fontId="30" fillId="0" borderId="3" xfId="0" applyNumberFormat="1" applyFont="1" applyFill="1" applyBorder="1" applyAlignment="1">
      <alignment horizontal="center" vertical="distributed" textRotation="255"/>
    </xf>
    <xf numFmtId="49" fontId="33" fillId="0" borderId="1" xfId="0" applyNumberFormat="1" applyFont="1" applyFill="1" applyBorder="1" applyAlignment="1">
      <alignment horizontal="distributed" vertical="center" wrapText="1"/>
    </xf>
    <xf numFmtId="49" fontId="33" fillId="0" borderId="1" xfId="0" applyNumberFormat="1" applyFont="1" applyFill="1" applyBorder="1" applyAlignment="1">
      <alignment horizontal="distributed" vertical="center" shrinkToFit="1"/>
    </xf>
    <xf numFmtId="0" fontId="33" fillId="0" borderId="8" xfId="0" applyFont="1" applyFill="1" applyBorder="1" applyAlignment="1">
      <alignment horizontal="distributed" vertical="center" shrinkToFit="1"/>
    </xf>
    <xf numFmtId="0" fontId="30" fillId="0" borderId="1" xfId="0" applyNumberFormat="1" applyFont="1" applyFill="1" applyBorder="1" applyAlignment="1">
      <alignment horizontal="distributed" vertical="distributed"/>
    </xf>
    <xf numFmtId="0" fontId="30" fillId="0" borderId="8" xfId="0" applyNumberFormat="1" applyFont="1" applyFill="1" applyBorder="1" applyAlignment="1">
      <alignment horizontal="distributed" vertical="distributed"/>
    </xf>
    <xf numFmtId="0" fontId="30" fillId="0" borderId="11" xfId="0" applyNumberFormat="1" applyFont="1" applyFill="1" applyBorder="1" applyAlignment="1">
      <alignment horizontal="distributed" vertical="distributed"/>
    </xf>
    <xf numFmtId="49" fontId="33" fillId="0" borderId="1" xfId="0" applyNumberFormat="1" applyFont="1" applyFill="1" applyBorder="1" applyAlignment="1">
      <alignment horizontal="distributed" vertical="center"/>
    </xf>
    <xf numFmtId="49" fontId="30" fillId="0" borderId="1" xfId="0" applyNumberFormat="1" applyFont="1" applyFill="1" applyBorder="1" applyAlignment="1">
      <alignment horizontal="distributed" vertical="center" wrapText="1"/>
    </xf>
    <xf numFmtId="0" fontId="30" fillId="0" borderId="7" xfId="0" applyNumberFormat="1" applyFont="1" applyFill="1" applyBorder="1" applyAlignment="1">
      <alignment horizontal="distributed" vertical="center" wrapText="1"/>
    </xf>
    <xf numFmtId="0" fontId="30" fillId="0" borderId="14" xfId="0" applyNumberFormat="1" applyFont="1" applyFill="1" applyBorder="1" applyAlignment="1">
      <alignment horizontal="distributed" vertical="center"/>
    </xf>
    <xf numFmtId="0" fontId="30" fillId="0" borderId="5" xfId="0" applyNumberFormat="1" applyFont="1" applyFill="1" applyBorder="1" applyAlignment="1">
      <alignment horizontal="distributed" vertical="center"/>
    </xf>
    <xf numFmtId="0" fontId="30" fillId="0" borderId="15" xfId="0" applyNumberFormat="1" applyFont="1" applyFill="1" applyBorder="1" applyAlignment="1">
      <alignment horizontal="distributed" vertical="center"/>
    </xf>
    <xf numFmtId="0" fontId="30" fillId="0" borderId="6" xfId="0" applyNumberFormat="1" applyFont="1" applyFill="1" applyBorder="1" applyAlignment="1">
      <alignment horizontal="distributed" vertical="center"/>
    </xf>
    <xf numFmtId="0" fontId="30" fillId="0" borderId="10" xfId="0" applyNumberFormat="1" applyFont="1" applyFill="1" applyBorder="1" applyAlignment="1">
      <alignment horizontal="distributed" vertical="center"/>
    </xf>
    <xf numFmtId="0" fontId="33" fillId="0" borderId="8" xfId="0" applyFont="1" applyFill="1" applyBorder="1" applyAlignment="1">
      <alignment horizontal="distributed" vertical="center"/>
    </xf>
    <xf numFmtId="0" fontId="33" fillId="0" borderId="11" xfId="0" applyFont="1" applyFill="1" applyBorder="1" applyAlignment="1">
      <alignment horizontal="distributed" vertical="center"/>
    </xf>
    <xf numFmtId="49" fontId="30" fillId="0" borderId="2" xfId="0" applyNumberFormat="1" applyFont="1" applyFill="1" applyBorder="1" applyAlignment="1">
      <alignment horizontal="center" vertical="distributed" textRotation="255"/>
    </xf>
    <xf numFmtId="49" fontId="30" fillId="0" borderId="4" xfId="0" applyNumberFormat="1" applyFont="1" applyFill="1" applyBorder="1" applyAlignment="1">
      <alignment horizontal="center" vertical="distributed" textRotation="255"/>
    </xf>
    <xf numFmtId="49" fontId="36" fillId="0" borderId="8" xfId="0" applyNumberFormat="1" applyFont="1" applyFill="1" applyBorder="1" applyAlignment="1">
      <alignment horizontal="distributed" vertical="center"/>
    </xf>
    <xf numFmtId="49" fontId="36" fillId="0" borderId="11" xfId="0" applyNumberFormat="1" applyFont="1" applyFill="1" applyBorder="1" applyAlignment="1">
      <alignment horizontal="distributed" vertical="center"/>
    </xf>
    <xf numFmtId="49" fontId="36" fillId="0" borderId="3" xfId="0" applyNumberFormat="1" applyFont="1" applyFill="1" applyBorder="1" applyAlignment="1">
      <alignment horizontal="center" vertical="center" textRotation="255"/>
    </xf>
    <xf numFmtId="49" fontId="36" fillId="0" borderId="4" xfId="0" applyNumberFormat="1" applyFont="1" applyFill="1" applyBorder="1" applyAlignment="1">
      <alignment horizontal="center" vertical="center" textRotation="255"/>
    </xf>
    <xf numFmtId="49" fontId="36" fillId="0" borderId="7" xfId="0" applyNumberFormat="1" applyFont="1" applyFill="1" applyBorder="1" applyAlignment="1">
      <alignment horizontal="center" vertical="center"/>
    </xf>
    <xf numFmtId="49" fontId="36" fillId="0" borderId="6" xfId="0" applyNumberFormat="1" applyFont="1" applyFill="1" applyBorder="1" applyAlignment="1">
      <alignment horizontal="center" vertical="center"/>
    </xf>
    <xf numFmtId="49" fontId="36" fillId="0" borderId="12" xfId="0" applyNumberFormat="1" applyFont="1" applyFill="1" applyBorder="1" applyAlignment="1">
      <alignment horizontal="distributed" vertical="center"/>
    </xf>
    <xf numFmtId="49" fontId="36" fillId="0" borderId="14" xfId="0" applyNumberFormat="1" applyFont="1" applyFill="1" applyBorder="1" applyAlignment="1">
      <alignment horizontal="distributed" vertical="center"/>
    </xf>
    <xf numFmtId="49" fontId="36" fillId="0" borderId="9" xfId="0" applyNumberFormat="1" applyFont="1" applyFill="1" applyBorder="1" applyAlignment="1">
      <alignment horizontal="distributed" vertical="center"/>
    </xf>
    <xf numFmtId="49" fontId="36" fillId="0" borderId="10" xfId="0" applyNumberFormat="1" applyFont="1" applyFill="1" applyBorder="1" applyAlignment="1">
      <alignment horizontal="distributed" vertical="center"/>
    </xf>
    <xf numFmtId="49" fontId="36" fillId="0" borderId="3" xfId="0" applyNumberFormat="1" applyFont="1" applyFill="1" applyBorder="1" applyAlignment="1">
      <alignment horizontal="distributed" vertical="center"/>
    </xf>
    <xf numFmtId="0" fontId="36" fillId="0" borderId="4" xfId="0" applyFont="1" applyFill="1" applyBorder="1"/>
    <xf numFmtId="49" fontId="36" fillId="0" borderId="12" xfId="0" applyNumberFormat="1" applyFont="1" applyFill="1" applyBorder="1" applyAlignment="1">
      <alignment horizontal="left" vertical="center" wrapText="1"/>
    </xf>
    <xf numFmtId="49" fontId="36" fillId="0" borderId="14" xfId="0" applyNumberFormat="1" applyFont="1" applyFill="1" applyBorder="1" applyAlignment="1">
      <alignment horizontal="left" vertical="center" wrapText="1"/>
    </xf>
    <xf numFmtId="49" fontId="36" fillId="0" borderId="0" xfId="0" applyNumberFormat="1" applyFont="1" applyFill="1" applyBorder="1" applyAlignment="1">
      <alignment horizontal="left" vertical="center" wrapText="1"/>
    </xf>
    <xf numFmtId="49" fontId="36" fillId="0" borderId="15" xfId="0" applyNumberFormat="1" applyFont="1" applyFill="1" applyBorder="1" applyAlignment="1">
      <alignment horizontal="left" vertical="center" wrapText="1"/>
    </xf>
    <xf numFmtId="49" fontId="36" fillId="0" borderId="9" xfId="0" applyNumberFormat="1" applyFont="1" applyFill="1" applyBorder="1" applyAlignment="1">
      <alignment horizontal="left" vertical="center" wrapText="1"/>
    </xf>
    <xf numFmtId="49" fontId="36" fillId="0" borderId="10" xfId="0" applyNumberFormat="1" applyFont="1" applyFill="1" applyBorder="1" applyAlignment="1">
      <alignment horizontal="left" vertical="center" wrapText="1"/>
    </xf>
    <xf numFmtId="49" fontId="36" fillId="0" borderId="12" xfId="0" applyNumberFormat="1" applyFont="1" applyFill="1" applyBorder="1" applyAlignment="1">
      <alignment horizontal="left" vertical="center"/>
    </xf>
    <xf numFmtId="49" fontId="36" fillId="0" borderId="14" xfId="0" applyNumberFormat="1" applyFont="1" applyFill="1" applyBorder="1" applyAlignment="1">
      <alignment horizontal="left" vertical="center"/>
    </xf>
    <xf numFmtId="49" fontId="36" fillId="0" borderId="3" xfId="0" applyNumberFormat="1" applyFont="1" applyFill="1" applyBorder="1" applyAlignment="1">
      <alignment horizontal="center" vertical="distributed" textRotation="255"/>
    </xf>
    <xf numFmtId="49" fontId="36" fillId="0" borderId="5" xfId="0" applyNumberFormat="1" applyFont="1" applyFill="1" applyBorder="1" applyAlignment="1">
      <alignment horizontal="center" vertical="center"/>
    </xf>
    <xf numFmtId="49" fontId="36" fillId="0" borderId="0" xfId="0" applyNumberFormat="1" applyFont="1" applyFill="1" applyBorder="1" applyAlignment="1">
      <alignment horizontal="distributed" vertical="center"/>
    </xf>
    <xf numFmtId="49" fontId="36" fillId="0" borderId="15" xfId="0" applyNumberFormat="1" applyFont="1" applyFill="1" applyBorder="1" applyAlignment="1">
      <alignment horizontal="distributed" vertical="center"/>
    </xf>
    <xf numFmtId="49" fontId="36" fillId="0" borderId="3" xfId="0" applyNumberFormat="1" applyFont="1" applyFill="1" applyBorder="1" applyAlignment="1">
      <alignment horizontal="center" vertical="distributed" textRotation="255" justifyLastLine="1"/>
    </xf>
    <xf numFmtId="49" fontId="36" fillId="0" borderId="4" xfId="0" applyNumberFormat="1" applyFont="1" applyFill="1" applyBorder="1" applyAlignment="1">
      <alignment horizontal="center" vertical="distributed" textRotation="255" justifyLastLine="1"/>
    </xf>
    <xf numFmtId="49" fontId="36" fillId="0" borderId="8" xfId="0" applyNumberFormat="1" applyFont="1" applyFill="1" applyBorder="1" applyAlignment="1" applyProtection="1">
      <alignment horizontal="distributed" vertical="center"/>
      <protection locked="0"/>
    </xf>
    <xf numFmtId="49" fontId="36" fillId="0" borderId="11" xfId="0" applyNumberFormat="1" applyFont="1" applyFill="1" applyBorder="1" applyAlignment="1" applyProtection="1">
      <alignment horizontal="distributed" vertical="center"/>
      <protection locked="0"/>
    </xf>
    <xf numFmtId="49" fontId="36" fillId="0" borderId="1" xfId="0" applyNumberFormat="1" applyFont="1" applyFill="1" applyBorder="1" applyAlignment="1">
      <alignment horizontal="distributed" vertical="center"/>
    </xf>
    <xf numFmtId="49" fontId="51" fillId="0" borderId="1" xfId="0" applyNumberFormat="1" applyFont="1" applyFill="1" applyBorder="1" applyAlignment="1">
      <alignment horizontal="distributed" vertical="center" justifyLastLine="1"/>
    </xf>
    <xf numFmtId="49" fontId="51" fillId="0" borderId="8" xfId="0" applyNumberFormat="1" applyFont="1" applyFill="1" applyBorder="1" applyAlignment="1">
      <alignment horizontal="distributed" vertical="center" justifyLastLine="1"/>
    </xf>
    <xf numFmtId="49" fontId="51" fillId="0" borderId="11" xfId="0" applyNumberFormat="1" applyFont="1" applyFill="1" applyBorder="1" applyAlignment="1">
      <alignment horizontal="distributed" vertical="center" justifyLastLine="1"/>
    </xf>
    <xf numFmtId="49" fontId="36" fillId="0" borderId="3" xfId="0" applyNumberFormat="1" applyFont="1" applyFill="1" applyBorder="1" applyAlignment="1">
      <alignment horizontal="center" vertical="top" textRotation="255" wrapText="1"/>
    </xf>
    <xf numFmtId="49" fontId="36" fillId="0" borderId="4" xfId="0" applyNumberFormat="1" applyFont="1" applyFill="1" applyBorder="1" applyAlignment="1">
      <alignment horizontal="center" vertical="top" textRotation="255" wrapText="1"/>
    </xf>
    <xf numFmtId="49" fontId="31" fillId="0" borderId="5" xfId="0" applyNumberFormat="1" applyFont="1" applyFill="1" applyBorder="1" applyAlignment="1">
      <alignment horizontal="center" vertical="center"/>
    </xf>
    <xf numFmtId="49" fontId="31" fillId="0" borderId="15" xfId="0" applyNumberFormat="1" applyFont="1" applyFill="1" applyBorder="1" applyAlignment="1">
      <alignment horizontal="center" vertical="center"/>
    </xf>
    <xf numFmtId="178" fontId="28" fillId="0" borderId="1" xfId="0" applyNumberFormat="1" applyFont="1" applyFill="1" applyBorder="1" applyAlignment="1">
      <alignment horizontal="distributed" vertical="distributed"/>
    </xf>
    <xf numFmtId="0" fontId="40" fillId="0" borderId="8" xfId="0" applyFont="1" applyBorder="1" applyAlignment="1">
      <alignment horizontal="distributed" vertical="distributed"/>
    </xf>
    <xf numFmtId="0" fontId="40" fillId="0" borderId="11" xfId="0" applyFont="1" applyBorder="1" applyAlignment="1">
      <alignment horizontal="distributed" vertical="distributed"/>
    </xf>
    <xf numFmtId="0" fontId="36" fillId="0" borderId="6" xfId="0" applyFont="1" applyFill="1" applyBorder="1"/>
    <xf numFmtId="49" fontId="33" fillId="0" borderId="9" xfId="0" applyNumberFormat="1" applyFont="1" applyFill="1" applyBorder="1" applyAlignment="1">
      <alignment horizontal="distributed" vertical="center" wrapText="1"/>
    </xf>
    <xf numFmtId="49" fontId="33" fillId="0" borderId="10" xfId="0" applyNumberFormat="1" applyFont="1" applyFill="1" applyBorder="1" applyAlignment="1">
      <alignment horizontal="distributed" vertical="center" wrapText="1"/>
    </xf>
    <xf numFmtId="0" fontId="36" fillId="0" borderId="5" xfId="0" applyFont="1" applyFill="1" applyBorder="1"/>
    <xf numFmtId="49" fontId="36" fillId="0" borderId="3" xfId="0" applyNumberFormat="1" applyFont="1" applyFill="1" applyBorder="1" applyAlignment="1">
      <alignment horizontal="center" vertical="center"/>
    </xf>
    <xf numFmtId="0" fontId="36" fillId="0" borderId="3" xfId="0" applyFont="1" applyFill="1" applyBorder="1"/>
    <xf numFmtId="0" fontId="36" fillId="0" borderId="10" xfId="0" applyFont="1" applyFill="1" applyBorder="1"/>
    <xf numFmtId="49" fontId="55" fillId="0" borderId="29" xfId="0" applyNumberFormat="1" applyFont="1" applyBorder="1" applyAlignment="1">
      <alignment horizontal="center" vertical="center"/>
    </xf>
    <xf numFmtId="0" fontId="55" fillId="0" borderId="6" xfId="0" applyFont="1" applyBorder="1" applyAlignment="1">
      <alignment horizontal="center" vertical="center"/>
    </xf>
    <xf numFmtId="49" fontId="53" fillId="0" borderId="30" xfId="0" applyNumberFormat="1" applyFont="1" applyBorder="1" applyAlignment="1">
      <alignment vertical="center" wrapText="1"/>
    </xf>
    <xf numFmtId="0" fontId="53" fillId="0" borderId="10" xfId="0" applyFont="1" applyBorder="1" applyAlignment="1">
      <alignment vertical="center" wrapText="1"/>
    </xf>
    <xf numFmtId="49" fontId="36" fillId="0" borderId="9" xfId="0" applyNumberFormat="1" applyFont="1" applyFill="1" applyBorder="1" applyAlignment="1">
      <alignment vertical="center"/>
    </xf>
    <xf numFmtId="49" fontId="36" fillId="0" borderId="10" xfId="0" applyNumberFormat="1" applyFont="1" applyFill="1" applyBorder="1" applyAlignment="1">
      <alignment vertical="center"/>
    </xf>
    <xf numFmtId="49" fontId="31" fillId="0" borderId="12" xfId="0" applyNumberFormat="1" applyFont="1" applyFill="1" applyBorder="1" applyAlignment="1">
      <alignment horizontal="left" vertical="center" wrapText="1"/>
    </xf>
    <xf numFmtId="49" fontId="31" fillId="0" borderId="14" xfId="0" applyNumberFormat="1" applyFont="1" applyFill="1" applyBorder="1" applyAlignment="1">
      <alignment horizontal="left" vertical="center" wrapText="1"/>
    </xf>
    <xf numFmtId="49" fontId="31" fillId="0" borderId="0" xfId="0" applyNumberFormat="1" applyFont="1" applyFill="1" applyBorder="1" applyAlignment="1">
      <alignment horizontal="left" vertical="center" wrapText="1"/>
    </xf>
    <xf numFmtId="49" fontId="31" fillId="0" borderId="15" xfId="0" applyNumberFormat="1" applyFont="1" applyFill="1" applyBorder="1" applyAlignment="1">
      <alignment horizontal="left" vertical="center" wrapText="1"/>
    </xf>
    <xf numFmtId="49" fontId="31" fillId="0" borderId="9" xfId="0" applyNumberFormat="1" applyFont="1" applyFill="1" applyBorder="1" applyAlignment="1">
      <alignment horizontal="left" vertical="center" wrapText="1"/>
    </xf>
    <xf numFmtId="49" fontId="31" fillId="0" borderId="10" xfId="0" applyNumberFormat="1" applyFont="1" applyFill="1" applyBorder="1" applyAlignment="1">
      <alignment horizontal="left" vertical="center" wrapText="1"/>
    </xf>
    <xf numFmtId="49" fontId="36" fillId="0" borderId="9" xfId="0" applyNumberFormat="1" applyFont="1" applyFill="1" applyBorder="1" applyAlignment="1">
      <alignment horizontal="center" vertical="center"/>
    </xf>
    <xf numFmtId="49" fontId="36" fillId="0" borderId="3" xfId="0" applyNumberFormat="1" applyFont="1" applyFill="1" applyBorder="1" applyAlignment="1">
      <alignment vertical="center"/>
    </xf>
    <xf numFmtId="49" fontId="36" fillId="0" borderId="6" xfId="0" applyNumberFormat="1" applyFont="1" applyFill="1" applyBorder="1" applyAlignment="1">
      <alignment vertical="center"/>
    </xf>
    <xf numFmtId="49" fontId="31" fillId="0" borderId="12" xfId="0" applyNumberFormat="1" applyFont="1" applyFill="1" applyBorder="1" applyAlignment="1">
      <alignment horizontal="distributed" vertical="center"/>
    </xf>
    <xf numFmtId="49" fontId="31" fillId="0" borderId="14" xfId="0" applyNumberFormat="1" applyFont="1" applyFill="1" applyBorder="1" applyAlignment="1">
      <alignment horizontal="distributed" vertical="center"/>
    </xf>
    <xf numFmtId="49" fontId="31" fillId="0" borderId="9" xfId="0" applyNumberFormat="1" applyFont="1" applyFill="1" applyBorder="1" applyAlignment="1">
      <alignment horizontal="distributed" vertical="center"/>
    </xf>
    <xf numFmtId="49" fontId="31" fillId="0" borderId="10" xfId="0" applyNumberFormat="1" applyFont="1" applyFill="1" applyBorder="1" applyAlignment="1">
      <alignment horizontal="distributed" vertical="center"/>
    </xf>
    <xf numFmtId="49" fontId="36" fillId="0" borderId="7" xfId="0" applyNumberFormat="1" applyFont="1" applyFill="1" applyBorder="1" applyAlignment="1">
      <alignment horizontal="distributed" vertical="center"/>
    </xf>
    <xf numFmtId="49" fontId="36" fillId="0" borderId="6" xfId="0" applyNumberFormat="1" applyFont="1" applyFill="1" applyBorder="1" applyAlignment="1">
      <alignment horizontal="distributed" vertical="center"/>
    </xf>
    <xf numFmtId="49" fontId="30" fillId="0" borderId="0" xfId="0" applyNumberFormat="1" applyFont="1" applyFill="1" applyBorder="1" applyAlignment="1">
      <alignment horizontal="distributed" vertical="center"/>
    </xf>
    <xf numFmtId="49" fontId="36" fillId="0" borderId="31" xfId="0" applyNumberFormat="1" applyFont="1" applyBorder="1" applyAlignment="1">
      <alignment horizontal="distributed" vertical="center"/>
    </xf>
    <xf numFmtId="49" fontId="36" fillId="0" borderId="28" xfId="0" applyNumberFormat="1" applyFont="1" applyBorder="1" applyAlignment="1">
      <alignment horizontal="distributed" vertical="center"/>
    </xf>
    <xf numFmtId="49" fontId="36" fillId="0" borderId="5" xfId="0" applyNumberFormat="1" applyFont="1" applyFill="1" applyBorder="1" applyAlignment="1">
      <alignment horizontal="distributed" vertical="center"/>
    </xf>
    <xf numFmtId="49" fontId="29" fillId="0" borderId="3" xfId="0" applyNumberFormat="1" applyFont="1" applyFill="1" applyBorder="1" applyAlignment="1">
      <alignment horizontal="center" vertical="distributed" textRotation="255" justifyLastLine="1"/>
    </xf>
    <xf numFmtId="49" fontId="36" fillId="0" borderId="29" xfId="0" applyNumberFormat="1" applyFont="1" applyBorder="1" applyAlignment="1">
      <alignment horizontal="distributed" vertical="center"/>
    </xf>
    <xf numFmtId="49" fontId="36" fillId="0" borderId="32" xfId="0" applyNumberFormat="1" applyFont="1" applyBorder="1" applyAlignment="1">
      <alignment horizontal="distributed" vertical="center"/>
    </xf>
    <xf numFmtId="49" fontId="36" fillId="0" borderId="30" xfId="0" applyNumberFormat="1" applyFont="1" applyBorder="1" applyAlignment="1">
      <alignment horizontal="distributed" vertical="center"/>
    </xf>
    <xf numFmtId="49" fontId="36" fillId="0" borderId="6" xfId="0" applyNumberFormat="1" applyFont="1" applyBorder="1" applyAlignment="1">
      <alignment horizontal="distributed" vertical="center"/>
    </xf>
    <xf numFmtId="49" fontId="36" fillId="0" borderId="9" xfId="0" applyNumberFormat="1" applyFont="1" applyBorder="1" applyAlignment="1">
      <alignment horizontal="distributed" vertical="center"/>
    </xf>
    <xf numFmtId="49" fontId="36" fillId="0" borderId="10" xfId="0" applyNumberFormat="1" applyFont="1" applyBorder="1" applyAlignment="1">
      <alignment horizontal="distributed" vertical="center"/>
    </xf>
    <xf numFmtId="49" fontId="29" fillId="0" borderId="3" xfId="0" applyNumberFormat="1" applyFont="1" applyFill="1" applyBorder="1" applyAlignment="1">
      <alignment horizontal="center" vertical="distributed" textRotation="255" wrapText="1" justifyLastLine="1"/>
    </xf>
    <xf numFmtId="49" fontId="30" fillId="0" borderId="1" xfId="0" applyNumberFormat="1" applyFont="1" applyFill="1" applyBorder="1" applyAlignment="1">
      <alignment horizontal="distributed" vertical="center" shrinkToFit="1"/>
    </xf>
    <xf numFmtId="49" fontId="30" fillId="0" borderId="8" xfId="0" applyNumberFormat="1" applyFont="1" applyFill="1" applyBorder="1" applyAlignment="1">
      <alignment horizontal="distributed" vertical="center" shrinkToFit="1"/>
    </xf>
    <xf numFmtId="49" fontId="29" fillId="0" borderId="5" xfId="0" applyNumberFormat="1" applyFont="1" applyFill="1" applyBorder="1" applyAlignment="1">
      <alignment horizontal="center" vertical="center" wrapText="1"/>
    </xf>
    <xf numFmtId="49" fontId="30" fillId="0" borderId="13" xfId="0" applyNumberFormat="1" applyFont="1" applyFill="1" applyBorder="1" applyAlignment="1">
      <alignment horizontal="center" vertical="center" textRotation="255" wrapText="1"/>
    </xf>
    <xf numFmtId="49" fontId="29" fillId="0" borderId="12" xfId="0" applyNumberFormat="1" applyFont="1" applyFill="1" applyBorder="1" applyAlignment="1">
      <alignment horizontal="distributed"/>
    </xf>
    <xf numFmtId="49" fontId="30" fillId="0" borderId="12" xfId="0" applyNumberFormat="1" applyFont="1" applyFill="1" applyBorder="1" applyAlignment="1">
      <alignment horizontal="center" vertical="center" textRotation="255"/>
    </xf>
    <xf numFmtId="49" fontId="30" fillId="0" borderId="0" xfId="0" applyNumberFormat="1" applyFont="1" applyFill="1" applyBorder="1" applyAlignment="1">
      <alignment horizontal="center" vertical="center" textRotation="255"/>
    </xf>
    <xf numFmtId="49" fontId="30" fillId="0" borderId="9" xfId="0" applyNumberFormat="1" applyFont="1" applyFill="1" applyBorder="1" applyAlignment="1">
      <alignment horizontal="center" vertical="center" textRotation="255"/>
    </xf>
    <xf numFmtId="49" fontId="30" fillId="0" borderId="8" xfId="0" applyNumberFormat="1" applyFont="1" applyFill="1" applyBorder="1" applyAlignment="1">
      <alignment horizontal="distributed" vertical="center" wrapText="1"/>
    </xf>
    <xf numFmtId="49" fontId="30" fillId="0" borderId="31" xfId="0" applyNumberFormat="1" applyFont="1" applyBorder="1" applyAlignment="1">
      <alignment horizontal="distributed" vertical="center"/>
    </xf>
    <xf numFmtId="49" fontId="30" fillId="0" borderId="27" xfId="0" applyNumberFormat="1" applyFont="1" applyBorder="1" applyAlignment="1">
      <alignment horizontal="distributed" vertical="center" wrapText="1"/>
    </xf>
    <xf numFmtId="49" fontId="30" fillId="0" borderId="31" xfId="0" applyNumberFormat="1" applyFont="1" applyBorder="1" applyAlignment="1">
      <alignment horizontal="distributed" vertical="center" wrapText="1"/>
    </xf>
    <xf numFmtId="49" fontId="30" fillId="0" borderId="6" xfId="0" applyNumberFormat="1" applyFont="1" applyBorder="1" applyAlignment="1">
      <alignment horizontal="distributed" vertical="center"/>
    </xf>
    <xf numFmtId="49" fontId="30" fillId="0" borderId="10" xfId="0" applyNumberFormat="1" applyFont="1" applyBorder="1" applyAlignment="1">
      <alignment horizontal="distributed" vertical="center"/>
    </xf>
    <xf numFmtId="49" fontId="33" fillId="0" borderId="32" xfId="0" applyNumberFormat="1" applyFont="1" applyBorder="1" applyAlignment="1">
      <alignment horizontal="distributed" vertical="center" wrapText="1"/>
    </xf>
    <xf numFmtId="49" fontId="33" fillId="0" borderId="32" xfId="0" applyNumberFormat="1" applyFont="1" applyBorder="1" applyAlignment="1">
      <alignment horizontal="distributed"/>
    </xf>
    <xf numFmtId="49" fontId="30" fillId="0" borderId="32" xfId="0" applyNumberFormat="1" applyFont="1" applyBorder="1" applyAlignment="1">
      <alignment horizontal="distributed" vertical="center" wrapText="1"/>
    </xf>
    <xf numFmtId="49" fontId="30" fillId="0" borderId="32" xfId="0" applyNumberFormat="1" applyFont="1" applyBorder="1" applyAlignment="1">
      <alignment horizontal="distributed"/>
    </xf>
    <xf numFmtId="49" fontId="5" fillId="0" borderId="29" xfId="0" applyNumberFormat="1" applyFont="1" applyBorder="1" applyAlignment="1">
      <alignment horizontal="distributed" vertical="center"/>
    </xf>
    <xf numFmtId="0" fontId="0" fillId="0" borderId="32" xfId="0" applyBorder="1" applyAlignment="1">
      <alignment horizontal="distributed" vertical="center"/>
    </xf>
    <xf numFmtId="0" fontId="0" fillId="0" borderId="30" xfId="0" applyBorder="1" applyAlignment="1">
      <alignment horizontal="distributed" vertical="center"/>
    </xf>
    <xf numFmtId="49" fontId="3" fillId="0" borderId="34" xfId="0" applyNumberFormat="1" applyFont="1" applyBorder="1" applyAlignment="1">
      <alignment horizontal="center" vertical="center" textRotation="255"/>
    </xf>
    <xf numFmtId="0" fontId="0" fillId="0" borderId="3" xfId="0" applyBorder="1" applyAlignment="1">
      <alignment horizontal="center" vertical="center" textRotation="255"/>
    </xf>
    <xf numFmtId="0" fontId="0" fillId="0" borderId="4" xfId="0" applyBorder="1" applyAlignment="1">
      <alignment horizontal="center" vertical="center" textRotation="255"/>
    </xf>
    <xf numFmtId="49" fontId="3" fillId="0" borderId="34" xfId="0" applyNumberFormat="1" applyFont="1" applyBorder="1" applyAlignment="1">
      <alignment horizontal="distributed" vertical="center" textRotation="255"/>
    </xf>
    <xf numFmtId="0" fontId="0" fillId="0" borderId="4" xfId="0" applyBorder="1" applyAlignment="1">
      <alignment horizontal="distributed" vertical="center" textRotation="255"/>
    </xf>
    <xf numFmtId="49" fontId="3" fillId="0" borderId="1" xfId="0" applyNumberFormat="1" applyFont="1" applyBorder="1" applyAlignment="1">
      <alignment horizontal="distributed" vertical="center"/>
    </xf>
    <xf numFmtId="0" fontId="0" fillId="0" borderId="31" xfId="0" applyBorder="1" applyAlignment="1">
      <alignment vertical="center"/>
    </xf>
    <xf numFmtId="49" fontId="5" fillId="0" borderId="1" xfId="0" applyNumberFormat="1" applyFont="1" applyBorder="1" applyAlignment="1">
      <alignment horizontal="distributed" vertical="center"/>
    </xf>
    <xf numFmtId="0" fontId="13" fillId="0" borderId="31" xfId="0" applyFont="1" applyBorder="1" applyAlignment="1">
      <alignment horizontal="distributed" vertical="center"/>
    </xf>
    <xf numFmtId="0" fontId="0" fillId="0" borderId="3" xfId="0" applyBorder="1" applyAlignment="1">
      <alignment horizontal="distributed" vertical="center" textRotation="255"/>
    </xf>
    <xf numFmtId="49" fontId="6" fillId="0" borderId="1" xfId="0" applyNumberFormat="1" applyFont="1" applyBorder="1" applyAlignment="1">
      <alignment horizontal="distributed" vertical="center"/>
    </xf>
    <xf numFmtId="0" fontId="2" fillId="0" borderId="31" xfId="0" applyFont="1" applyBorder="1" applyAlignment="1">
      <alignment horizontal="distributed" vertical="center"/>
    </xf>
    <xf numFmtId="49" fontId="3" fillId="0" borderId="34" xfId="0" applyNumberFormat="1" applyFont="1" applyBorder="1" applyAlignment="1">
      <alignment horizontal="distributed" vertical="center"/>
    </xf>
    <xf numFmtId="0" fontId="0" fillId="0" borderId="4" xfId="0" applyBorder="1" applyAlignment="1">
      <alignment horizontal="distributed" vertical="center"/>
    </xf>
    <xf numFmtId="49" fontId="3" fillId="0" borderId="0" xfId="0" applyNumberFormat="1" applyFont="1" applyBorder="1" applyAlignment="1">
      <alignment horizontal="center" vertical="center" shrinkToFit="1"/>
    </xf>
    <xf numFmtId="49" fontId="3" fillId="0" borderId="22" xfId="0" quotePrefix="1" applyNumberFormat="1" applyFont="1" applyBorder="1" applyAlignment="1">
      <alignment horizontal="left" vertical="center"/>
    </xf>
    <xf numFmtId="49" fontId="3" fillId="0" borderId="22" xfId="0" applyNumberFormat="1" applyFont="1" applyBorder="1" applyAlignment="1">
      <alignment horizontal="distributed" vertical="center"/>
    </xf>
    <xf numFmtId="49" fontId="25" fillId="0" borderId="5" xfId="0" applyNumberFormat="1" applyFont="1" applyBorder="1" applyAlignment="1">
      <alignment horizontal="distributed" vertical="center"/>
    </xf>
    <xf numFmtId="49" fontId="25" fillId="0" borderId="15" xfId="0" applyNumberFormat="1" applyFont="1" applyBorder="1" applyAlignment="1">
      <alignment horizontal="distributed" vertical="center"/>
    </xf>
    <xf numFmtId="49" fontId="25" fillId="0" borderId="6" xfId="0" applyNumberFormat="1" applyFont="1" applyBorder="1" applyAlignment="1">
      <alignment horizontal="distributed" vertical="center"/>
    </xf>
    <xf numFmtId="49" fontId="25" fillId="0" borderId="10" xfId="0" applyNumberFormat="1" applyFont="1" applyBorder="1" applyAlignment="1">
      <alignment horizontal="distributed" vertical="center"/>
    </xf>
    <xf numFmtId="49" fontId="27" fillId="0" borderId="27" xfId="0" applyNumberFormat="1" applyFont="1" applyBorder="1" applyAlignment="1">
      <alignment horizontal="distributed" vertical="center"/>
    </xf>
    <xf numFmtId="49" fontId="27" fillId="0" borderId="31" xfId="0" applyNumberFormat="1" applyFont="1" applyBorder="1" applyAlignment="1">
      <alignment horizontal="distributed" vertical="center"/>
    </xf>
    <xf numFmtId="178" fontId="25" fillId="8" borderId="27" xfId="0" applyNumberFormat="1" applyFont="1" applyFill="1" applyBorder="1" applyAlignment="1">
      <alignment horizontal="center" vertical="center" wrapText="1"/>
    </xf>
    <xf numFmtId="0" fontId="0" fillId="0" borderId="31" xfId="0" applyBorder="1" applyAlignment="1">
      <alignment horizontal="center" vertical="center" wrapText="1"/>
    </xf>
    <xf numFmtId="0" fontId="0" fillId="0" borderId="8" xfId="0" applyBorder="1" applyAlignment="1">
      <alignment horizontal="center" vertical="center" wrapText="1"/>
    </xf>
    <xf numFmtId="49" fontId="25" fillId="0" borderId="27" xfId="0" applyNumberFormat="1" applyFont="1" applyBorder="1" applyAlignment="1">
      <alignment horizontal="distributed" vertical="center" wrapText="1"/>
    </xf>
    <xf numFmtId="49" fontId="25" fillId="0" borderId="31" xfId="0" applyNumberFormat="1" applyFont="1" applyBorder="1" applyAlignment="1">
      <alignment horizontal="distributed" vertical="center"/>
    </xf>
    <xf numFmtId="49" fontId="25" fillId="0" borderId="3" xfId="0" applyNumberFormat="1" applyFont="1" applyBorder="1" applyAlignment="1">
      <alignment horizontal="center" vertical="distributed" textRotation="255"/>
    </xf>
    <xf numFmtId="49" fontId="25" fillId="0" borderId="34" xfId="0" applyNumberFormat="1" applyFont="1" applyBorder="1" applyAlignment="1">
      <alignment horizontal="center" vertical="center" textRotation="255"/>
    </xf>
    <xf numFmtId="49" fontId="25" fillId="0" borderId="3" xfId="0" applyNumberFormat="1" applyFont="1" applyBorder="1" applyAlignment="1">
      <alignment horizontal="center" vertical="center" textRotation="255"/>
    </xf>
    <xf numFmtId="49" fontId="25" fillId="0" borderId="4" xfId="0" applyNumberFormat="1" applyFont="1" applyBorder="1" applyAlignment="1">
      <alignment horizontal="center" vertical="center" textRotation="255"/>
    </xf>
    <xf numFmtId="49" fontId="25" fillId="0" borderId="27" xfId="0" applyNumberFormat="1" applyFont="1" applyBorder="1" applyAlignment="1">
      <alignment horizontal="left" vertical="center"/>
    </xf>
    <xf numFmtId="49" fontId="25" fillId="0" borderId="31" xfId="0" applyNumberFormat="1" applyFont="1" applyBorder="1" applyAlignment="1">
      <alignment horizontal="left" vertical="center"/>
    </xf>
    <xf numFmtId="49" fontId="25" fillId="0" borderId="27" xfId="0" applyNumberFormat="1" applyFont="1" applyBorder="1" applyAlignment="1">
      <alignment horizontal="distributed" vertical="center"/>
    </xf>
    <xf numFmtId="49" fontId="7" fillId="0" borderId="1" xfId="0" applyNumberFormat="1" applyFont="1" applyBorder="1" applyAlignment="1">
      <alignment horizontal="distributed" vertical="center"/>
    </xf>
    <xf numFmtId="49" fontId="7" fillId="0" borderId="8" xfId="0" applyNumberFormat="1" applyFont="1" applyBorder="1" applyAlignment="1">
      <alignment horizontal="distributed" vertical="center"/>
    </xf>
    <xf numFmtId="49" fontId="5" fillId="0" borderId="5" xfId="0" applyNumberFormat="1" applyFont="1" applyBorder="1" applyAlignment="1">
      <alignment horizontal="distributed" vertical="center"/>
    </xf>
    <xf numFmtId="49" fontId="5" fillId="0" borderId="15" xfId="0" applyNumberFormat="1" applyFont="1" applyBorder="1" applyAlignment="1">
      <alignment horizontal="distributed" vertical="center"/>
    </xf>
    <xf numFmtId="49" fontId="5" fillId="0" borderId="6" xfId="0" applyNumberFormat="1" applyFont="1" applyBorder="1" applyAlignment="1">
      <alignment horizontal="distributed" vertical="center"/>
    </xf>
    <xf numFmtId="49" fontId="5" fillId="0" borderId="10" xfId="0" applyNumberFormat="1" applyFont="1" applyBorder="1" applyAlignment="1">
      <alignment horizontal="distributed" vertical="center"/>
    </xf>
    <xf numFmtId="49" fontId="5" fillId="0" borderId="8" xfId="0" applyNumberFormat="1" applyFont="1" applyBorder="1" applyAlignment="1">
      <alignment horizontal="distributed" vertical="center"/>
    </xf>
    <xf numFmtId="178" fontId="25" fillId="0" borderId="27" xfId="0" applyNumberFormat="1" applyFont="1" applyBorder="1" applyAlignment="1">
      <alignment horizontal="distributed" vertical="center"/>
    </xf>
    <xf numFmtId="178" fontId="25" fillId="0" borderId="31" xfId="0" applyNumberFormat="1" applyFont="1" applyBorder="1" applyAlignment="1">
      <alignment horizontal="distributed" vertical="center"/>
    </xf>
    <xf numFmtId="178" fontId="25" fillId="0" borderId="8" xfId="0" applyNumberFormat="1" applyFont="1" applyBorder="1" applyAlignment="1">
      <alignment horizontal="distributed" vertical="center"/>
    </xf>
    <xf numFmtId="178" fontId="25" fillId="0" borderId="27" xfId="0" applyNumberFormat="1" applyFont="1" applyFill="1" applyBorder="1" applyAlignment="1">
      <alignment horizontal="distributed" vertical="center" wrapText="1"/>
    </xf>
    <xf numFmtId="178" fontId="25" fillId="0" borderId="31" xfId="0" applyNumberFormat="1" applyFont="1" applyFill="1" applyBorder="1" applyAlignment="1">
      <alignment horizontal="distributed" vertical="center" wrapText="1"/>
    </xf>
    <xf numFmtId="178" fontId="25" fillId="0" borderId="8" xfId="0" applyNumberFormat="1" applyFont="1" applyFill="1" applyBorder="1" applyAlignment="1">
      <alignment horizontal="distributed" vertical="center" wrapText="1"/>
    </xf>
    <xf numFmtId="178" fontId="25" fillId="0" borderId="31" xfId="0" applyNumberFormat="1" applyFont="1" applyBorder="1" applyAlignment="1">
      <alignment horizontal="distributed" vertical="center" wrapText="1"/>
    </xf>
    <xf numFmtId="178" fontId="25" fillId="0" borderId="8" xfId="0" applyNumberFormat="1" applyFont="1" applyBorder="1" applyAlignment="1">
      <alignment horizontal="distributed" vertical="center" wrapText="1"/>
    </xf>
    <xf numFmtId="178" fontId="25" fillId="0" borderId="30" xfId="0" applyNumberFormat="1" applyFont="1" applyBorder="1" applyAlignment="1">
      <alignment horizontal="center" vertical="center" textRotation="255" wrapText="1"/>
    </xf>
    <xf numFmtId="178" fontId="25" fillId="0" borderId="15" xfId="0" applyNumberFormat="1" applyFont="1" applyBorder="1" applyAlignment="1">
      <alignment horizontal="center" vertical="center" textRotation="255" wrapText="1"/>
    </xf>
    <xf numFmtId="178" fontId="25" fillId="0" borderId="10" xfId="0" applyNumberFormat="1" applyFont="1" applyBorder="1" applyAlignment="1">
      <alignment horizontal="center" vertical="center" textRotation="255" wrapText="1"/>
    </xf>
    <xf numFmtId="178" fontId="25" fillId="0" borderId="31" xfId="0" applyNumberFormat="1" applyFont="1" applyBorder="1" applyAlignment="1">
      <alignment vertical="center" wrapText="1"/>
    </xf>
    <xf numFmtId="178" fontId="25" fillId="0" borderId="8" xfId="0" applyNumberFormat="1" applyFont="1" applyBorder="1" applyAlignment="1">
      <alignment vertical="center" wrapText="1"/>
    </xf>
    <xf numFmtId="49" fontId="5" fillId="0" borderId="3" xfId="0" applyNumberFormat="1" applyFont="1" applyBorder="1" applyAlignment="1">
      <alignment horizontal="center" vertical="distributed" textRotation="255"/>
    </xf>
    <xf numFmtId="49" fontId="5" fillId="0" borderId="2" xfId="0" applyNumberFormat="1" applyFont="1" applyBorder="1" applyAlignment="1">
      <alignment horizontal="center" vertical="center" textRotation="255"/>
    </xf>
    <xf numFmtId="49" fontId="5" fillId="0" borderId="3" xfId="0" applyNumberFormat="1" applyFont="1" applyBorder="1" applyAlignment="1">
      <alignment horizontal="center" vertical="center" textRotation="255"/>
    </xf>
    <xf numFmtId="49" fontId="5" fillId="0" borderId="4" xfId="0" applyNumberFormat="1" applyFont="1" applyBorder="1" applyAlignment="1">
      <alignment horizontal="center" vertical="center" textRotation="255"/>
    </xf>
    <xf numFmtId="49" fontId="7" fillId="5" borderId="7" xfId="0" applyNumberFormat="1" applyFont="1" applyFill="1" applyBorder="1" applyAlignment="1">
      <alignment horizontal="distributed" vertical="center"/>
    </xf>
    <xf numFmtId="49" fontId="7" fillId="5" borderId="12" xfId="0" applyNumberFormat="1" applyFont="1" applyFill="1" applyBorder="1" applyAlignment="1">
      <alignment horizontal="distributed" vertical="center"/>
    </xf>
    <xf numFmtId="49" fontId="7" fillId="5" borderId="14" xfId="0" applyNumberFormat="1" applyFont="1" applyFill="1" applyBorder="1" applyAlignment="1">
      <alignment horizontal="distributed" vertical="center"/>
    </xf>
    <xf numFmtId="49" fontId="7" fillId="5" borderId="6" xfId="0" applyNumberFormat="1" applyFont="1" applyFill="1" applyBorder="1" applyAlignment="1">
      <alignment horizontal="distributed" vertical="center"/>
    </xf>
    <xf numFmtId="49" fontId="7" fillId="5" borderId="9" xfId="0" applyNumberFormat="1" applyFont="1" applyFill="1" applyBorder="1" applyAlignment="1">
      <alignment horizontal="distributed" vertical="center"/>
    </xf>
    <xf numFmtId="49" fontId="7" fillId="5" borderId="10" xfId="0" applyNumberFormat="1" applyFont="1" applyFill="1" applyBorder="1" applyAlignment="1">
      <alignment horizontal="distributed" vertical="center"/>
    </xf>
    <xf numFmtId="49" fontId="7" fillId="0" borderId="7" xfId="0" applyNumberFormat="1" applyFont="1" applyBorder="1" applyAlignment="1">
      <alignment horizontal="distributed" vertical="center"/>
    </xf>
    <xf numFmtId="49" fontId="7" fillId="0" borderId="12" xfId="0" applyNumberFormat="1" applyFont="1" applyBorder="1" applyAlignment="1">
      <alignment horizontal="distributed" vertical="center"/>
    </xf>
    <xf numFmtId="49" fontId="7" fillId="0" borderId="14" xfId="0" applyNumberFormat="1" applyFont="1" applyBorder="1" applyAlignment="1">
      <alignment horizontal="distributed" vertical="center"/>
    </xf>
    <xf numFmtId="49" fontId="7" fillId="0" borderId="6" xfId="0" applyNumberFormat="1" applyFont="1" applyBorder="1" applyAlignment="1">
      <alignment horizontal="distributed" vertical="center"/>
    </xf>
    <xf numFmtId="49" fontId="7" fillId="0" borderId="9" xfId="0" applyNumberFormat="1" applyFont="1" applyBorder="1" applyAlignment="1">
      <alignment horizontal="distributed" vertical="center"/>
    </xf>
    <xf numFmtId="49" fontId="7" fillId="0" borderId="10" xfId="0" applyNumberFormat="1" applyFont="1" applyBorder="1" applyAlignment="1">
      <alignment horizontal="distributed" vertical="center"/>
    </xf>
    <xf numFmtId="49" fontId="5" fillId="0" borderId="1" xfId="0" applyNumberFormat="1" applyFont="1" applyBorder="1" applyAlignment="1">
      <alignment horizontal="center" vertical="center"/>
    </xf>
    <xf numFmtId="49" fontId="5" fillId="0" borderId="8" xfId="0" applyNumberFormat="1" applyFont="1" applyBorder="1" applyAlignment="1">
      <alignment horizontal="center" vertical="center"/>
    </xf>
    <xf numFmtId="49" fontId="7" fillId="0" borderId="7" xfId="0" applyNumberFormat="1" applyFont="1" applyFill="1" applyBorder="1" applyAlignment="1">
      <alignment horizontal="distributed" vertical="center"/>
    </xf>
    <xf numFmtId="49" fontId="7" fillId="0" borderId="12" xfId="0" applyNumberFormat="1" applyFont="1" applyFill="1" applyBorder="1" applyAlignment="1">
      <alignment horizontal="distributed" vertical="center"/>
    </xf>
    <xf numFmtId="49" fontId="7" fillId="0" borderId="14" xfId="0" applyNumberFormat="1" applyFont="1" applyFill="1" applyBorder="1" applyAlignment="1">
      <alignment horizontal="distributed" vertical="center"/>
    </xf>
    <xf numFmtId="49" fontId="7" fillId="0" borderId="6" xfId="0" applyNumberFormat="1" applyFont="1" applyFill="1" applyBorder="1" applyAlignment="1">
      <alignment horizontal="distributed" vertical="center"/>
    </xf>
    <xf numFmtId="49" fontId="7" fillId="0" borderId="9" xfId="0" applyNumberFormat="1" applyFont="1" applyFill="1" applyBorder="1" applyAlignment="1">
      <alignment horizontal="distributed" vertical="center"/>
    </xf>
    <xf numFmtId="49" fontId="7" fillId="0" borderId="10" xfId="0" applyNumberFormat="1" applyFont="1" applyFill="1" applyBorder="1" applyAlignment="1">
      <alignment horizontal="distributed" vertical="center"/>
    </xf>
    <xf numFmtId="49" fontId="7" fillId="0" borderId="29" xfId="0" applyNumberFormat="1" applyFont="1" applyBorder="1" applyAlignment="1">
      <alignment horizontal="distributed" vertical="center"/>
    </xf>
    <xf numFmtId="49" fontId="7" fillId="0" borderId="32" xfId="0" applyNumberFormat="1" applyFont="1" applyBorder="1" applyAlignment="1">
      <alignment horizontal="distributed" vertical="center"/>
    </xf>
    <xf numFmtId="49" fontId="7" fillId="0" borderId="30" xfId="0" applyNumberFormat="1" applyFont="1" applyBorder="1" applyAlignment="1">
      <alignment horizontal="distributed" vertical="center"/>
    </xf>
    <xf numFmtId="178" fontId="5" fillId="0" borderId="1" xfId="0" applyNumberFormat="1" applyFont="1" applyBorder="1" applyAlignment="1">
      <alignment horizontal="distributed" vertical="center"/>
    </xf>
    <xf numFmtId="178" fontId="5" fillId="0" borderId="8" xfId="0" applyNumberFormat="1" applyFont="1" applyBorder="1" applyAlignment="1">
      <alignment horizontal="distributed" vertical="center"/>
    </xf>
    <xf numFmtId="178" fontId="5" fillId="0" borderId="11" xfId="0" applyNumberFormat="1" applyFont="1" applyBorder="1" applyAlignment="1">
      <alignment horizontal="distributed" vertical="center"/>
    </xf>
    <xf numFmtId="178" fontId="5" fillId="2" borderId="1" xfId="0" applyNumberFormat="1" applyFont="1" applyFill="1" applyBorder="1" applyAlignment="1">
      <alignment horizontal="distributed" vertical="center" wrapText="1"/>
    </xf>
    <xf numFmtId="178" fontId="5" fillId="2" borderId="8" xfId="0" applyNumberFormat="1" applyFont="1" applyFill="1" applyBorder="1" applyAlignment="1">
      <alignment horizontal="distributed" vertical="center" wrapText="1"/>
    </xf>
    <xf numFmtId="178" fontId="5" fillId="2" borderId="11" xfId="0" applyNumberFormat="1" applyFont="1" applyFill="1" applyBorder="1" applyAlignment="1">
      <alignment horizontal="distributed" vertical="center" wrapText="1"/>
    </xf>
    <xf numFmtId="49" fontId="45" fillId="0" borderId="3" xfId="0" applyNumberFormat="1" applyFont="1" applyBorder="1" applyAlignment="1">
      <alignment horizontal="center" vertical="center" textRotation="255"/>
    </xf>
    <xf numFmtId="0" fontId="0" fillId="0" borderId="3" xfId="0" applyBorder="1" applyAlignment="1">
      <alignment vertical="center" textRotation="255"/>
    </xf>
    <xf numFmtId="0" fontId="45" fillId="0" borderId="34" xfId="0" applyFont="1" applyBorder="1" applyAlignment="1">
      <alignment vertical="top" textRotation="255" wrapText="1"/>
    </xf>
    <xf numFmtId="0" fontId="0" fillId="0" borderId="3" xfId="0" applyBorder="1" applyAlignment="1">
      <alignment vertical="top" textRotation="255" wrapText="1"/>
    </xf>
    <xf numFmtId="0" fontId="0" fillId="0" borderId="4" xfId="0" applyBorder="1" applyAlignment="1">
      <alignment vertical="top" textRotation="255" wrapText="1"/>
    </xf>
    <xf numFmtId="49" fontId="5" fillId="0" borderId="5" xfId="0" applyNumberFormat="1" applyFont="1" applyBorder="1" applyAlignment="1">
      <alignment horizontal="center" vertical="center"/>
    </xf>
    <xf numFmtId="49" fontId="5" fillId="0" borderId="0" xfId="0" applyNumberFormat="1" applyFont="1" applyBorder="1" applyAlignment="1">
      <alignment horizontal="center" vertical="center"/>
    </xf>
    <xf numFmtId="49" fontId="3" fillId="0" borderId="8" xfId="0" applyNumberFormat="1" applyFont="1" applyBorder="1" applyAlignment="1">
      <alignment horizontal="distributed" vertical="center"/>
    </xf>
    <xf numFmtId="49" fontId="3" fillId="0" borderId="23" xfId="0" applyNumberFormat="1" applyFont="1" applyBorder="1" applyAlignment="1">
      <alignment horizontal="center" vertical="center" shrinkToFit="1"/>
    </xf>
    <xf numFmtId="49" fontId="3" fillId="0" borderId="12" xfId="0" applyNumberFormat="1" applyFont="1" applyBorder="1" applyAlignment="1">
      <alignment horizontal="center" vertical="center" shrinkToFit="1"/>
    </xf>
    <xf numFmtId="49" fontId="3" fillId="0" borderId="9" xfId="0" quotePrefix="1" applyNumberFormat="1" applyFont="1" applyBorder="1" applyAlignment="1">
      <alignment horizontal="left" vertical="center"/>
    </xf>
    <xf numFmtId="49" fontId="4" fillId="0" borderId="8" xfId="0" applyNumberFormat="1" applyFont="1" applyBorder="1" applyAlignment="1">
      <alignment horizontal="distributed" vertical="center"/>
    </xf>
    <xf numFmtId="49" fontId="5" fillId="0" borderId="2" xfId="0" applyNumberFormat="1" applyFont="1" applyBorder="1" applyAlignment="1">
      <alignment horizontal="center" vertical="center" wrapText="1"/>
    </xf>
    <xf numFmtId="49" fontId="5" fillId="0" borderId="3" xfId="0" applyNumberFormat="1" applyFont="1" applyBorder="1" applyAlignment="1">
      <alignment horizontal="center" vertical="center" wrapText="1"/>
    </xf>
    <xf numFmtId="49" fontId="5" fillId="0" borderId="4" xfId="0" applyNumberFormat="1" applyFont="1" applyBorder="1" applyAlignment="1">
      <alignment horizontal="center" vertical="center" wrapText="1"/>
    </xf>
    <xf numFmtId="49" fontId="5" fillId="0" borderId="22" xfId="0" applyNumberFormat="1" applyFont="1" applyBorder="1" applyAlignment="1">
      <alignment horizontal="distributed" vertical="center"/>
    </xf>
    <xf numFmtId="49" fontId="7" fillId="0" borderId="2" xfId="0" applyNumberFormat="1" applyFont="1" applyBorder="1" applyAlignment="1">
      <alignment horizontal="distributed" vertical="center"/>
    </xf>
    <xf numFmtId="49" fontId="7" fillId="0" borderId="4" xfId="0" applyNumberFormat="1" applyFont="1" applyBorder="1" applyAlignment="1">
      <alignment horizontal="distributed" vertical="center"/>
    </xf>
    <xf numFmtId="49" fontId="7" fillId="0" borderId="7" xfId="0" applyNumberFormat="1" applyFont="1" applyBorder="1" applyAlignment="1">
      <alignment horizontal="center" vertical="center"/>
    </xf>
    <xf numFmtId="49" fontId="7" fillId="0" borderId="6" xfId="0" applyNumberFormat="1" applyFont="1" applyBorder="1" applyAlignment="1">
      <alignment horizontal="center" vertical="center"/>
    </xf>
    <xf numFmtId="49" fontId="7" fillId="0" borderId="11" xfId="0" applyNumberFormat="1" applyFont="1" applyBorder="1" applyAlignment="1">
      <alignment horizontal="distributed" vertical="center"/>
    </xf>
    <xf numFmtId="49" fontId="47" fillId="0" borderId="29" xfId="0" applyNumberFormat="1" applyFont="1" applyBorder="1" applyAlignment="1">
      <alignment horizontal="center" vertical="center"/>
    </xf>
    <xf numFmtId="0" fontId="46" fillId="0" borderId="6" xfId="0" applyFont="1" applyBorder="1" applyAlignment="1">
      <alignment horizontal="center" vertical="center"/>
    </xf>
    <xf numFmtId="49" fontId="47" fillId="0" borderId="30" xfId="0" applyNumberFormat="1" applyFont="1" applyBorder="1" applyAlignment="1">
      <alignment horizontal="center" vertical="center" wrapText="1"/>
    </xf>
    <xf numFmtId="0" fontId="46" fillId="0" borderId="10" xfId="0" applyFont="1" applyBorder="1" applyAlignment="1">
      <alignment horizontal="center" vertical="center" wrapText="1"/>
    </xf>
    <xf numFmtId="49" fontId="5" fillId="0" borderId="9" xfId="0" applyNumberFormat="1" applyFont="1" applyBorder="1" applyAlignment="1">
      <alignment horizontal="distributed" vertical="center"/>
    </xf>
    <xf numFmtId="49" fontId="5" fillId="0" borderId="12" xfId="0" applyNumberFormat="1" applyFont="1" applyBorder="1" applyAlignment="1">
      <alignment horizontal="distributed" vertical="center"/>
    </xf>
    <xf numFmtId="49" fontId="5" fillId="0" borderId="0" xfId="0" applyNumberFormat="1" applyFont="1" applyBorder="1" applyAlignment="1">
      <alignment horizontal="distributed" vertical="center"/>
    </xf>
    <xf numFmtId="0" fontId="5" fillId="5" borderId="1" xfId="0" applyFont="1" applyFill="1" applyBorder="1" applyAlignment="1">
      <alignment horizontal="distributed" vertical="center"/>
    </xf>
    <xf numFmtId="0" fontId="5" fillId="5" borderId="8" xfId="0" applyFont="1" applyFill="1" applyBorder="1" applyAlignment="1">
      <alignment horizontal="distributed" vertical="center"/>
    </xf>
    <xf numFmtId="49" fontId="7" fillId="0" borderId="0" xfId="0" applyNumberFormat="1" applyFont="1" applyBorder="1" applyAlignment="1">
      <alignment horizontal="distributed" vertical="center"/>
    </xf>
    <xf numFmtId="49" fontId="7" fillId="0" borderId="15" xfId="0" applyNumberFormat="1" applyFont="1" applyBorder="1" applyAlignment="1">
      <alignment horizontal="distributed" vertical="center"/>
    </xf>
    <xf numFmtId="49" fontId="6" fillId="0" borderId="31" xfId="0" applyNumberFormat="1" applyFont="1" applyBorder="1" applyAlignment="1">
      <alignment vertical="center"/>
    </xf>
    <xf numFmtId="49" fontId="6" fillId="0" borderId="8" xfId="0" applyNumberFormat="1" applyFont="1" applyBorder="1" applyAlignment="1">
      <alignment vertical="center"/>
    </xf>
    <xf numFmtId="49" fontId="5" fillId="0" borderId="7" xfId="0" applyNumberFormat="1" applyFont="1" applyBorder="1" applyAlignment="1">
      <alignment horizontal="center" vertical="center" textRotation="255" wrapText="1"/>
    </xf>
    <xf numFmtId="49" fontId="5" fillId="0" borderId="14" xfId="0" applyNumberFormat="1" applyFont="1" applyBorder="1" applyAlignment="1">
      <alignment horizontal="center" vertical="center" textRotation="255" wrapText="1"/>
    </xf>
    <xf numFmtId="49" fontId="5" fillId="0" borderId="5" xfId="0" applyNumberFormat="1" applyFont="1" applyBorder="1" applyAlignment="1">
      <alignment horizontal="center" vertical="center" textRotation="255" wrapText="1"/>
    </xf>
    <xf numFmtId="49" fontId="5" fillId="0" borderId="15" xfId="0" applyNumberFormat="1" applyFont="1" applyBorder="1" applyAlignment="1">
      <alignment horizontal="center" vertical="center" textRotation="255" wrapText="1"/>
    </xf>
    <xf numFmtId="178" fontId="5" fillId="0" borderId="8" xfId="0" applyNumberFormat="1" applyFont="1" applyBorder="1" applyAlignment="1">
      <alignment horizontal="distributed" vertical="center" wrapText="1"/>
    </xf>
    <xf numFmtId="178" fontId="5" fillId="0" borderId="11" xfId="0" applyNumberFormat="1" applyFont="1" applyBorder="1" applyAlignment="1">
      <alignment horizontal="distributed" vertical="center" wrapText="1"/>
    </xf>
    <xf numFmtId="49" fontId="5" fillId="0" borderId="1" xfId="0" applyNumberFormat="1" applyFont="1" applyBorder="1" applyAlignment="1">
      <alignment horizontal="left" vertical="center"/>
    </xf>
    <xf numFmtId="49" fontId="5" fillId="0" borderId="8" xfId="0" applyNumberFormat="1" applyFont="1" applyBorder="1" applyAlignment="1">
      <alignment horizontal="left" vertical="center"/>
    </xf>
    <xf numFmtId="178" fontId="5" fillId="0" borderId="14" xfId="0" applyNumberFormat="1" applyFont="1" applyBorder="1" applyAlignment="1">
      <alignment horizontal="center" vertical="center" textRotation="255" wrapText="1"/>
    </xf>
    <xf numFmtId="178" fontId="5" fillId="0" borderId="15" xfId="0" applyNumberFormat="1" applyFont="1" applyBorder="1" applyAlignment="1">
      <alignment horizontal="center" vertical="center" textRotation="255" wrapText="1"/>
    </xf>
    <xf numFmtId="178" fontId="5" fillId="0" borderId="10" xfId="0" applyNumberFormat="1" applyFont="1" applyBorder="1" applyAlignment="1">
      <alignment horizontal="center" vertical="center" textRotation="255" wrapText="1"/>
    </xf>
    <xf numFmtId="49" fontId="7" fillId="0" borderId="20" xfId="0" applyNumberFormat="1" applyFont="1" applyBorder="1" applyAlignment="1">
      <alignment horizontal="distributed" vertical="center"/>
    </xf>
    <xf numFmtId="49" fontId="7" fillId="0" borderId="18" xfId="0" applyNumberFormat="1" applyFont="1" applyBorder="1" applyAlignment="1">
      <alignment horizontal="distributed" vertical="center"/>
    </xf>
    <xf numFmtId="49" fontId="7" fillId="0" borderId="33" xfId="0" applyNumberFormat="1" applyFont="1" applyBorder="1" applyAlignment="1">
      <alignment horizontal="distributed" vertical="center"/>
    </xf>
    <xf numFmtId="49" fontId="7" fillId="0" borderId="3" xfId="0" applyNumberFormat="1" applyFont="1" applyBorder="1" applyAlignment="1">
      <alignment horizontal="center" vertical="distributed" textRotation="255"/>
    </xf>
    <xf numFmtId="49" fontId="5" fillId="0" borderId="7" xfId="0" applyNumberFormat="1" applyFont="1" applyBorder="1" applyAlignment="1">
      <alignment horizontal="center" vertical="center"/>
    </xf>
    <xf numFmtId="49" fontId="5" fillId="0" borderId="6" xfId="0" applyNumberFormat="1" applyFont="1" applyBorder="1" applyAlignment="1">
      <alignment horizontal="center" vertical="center"/>
    </xf>
    <xf numFmtId="49" fontId="5" fillId="0" borderId="14" xfId="0" applyNumberFormat="1" applyFont="1" applyBorder="1" applyAlignment="1">
      <alignment horizontal="distributed" vertical="center"/>
    </xf>
    <xf numFmtId="0" fontId="0" fillId="0" borderId="8" xfId="0" applyBorder="1" applyAlignment="1">
      <alignment vertical="center"/>
    </xf>
    <xf numFmtId="49" fontId="7" fillId="0" borderId="3" xfId="0" applyNumberFormat="1" applyFont="1" applyBorder="1" applyAlignment="1">
      <alignment horizontal="center" vertical="center" textRotation="255"/>
    </xf>
    <xf numFmtId="49" fontId="5" fillId="0" borderId="7" xfId="0" applyNumberFormat="1" applyFont="1" applyBorder="1" applyAlignment="1">
      <alignment vertical="center"/>
    </xf>
    <xf numFmtId="49" fontId="5" fillId="0" borderId="12" xfId="0" applyNumberFormat="1" applyFont="1" applyBorder="1" applyAlignment="1">
      <alignment vertical="center"/>
    </xf>
    <xf numFmtId="49" fontId="5" fillId="0" borderId="14" xfId="0" applyNumberFormat="1" applyFont="1" applyBorder="1" applyAlignment="1">
      <alignment vertical="center"/>
    </xf>
    <xf numFmtId="49" fontId="5" fillId="0" borderId="6" xfId="0" applyNumberFormat="1" applyFont="1" applyBorder="1" applyAlignment="1">
      <alignment vertical="center"/>
    </xf>
    <xf numFmtId="49" fontId="5" fillId="0" borderId="9" xfId="0" applyNumberFormat="1" applyFont="1" applyBorder="1" applyAlignment="1">
      <alignment vertical="center"/>
    </xf>
    <xf numFmtId="49" fontId="5" fillId="0" borderId="10" xfId="0" applyNumberFormat="1" applyFont="1" applyBorder="1" applyAlignment="1">
      <alignment vertical="center"/>
    </xf>
    <xf numFmtId="49" fontId="14" fillId="0" borderId="3" xfId="0" applyNumberFormat="1" applyFont="1" applyBorder="1" applyAlignment="1">
      <alignment horizontal="distributed" vertical="center"/>
    </xf>
    <xf numFmtId="49" fontId="14" fillId="0" borderId="4" xfId="0" applyNumberFormat="1" applyFont="1" applyBorder="1" applyAlignment="1">
      <alignment horizontal="distributed" vertical="center"/>
    </xf>
    <xf numFmtId="0" fontId="5" fillId="0" borderId="1" xfId="0" applyFont="1" applyBorder="1" applyAlignment="1">
      <alignment vertical="center"/>
    </xf>
    <xf numFmtId="0" fontId="5" fillId="0" borderId="8" xfId="0" applyFont="1" applyBorder="1" applyAlignment="1">
      <alignment vertical="center"/>
    </xf>
    <xf numFmtId="49" fontId="6" fillId="0" borderId="12" xfId="0" applyNumberFormat="1" applyFont="1" applyBorder="1" applyAlignment="1">
      <alignment horizontal="center" vertical="center" wrapText="1"/>
    </xf>
    <xf numFmtId="49" fontId="6" fillId="0" borderId="14" xfId="0" applyNumberFormat="1" applyFont="1" applyBorder="1" applyAlignment="1">
      <alignment horizontal="center" vertical="center" wrapText="1"/>
    </xf>
    <xf numFmtId="49" fontId="6" fillId="0" borderId="0" xfId="0" applyNumberFormat="1" applyFont="1" applyBorder="1" applyAlignment="1">
      <alignment horizontal="center" vertical="center" wrapText="1"/>
    </xf>
    <xf numFmtId="49" fontId="6" fillId="0" borderId="15" xfId="0" applyNumberFormat="1" applyFont="1" applyBorder="1" applyAlignment="1">
      <alignment horizontal="center" vertical="center" wrapText="1"/>
    </xf>
    <xf numFmtId="49" fontId="6" fillId="0" borderId="9" xfId="0" applyNumberFormat="1" applyFont="1" applyBorder="1" applyAlignment="1">
      <alignment horizontal="center" vertical="center" wrapText="1"/>
    </xf>
    <xf numFmtId="49" fontId="6" fillId="0" borderId="10" xfId="0" applyNumberFormat="1" applyFont="1" applyBorder="1" applyAlignment="1">
      <alignment horizontal="center" vertical="center" wrapText="1"/>
    </xf>
    <xf numFmtId="49" fontId="5" fillId="2" borderId="1" xfId="0" applyNumberFormat="1" applyFont="1" applyFill="1" applyBorder="1" applyAlignment="1">
      <alignment horizontal="distributed" vertical="center"/>
    </xf>
    <xf numFmtId="49" fontId="5" fillId="2" borderId="8" xfId="0" applyNumberFormat="1" applyFont="1" applyFill="1" applyBorder="1" applyAlignment="1">
      <alignment horizontal="distributed" vertical="center"/>
    </xf>
    <xf numFmtId="49" fontId="7" fillId="0" borderId="5" xfId="0" applyNumberFormat="1" applyFont="1" applyBorder="1" applyAlignment="1">
      <alignment horizontal="center" vertical="center"/>
    </xf>
    <xf numFmtId="49" fontId="5" fillId="0" borderId="9" xfId="0" applyNumberFormat="1" applyFont="1" applyBorder="1" applyAlignment="1">
      <alignment horizontal="center" vertical="center"/>
    </xf>
    <xf numFmtId="49" fontId="3" fillId="0" borderId="9" xfId="0" applyNumberFormat="1" applyFont="1" applyBorder="1" applyAlignment="1">
      <alignment horizontal="left" vertical="center"/>
    </xf>
    <xf numFmtId="49" fontId="3" fillId="0" borderId="9" xfId="0" applyNumberFormat="1" applyFont="1" applyBorder="1" applyAlignment="1">
      <alignment horizontal="distributed" vertical="center"/>
    </xf>
    <xf numFmtId="49" fontId="5" fillId="0" borderId="1" xfId="0" applyNumberFormat="1" applyFont="1" applyBorder="1" applyAlignment="1">
      <alignment horizontal="center" vertical="center" wrapText="1"/>
    </xf>
    <xf numFmtId="0" fontId="0" fillId="0" borderId="28" xfId="0" applyBorder="1" applyAlignment="1">
      <alignment horizontal="center" vertical="center" wrapText="1"/>
    </xf>
    <xf numFmtId="0" fontId="0" fillId="0" borderId="31" xfId="0" applyBorder="1" applyAlignment="1">
      <alignment horizontal="distributed" vertical="center"/>
    </xf>
    <xf numFmtId="0" fontId="0" fillId="0" borderId="28" xfId="0" applyBorder="1" applyAlignment="1">
      <alignment horizontal="distributed" vertical="center"/>
    </xf>
    <xf numFmtId="49" fontId="5" fillId="0" borderId="29" xfId="0" applyNumberFormat="1" applyFont="1" applyBorder="1" applyAlignment="1">
      <alignment horizontal="center" vertical="center" wrapText="1"/>
    </xf>
    <xf numFmtId="0" fontId="0" fillId="0" borderId="30" xfId="0" applyBorder="1" applyAlignment="1">
      <alignment horizontal="center" vertical="center" wrapText="1"/>
    </xf>
    <xf numFmtId="0" fontId="0" fillId="0" borderId="5" xfId="0" applyBorder="1" applyAlignment="1">
      <alignment horizontal="center" vertical="center" wrapText="1"/>
    </xf>
    <xf numFmtId="0" fontId="0" fillId="0" borderId="15"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49" fontId="5" fillId="0" borderId="7" xfId="0" applyNumberFormat="1" applyFont="1" applyBorder="1" applyAlignment="1">
      <alignment horizontal="center" vertical="center" wrapText="1"/>
    </xf>
    <xf numFmtId="49" fontId="5" fillId="0" borderId="14" xfId="0" applyNumberFormat="1" applyFont="1" applyBorder="1" applyAlignment="1">
      <alignment horizontal="center" vertical="center" wrapText="1"/>
    </xf>
    <xf numFmtId="49" fontId="5" fillId="0" borderId="5" xfId="0" applyNumberFormat="1" applyFont="1" applyBorder="1" applyAlignment="1">
      <alignment horizontal="center" vertical="center" wrapText="1"/>
    </xf>
    <xf numFmtId="49" fontId="5" fillId="0" borderId="15" xfId="0" applyNumberFormat="1" applyFont="1" applyBorder="1" applyAlignment="1">
      <alignment horizontal="center" vertical="center" wrapText="1"/>
    </xf>
    <xf numFmtId="49" fontId="5" fillId="0" borderId="6" xfId="0" applyNumberFormat="1" applyFont="1" applyBorder="1" applyAlignment="1">
      <alignment horizontal="center" vertical="center" wrapText="1"/>
    </xf>
    <xf numFmtId="49" fontId="5" fillId="0" borderId="10" xfId="0" applyNumberFormat="1" applyFont="1" applyBorder="1" applyAlignment="1">
      <alignment horizontal="center" vertical="center" wrapText="1"/>
    </xf>
    <xf numFmtId="49" fontId="5" fillId="0" borderId="1" xfId="0" applyNumberFormat="1" applyFont="1" applyFill="1" applyBorder="1" applyAlignment="1">
      <alignment horizontal="distributed" vertical="center"/>
    </xf>
    <xf numFmtId="49" fontId="5" fillId="0" borderId="8" xfId="0" applyNumberFormat="1" applyFont="1" applyFill="1" applyBorder="1" applyAlignment="1">
      <alignment horizontal="distributed" vertical="center"/>
    </xf>
    <xf numFmtId="49" fontId="5" fillId="0" borderId="6" xfId="0" applyNumberFormat="1" applyFont="1" applyFill="1" applyBorder="1" applyAlignment="1">
      <alignment horizontal="distributed" vertical="center"/>
    </xf>
    <xf numFmtId="49" fontId="5" fillId="0" borderId="9" xfId="0" applyNumberFormat="1" applyFont="1" applyFill="1" applyBorder="1" applyAlignment="1">
      <alignment horizontal="distributed" vertical="center"/>
    </xf>
    <xf numFmtId="49" fontId="3" fillId="0" borderId="32" xfId="0" applyNumberFormat="1" applyFont="1" applyBorder="1" applyAlignment="1">
      <alignment horizontal="center" vertical="center" shrinkToFit="1"/>
    </xf>
    <xf numFmtId="49" fontId="21" fillId="0" borderId="8" xfId="0" applyNumberFormat="1" applyFont="1" applyBorder="1" applyAlignment="1">
      <alignment horizontal="distributed" vertical="center"/>
    </xf>
    <xf numFmtId="178" fontId="5" fillId="0" borderId="8" xfId="0" applyNumberFormat="1" applyFont="1" applyFill="1" applyBorder="1" applyAlignment="1">
      <alignment horizontal="distributed" vertical="center"/>
    </xf>
    <xf numFmtId="178" fontId="5" fillId="0" borderId="8" xfId="0" applyNumberFormat="1" applyFont="1" applyFill="1" applyBorder="1" applyAlignment="1">
      <alignment horizontal="center" vertical="center" shrinkToFit="1"/>
    </xf>
    <xf numFmtId="49" fontId="3" fillId="0" borderId="7" xfId="0" applyNumberFormat="1" applyFont="1" applyBorder="1" applyAlignment="1">
      <alignment horizontal="center" vertical="center" textRotation="255"/>
    </xf>
    <xf numFmtId="49" fontId="3" fillId="0" borderId="12" xfId="0" applyNumberFormat="1" applyFont="1" applyBorder="1" applyAlignment="1">
      <alignment horizontal="center" vertical="center" textRotation="255"/>
    </xf>
    <xf numFmtId="49" fontId="3" fillId="0" borderId="5" xfId="0" applyNumberFormat="1" applyFont="1" applyBorder="1" applyAlignment="1">
      <alignment horizontal="center" vertical="center" textRotation="255"/>
    </xf>
    <xf numFmtId="49" fontId="3" fillId="0" borderId="0" xfId="0" applyNumberFormat="1" applyFont="1" applyBorder="1" applyAlignment="1">
      <alignment horizontal="center" vertical="center" textRotation="255"/>
    </xf>
    <xf numFmtId="49" fontId="3" fillId="0" borderId="6" xfId="0" applyNumberFormat="1" applyFont="1" applyBorder="1" applyAlignment="1">
      <alignment horizontal="center" vertical="center" textRotation="255"/>
    </xf>
    <xf numFmtId="49" fontId="3" fillId="0" borderId="9" xfId="0" applyNumberFormat="1" applyFont="1" applyBorder="1" applyAlignment="1">
      <alignment horizontal="center" vertical="center" textRotation="255"/>
    </xf>
    <xf numFmtId="49" fontId="7" fillId="6" borderId="13" xfId="0" applyNumberFormat="1" applyFont="1" applyFill="1" applyBorder="1" applyAlignment="1">
      <alignment horizontal="distributed" vertical="center"/>
    </xf>
    <xf numFmtId="49" fontId="7" fillId="6" borderId="1" xfId="0" applyNumberFormat="1" applyFont="1" applyFill="1" applyBorder="1" applyAlignment="1">
      <alignment horizontal="distributed" vertical="center"/>
    </xf>
    <xf numFmtId="49" fontId="7" fillId="0" borderId="13" xfId="0" applyNumberFormat="1" applyFont="1" applyBorder="1" applyAlignment="1">
      <alignment horizontal="distributed" vertical="center"/>
    </xf>
    <xf numFmtId="49" fontId="3" fillId="0" borderId="2" xfId="0" applyNumberFormat="1" applyFont="1" applyBorder="1" applyAlignment="1">
      <alignment horizontal="center" vertical="center" textRotation="255"/>
    </xf>
    <xf numFmtId="49" fontId="3" fillId="0" borderId="3" xfId="0" applyNumberFormat="1" applyFont="1" applyBorder="1" applyAlignment="1">
      <alignment horizontal="center" vertical="center" textRotation="255"/>
    </xf>
    <xf numFmtId="49" fontId="3" fillId="0" borderId="4" xfId="0" applyNumberFormat="1" applyFont="1" applyBorder="1" applyAlignment="1">
      <alignment horizontal="center" vertical="center" textRotation="255"/>
    </xf>
    <xf numFmtId="49" fontId="3" fillId="0" borderId="13" xfId="0" applyNumberFormat="1" applyFont="1" applyBorder="1" applyAlignment="1">
      <alignment horizontal="distributed" vertical="center"/>
    </xf>
    <xf numFmtId="0" fontId="4" fillId="0" borderId="8" xfId="0" applyFont="1" applyBorder="1" applyAlignment="1">
      <alignment horizontal="distributed" vertical="center"/>
    </xf>
    <xf numFmtId="49" fontId="5" fillId="0" borderId="15" xfId="0" applyNumberFormat="1" applyFont="1" applyBorder="1" applyAlignment="1">
      <alignment horizontal="center" vertical="center"/>
    </xf>
    <xf numFmtId="49" fontId="7" fillId="0" borderId="14" xfId="0" applyNumberFormat="1" applyFont="1" applyBorder="1" applyAlignment="1">
      <alignment horizontal="center" vertical="center"/>
    </xf>
    <xf numFmtId="49" fontId="7" fillId="0" borderId="10" xfId="0" applyNumberFormat="1" applyFont="1" applyBorder="1" applyAlignment="1">
      <alignment horizontal="center" vertical="center"/>
    </xf>
    <xf numFmtId="49" fontId="5" fillId="0" borderId="10" xfId="0" applyNumberFormat="1" applyFont="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49" fontId="4" fillId="0" borderId="9" xfId="0" applyNumberFormat="1" applyFont="1" applyBorder="1" applyAlignment="1">
      <alignment horizontal="distributed" vertical="center"/>
    </xf>
    <xf numFmtId="49" fontId="5" fillId="0" borderId="14" xfId="0" applyNumberFormat="1" applyFont="1" applyBorder="1" applyAlignment="1">
      <alignment horizontal="center" vertical="center"/>
    </xf>
    <xf numFmtId="49" fontId="4" fillId="0" borderId="12" xfId="0" applyNumberFormat="1" applyFont="1" applyBorder="1" applyAlignment="1">
      <alignment horizontal="distributed" vertical="center"/>
    </xf>
    <xf numFmtId="49" fontId="4" fillId="0" borderId="14" xfId="0" applyNumberFormat="1" applyFont="1" applyBorder="1" applyAlignment="1">
      <alignment horizontal="distributed" vertical="center"/>
    </xf>
    <xf numFmtId="49" fontId="8" fillId="0" borderId="1" xfId="0" applyNumberFormat="1" applyFont="1" applyFill="1" applyBorder="1" applyAlignment="1">
      <alignment horizontal="distributed" vertical="center"/>
    </xf>
    <xf numFmtId="49" fontId="8" fillId="0" borderId="8" xfId="0" applyNumberFormat="1" applyFont="1" applyBorder="1" applyAlignment="1">
      <alignment horizontal="distributed" vertical="center"/>
    </xf>
    <xf numFmtId="49" fontId="5" fillId="0" borderId="1" xfId="0" applyNumberFormat="1" applyFont="1" applyBorder="1" applyAlignment="1">
      <alignment horizontal="right" vertical="center"/>
    </xf>
    <xf numFmtId="49" fontId="4" fillId="0" borderId="8" xfId="0" applyNumberFormat="1" applyFont="1" applyBorder="1" applyAlignment="1">
      <alignment horizontal="right" vertical="center"/>
    </xf>
    <xf numFmtId="49" fontId="5" fillId="0" borderId="7" xfId="4" applyNumberFormat="1" applyFont="1" applyBorder="1" applyAlignment="1" applyProtection="1">
      <alignment horizontal="distributed" vertical="center" wrapText="1"/>
      <protection locked="0"/>
    </xf>
    <xf numFmtId="49" fontId="5" fillId="0" borderId="14" xfId="4" applyNumberFormat="1" applyFont="1" applyBorder="1" applyAlignment="1" applyProtection="1">
      <alignment horizontal="distributed" vertical="center"/>
      <protection locked="0"/>
    </xf>
    <xf numFmtId="49" fontId="5" fillId="0" borderId="5" xfId="4" applyNumberFormat="1" applyFont="1" applyBorder="1" applyAlignment="1" applyProtection="1">
      <alignment horizontal="distributed" vertical="center"/>
      <protection locked="0"/>
    </xf>
    <xf numFmtId="49" fontId="5" fillId="0" borderId="15" xfId="4" applyNumberFormat="1" applyFont="1" applyBorder="1" applyAlignment="1" applyProtection="1">
      <alignment horizontal="distributed" vertical="center"/>
      <protection locked="0"/>
    </xf>
    <xf numFmtId="49" fontId="5" fillId="0" borderId="6" xfId="4" applyNumberFormat="1" applyFont="1" applyBorder="1" applyAlignment="1" applyProtection="1">
      <alignment horizontal="distributed" vertical="center"/>
      <protection locked="0"/>
    </xf>
    <xf numFmtId="49" fontId="5" fillId="0" borderId="10" xfId="4" applyNumberFormat="1" applyFont="1" applyBorder="1" applyAlignment="1" applyProtection="1">
      <alignment horizontal="distributed" vertical="center"/>
      <protection locked="0"/>
    </xf>
    <xf numFmtId="49" fontId="7" fillId="0" borderId="13" xfId="4" applyNumberFormat="1" applyFont="1" applyBorder="1" applyAlignment="1" applyProtection="1">
      <alignment horizontal="center" vertical="center"/>
      <protection locked="0"/>
    </xf>
    <xf numFmtId="49" fontId="5" fillId="0" borderId="13" xfId="4" applyNumberFormat="1" applyFont="1" applyBorder="1" applyAlignment="1" applyProtection="1">
      <alignment horizontal="center" vertical="center"/>
      <protection locked="0"/>
    </xf>
    <xf numFmtId="49" fontId="45" fillId="0" borderId="29" xfId="4" applyNumberFormat="1" applyFont="1" applyBorder="1" applyAlignment="1" applyProtection="1">
      <alignment horizontal="distributed" vertical="center" wrapText="1"/>
      <protection locked="0"/>
    </xf>
    <xf numFmtId="0" fontId="46" fillId="0" borderId="30" xfId="0" applyFont="1" applyBorder="1" applyAlignment="1">
      <alignment horizontal="distributed" vertical="center" wrapText="1"/>
    </xf>
    <xf numFmtId="0" fontId="46" fillId="0" borderId="5" xfId="0" applyFont="1" applyBorder="1" applyAlignment="1">
      <alignment horizontal="distributed" vertical="center" wrapText="1"/>
    </xf>
    <xf numFmtId="0" fontId="46" fillId="0" borderId="15" xfId="0" applyFont="1" applyBorder="1" applyAlignment="1">
      <alignment horizontal="distributed" vertical="center" wrapText="1"/>
    </xf>
    <xf numFmtId="0" fontId="46" fillId="0" borderId="6" xfId="0" applyFont="1" applyBorder="1" applyAlignment="1">
      <alignment horizontal="distributed" vertical="center" wrapText="1"/>
    </xf>
    <xf numFmtId="0" fontId="46" fillId="0" borderId="10" xfId="0" applyFont="1" applyBorder="1" applyAlignment="1">
      <alignment horizontal="distributed" vertical="center" wrapText="1"/>
    </xf>
    <xf numFmtId="49" fontId="45" fillId="0" borderId="27" xfId="4" applyNumberFormat="1" applyFont="1" applyBorder="1" applyAlignment="1" applyProtection="1">
      <alignment horizontal="distributed" vertical="center"/>
      <protection locked="0"/>
    </xf>
    <xf numFmtId="0" fontId="46" fillId="0" borderId="31" xfId="0" applyFont="1" applyBorder="1" applyAlignment="1">
      <alignment horizontal="distributed" vertical="center"/>
    </xf>
    <xf numFmtId="0" fontId="46" fillId="0" borderId="8" xfId="0" applyFont="1" applyBorder="1" applyAlignment="1">
      <alignment horizontal="distributed" vertical="center"/>
    </xf>
    <xf numFmtId="49" fontId="5" fillId="0" borderId="7" xfId="0" applyNumberFormat="1" applyFont="1" applyBorder="1" applyAlignment="1">
      <alignment horizontal="distributed" vertical="center"/>
    </xf>
    <xf numFmtId="49" fontId="5" fillId="0" borderId="32" xfId="0" applyNumberFormat="1" applyFont="1" applyBorder="1" applyAlignment="1">
      <alignment horizontal="distributed" vertical="center"/>
    </xf>
    <xf numFmtId="49" fontId="5" fillId="0" borderId="1" xfId="0" applyNumberFormat="1" applyFont="1" applyBorder="1" applyAlignment="1">
      <alignment horizontal="distributed" vertical="center" shrinkToFit="1"/>
    </xf>
    <xf numFmtId="49" fontId="5" fillId="0" borderId="8" xfId="0" applyNumberFormat="1" applyFont="1" applyBorder="1" applyAlignment="1">
      <alignment horizontal="distributed" vertical="center" shrinkToFit="1"/>
    </xf>
    <xf numFmtId="49" fontId="5" fillId="0" borderId="2" xfId="0" applyNumberFormat="1" applyFont="1" applyBorder="1" applyAlignment="1">
      <alignment horizontal="center" vertical="center" textRotation="255" wrapText="1"/>
    </xf>
    <xf numFmtId="49" fontId="5" fillId="0" borderId="3" xfId="0" applyNumberFormat="1" applyFont="1" applyBorder="1" applyAlignment="1">
      <alignment horizontal="center" vertical="center" textRotation="255" wrapText="1"/>
    </xf>
    <xf numFmtId="49" fontId="5" fillId="0" borderId="4" xfId="0" applyNumberFormat="1" applyFont="1" applyBorder="1" applyAlignment="1">
      <alignment horizontal="center" vertical="center" textRotation="255" wrapText="1"/>
    </xf>
    <xf numFmtId="49" fontId="6" fillId="0" borderId="8" xfId="0" applyNumberFormat="1" applyFont="1" applyBorder="1" applyAlignment="1">
      <alignment horizontal="distributed" vertical="center"/>
    </xf>
    <xf numFmtId="49" fontId="5" fillId="2" borderId="1" xfId="0" applyNumberFormat="1" applyFont="1" applyFill="1" applyBorder="1" applyAlignment="1">
      <alignment horizontal="center" vertical="center"/>
    </xf>
    <xf numFmtId="0" fontId="4" fillId="2" borderId="8" xfId="0" applyFont="1" applyFill="1" applyBorder="1" applyAlignment="1">
      <alignment vertical="center"/>
    </xf>
    <xf numFmtId="49" fontId="11" fillId="0" borderId="1" xfId="0" applyNumberFormat="1" applyFont="1" applyBorder="1" applyAlignment="1">
      <alignment horizontal="distributed" vertical="center" justifyLastLine="1"/>
    </xf>
    <xf numFmtId="49" fontId="11" fillId="0" borderId="8" xfId="0" applyNumberFormat="1" applyFont="1" applyBorder="1" applyAlignment="1">
      <alignment horizontal="distributed" vertical="center" justifyLastLine="1"/>
    </xf>
    <xf numFmtId="49" fontId="11" fillId="0" borderId="11" xfId="0" applyNumberFormat="1" applyFont="1" applyBorder="1" applyAlignment="1">
      <alignment horizontal="distributed" vertical="center" justifyLastLine="1"/>
    </xf>
    <xf numFmtId="0" fontId="5" fillId="0" borderId="8" xfId="0" applyFont="1" applyBorder="1" applyAlignment="1">
      <alignment horizontal="distributed" vertical="center"/>
    </xf>
    <xf numFmtId="0" fontId="5" fillId="0" borderId="11" xfId="0" applyFont="1" applyBorder="1" applyAlignment="1">
      <alignment horizontal="distributed" vertical="center"/>
    </xf>
    <xf numFmtId="178" fontId="25" fillId="8" borderId="1" xfId="0" applyNumberFormat="1" applyFont="1" applyFill="1" applyBorder="1" applyAlignment="1">
      <alignment vertical="center" wrapText="1"/>
    </xf>
    <xf numFmtId="0" fontId="0" fillId="0" borderId="8" xfId="0" applyBorder="1" applyAlignment="1">
      <alignment vertical="center" wrapText="1"/>
    </xf>
    <xf numFmtId="0" fontId="0" fillId="0" borderId="11" xfId="0" applyBorder="1" applyAlignment="1">
      <alignment vertical="center" wrapText="1"/>
    </xf>
    <xf numFmtId="49" fontId="5" fillId="0" borderId="21" xfId="0" applyNumberFormat="1" applyFont="1" applyBorder="1" applyAlignment="1">
      <alignment horizontal="distributed" vertical="center"/>
    </xf>
  </cellXfs>
  <cellStyles count="5">
    <cellStyle name="桁区切り" xfId="1" builtinId="6"/>
    <cellStyle name="桁区切り 2" xfId="2" xr:uid="{00000000-0005-0000-0000-000001000000}"/>
    <cellStyle name="標準" xfId="0" builtinId="0"/>
    <cellStyle name="標準 2" xfId="3" xr:uid="{00000000-0005-0000-0000-000003000000}"/>
    <cellStyle name="標準_１０．２０表" xfId="4" xr:uid="{00000000-0005-0000-0000-000004000000}"/>
  </cellStyles>
  <dxfs count="0"/>
  <tableStyles count="1" defaultTableStyle="TableStyleMedium2" defaultPivotStyle="PivotStyleLight16">
    <tableStyle name="Invisible" pivot="0" table="0" count="0" xr9:uid="{D20F8E5B-C82E-40B5-9E54-08738BA2F974}"/>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xdr:col>
      <xdr:colOff>0</xdr:colOff>
      <xdr:row>6</xdr:row>
      <xdr:rowOff>9525</xdr:rowOff>
    </xdr:from>
    <xdr:to>
      <xdr:col>8</xdr:col>
      <xdr:colOff>0</xdr:colOff>
      <xdr:row>7</xdr:row>
      <xdr:rowOff>0</xdr:rowOff>
    </xdr:to>
    <xdr:sp macro="" textlink="">
      <xdr:nvSpPr>
        <xdr:cNvPr id="1269" name="Line 1">
          <a:extLst>
            <a:ext uri="{FF2B5EF4-FFF2-40B4-BE49-F238E27FC236}">
              <a16:creationId xmlns:a16="http://schemas.microsoft.com/office/drawing/2014/main" id="{00000000-0008-0000-0000-0000F5040000}"/>
            </a:ext>
          </a:extLst>
        </xdr:cNvPr>
        <xdr:cNvSpPr>
          <a:spLocks noChangeShapeType="1"/>
        </xdr:cNvSpPr>
      </xdr:nvSpPr>
      <xdr:spPr bwMode="auto">
        <a:xfrm>
          <a:off x="504825" y="895350"/>
          <a:ext cx="2743200"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9525</xdr:colOff>
      <xdr:row>6</xdr:row>
      <xdr:rowOff>9525</xdr:rowOff>
    </xdr:from>
    <xdr:to>
      <xdr:col>20</xdr:col>
      <xdr:colOff>0</xdr:colOff>
      <xdr:row>7</xdr:row>
      <xdr:rowOff>0</xdr:rowOff>
    </xdr:to>
    <xdr:sp macro="" textlink="">
      <xdr:nvSpPr>
        <xdr:cNvPr id="3" name="Line 1">
          <a:extLst>
            <a:ext uri="{FF2B5EF4-FFF2-40B4-BE49-F238E27FC236}">
              <a16:creationId xmlns:a16="http://schemas.microsoft.com/office/drawing/2014/main" id="{618CDCBA-8640-4FDE-B848-634FF91D3B70}"/>
            </a:ext>
          </a:extLst>
        </xdr:cNvPr>
        <xdr:cNvSpPr>
          <a:spLocks noChangeShapeType="1"/>
        </xdr:cNvSpPr>
      </xdr:nvSpPr>
      <xdr:spPr bwMode="auto">
        <a:xfrm>
          <a:off x="485775" y="895350"/>
          <a:ext cx="2705100"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6</xdr:row>
      <xdr:rowOff>9526</xdr:rowOff>
    </xdr:from>
    <xdr:to>
      <xdr:col>8</xdr:col>
      <xdr:colOff>13607</xdr:colOff>
      <xdr:row>6</xdr:row>
      <xdr:rowOff>299358</xdr:rowOff>
    </xdr:to>
    <xdr:sp macro="" textlink="">
      <xdr:nvSpPr>
        <xdr:cNvPr id="3239" name="Line 1">
          <a:extLst>
            <a:ext uri="{FF2B5EF4-FFF2-40B4-BE49-F238E27FC236}">
              <a16:creationId xmlns:a16="http://schemas.microsoft.com/office/drawing/2014/main" id="{00000000-0008-0000-0200-0000A70C0000}"/>
            </a:ext>
          </a:extLst>
        </xdr:cNvPr>
        <xdr:cNvSpPr>
          <a:spLocks noChangeShapeType="1"/>
        </xdr:cNvSpPr>
      </xdr:nvSpPr>
      <xdr:spPr bwMode="auto">
        <a:xfrm>
          <a:off x="476250" y="887187"/>
          <a:ext cx="2667000" cy="289832"/>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9525</xdr:colOff>
      <xdr:row>6</xdr:row>
      <xdr:rowOff>9525</xdr:rowOff>
    </xdr:from>
    <xdr:to>
      <xdr:col>17</xdr:col>
      <xdr:colOff>6804</xdr:colOff>
      <xdr:row>6</xdr:row>
      <xdr:rowOff>292553</xdr:rowOff>
    </xdr:to>
    <xdr:sp macro="" textlink="">
      <xdr:nvSpPr>
        <xdr:cNvPr id="3" name="Line 1">
          <a:extLst>
            <a:ext uri="{FF2B5EF4-FFF2-40B4-BE49-F238E27FC236}">
              <a16:creationId xmlns:a16="http://schemas.microsoft.com/office/drawing/2014/main" id="{EE39B610-79A6-481D-8ECC-BE168536B0AD}"/>
            </a:ext>
          </a:extLst>
        </xdr:cNvPr>
        <xdr:cNvSpPr>
          <a:spLocks noChangeShapeType="1"/>
        </xdr:cNvSpPr>
      </xdr:nvSpPr>
      <xdr:spPr bwMode="auto">
        <a:xfrm>
          <a:off x="5343525" y="887186"/>
          <a:ext cx="1752600" cy="283028"/>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0</xdr:colOff>
      <xdr:row>6</xdr:row>
      <xdr:rowOff>0</xdr:rowOff>
    </xdr:from>
    <xdr:to>
      <xdr:col>9</xdr:col>
      <xdr:colOff>0</xdr:colOff>
      <xdr:row>7</xdr:row>
      <xdr:rowOff>0</xdr:rowOff>
    </xdr:to>
    <xdr:sp macro="" textlink="">
      <xdr:nvSpPr>
        <xdr:cNvPr id="4263" name="Line 1">
          <a:extLst>
            <a:ext uri="{FF2B5EF4-FFF2-40B4-BE49-F238E27FC236}">
              <a16:creationId xmlns:a16="http://schemas.microsoft.com/office/drawing/2014/main" id="{00000000-0008-0000-0400-0000A7100000}"/>
            </a:ext>
          </a:extLst>
        </xdr:cNvPr>
        <xdr:cNvSpPr>
          <a:spLocks noChangeShapeType="1"/>
        </xdr:cNvSpPr>
      </xdr:nvSpPr>
      <xdr:spPr bwMode="auto">
        <a:xfrm>
          <a:off x="476250" y="885825"/>
          <a:ext cx="2314575" cy="3429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6</xdr:row>
      <xdr:rowOff>9525</xdr:rowOff>
    </xdr:from>
    <xdr:to>
      <xdr:col>19</xdr:col>
      <xdr:colOff>0</xdr:colOff>
      <xdr:row>7</xdr:row>
      <xdr:rowOff>0</xdr:rowOff>
    </xdr:to>
    <xdr:sp macro="" textlink="">
      <xdr:nvSpPr>
        <xdr:cNvPr id="3" name="Line 1">
          <a:extLst>
            <a:ext uri="{FF2B5EF4-FFF2-40B4-BE49-F238E27FC236}">
              <a16:creationId xmlns:a16="http://schemas.microsoft.com/office/drawing/2014/main" id="{8C26D60C-31F9-467D-88BA-BCAEF17241EE}"/>
            </a:ext>
          </a:extLst>
        </xdr:cNvPr>
        <xdr:cNvSpPr>
          <a:spLocks noChangeShapeType="1"/>
        </xdr:cNvSpPr>
      </xdr:nvSpPr>
      <xdr:spPr bwMode="auto">
        <a:xfrm>
          <a:off x="485775" y="895350"/>
          <a:ext cx="2162175"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0</xdr:colOff>
      <xdr:row>6</xdr:row>
      <xdr:rowOff>9525</xdr:rowOff>
    </xdr:from>
    <xdr:to>
      <xdr:col>11</xdr:col>
      <xdr:colOff>0</xdr:colOff>
      <xdr:row>7</xdr:row>
      <xdr:rowOff>0</xdr:rowOff>
    </xdr:to>
    <xdr:sp macro="" textlink="">
      <xdr:nvSpPr>
        <xdr:cNvPr id="2" name="Line 3">
          <a:extLst>
            <a:ext uri="{FF2B5EF4-FFF2-40B4-BE49-F238E27FC236}">
              <a16:creationId xmlns:a16="http://schemas.microsoft.com/office/drawing/2014/main" id="{DDD42C7B-6B9E-4440-9008-AEFB0194ABFB}"/>
            </a:ext>
          </a:extLst>
        </xdr:cNvPr>
        <xdr:cNvSpPr>
          <a:spLocks noChangeShapeType="1"/>
        </xdr:cNvSpPr>
      </xdr:nvSpPr>
      <xdr:spPr bwMode="auto">
        <a:xfrm>
          <a:off x="666750" y="895350"/>
          <a:ext cx="3876675"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11905</xdr:colOff>
      <xdr:row>6</xdr:row>
      <xdr:rowOff>11906</xdr:rowOff>
    </xdr:from>
    <xdr:to>
      <xdr:col>8</xdr:col>
      <xdr:colOff>1166811</xdr:colOff>
      <xdr:row>6</xdr:row>
      <xdr:rowOff>273844</xdr:rowOff>
    </xdr:to>
    <xdr:sp macro="" textlink="">
      <xdr:nvSpPr>
        <xdr:cNvPr id="3" name="Line 1">
          <a:extLst>
            <a:ext uri="{FF2B5EF4-FFF2-40B4-BE49-F238E27FC236}">
              <a16:creationId xmlns:a16="http://schemas.microsoft.com/office/drawing/2014/main" id="{1E843188-343A-48A5-BBD0-9ECC39357F8F}"/>
            </a:ext>
          </a:extLst>
        </xdr:cNvPr>
        <xdr:cNvSpPr>
          <a:spLocks noChangeShapeType="1"/>
        </xdr:cNvSpPr>
      </xdr:nvSpPr>
      <xdr:spPr bwMode="auto">
        <a:xfrm>
          <a:off x="1000124" y="869156"/>
          <a:ext cx="4548187" cy="26193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1</xdr:colOff>
      <xdr:row>6</xdr:row>
      <xdr:rowOff>11906</xdr:rowOff>
    </xdr:from>
    <xdr:to>
      <xdr:col>18</xdr:col>
      <xdr:colOff>1012032</xdr:colOff>
      <xdr:row>6</xdr:row>
      <xdr:rowOff>297656</xdr:rowOff>
    </xdr:to>
    <xdr:sp macro="" textlink="">
      <xdr:nvSpPr>
        <xdr:cNvPr id="4" name="Line 1">
          <a:extLst>
            <a:ext uri="{FF2B5EF4-FFF2-40B4-BE49-F238E27FC236}">
              <a16:creationId xmlns:a16="http://schemas.microsoft.com/office/drawing/2014/main" id="{87235DA1-560D-4222-92EE-70806DD22EA8}"/>
            </a:ext>
          </a:extLst>
        </xdr:cNvPr>
        <xdr:cNvSpPr>
          <a:spLocks noChangeShapeType="1"/>
        </xdr:cNvSpPr>
      </xdr:nvSpPr>
      <xdr:spPr bwMode="auto">
        <a:xfrm>
          <a:off x="7453314" y="869156"/>
          <a:ext cx="3845718" cy="2857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0</xdr:colOff>
      <xdr:row>6</xdr:row>
      <xdr:rowOff>9525</xdr:rowOff>
    </xdr:from>
    <xdr:to>
      <xdr:col>5</xdr:col>
      <xdr:colOff>495300</xdr:colOff>
      <xdr:row>7</xdr:row>
      <xdr:rowOff>0</xdr:rowOff>
    </xdr:to>
    <xdr:sp macro="" textlink="">
      <xdr:nvSpPr>
        <xdr:cNvPr id="9383" name="Line 1">
          <a:extLst>
            <a:ext uri="{FF2B5EF4-FFF2-40B4-BE49-F238E27FC236}">
              <a16:creationId xmlns:a16="http://schemas.microsoft.com/office/drawing/2014/main" id="{00000000-0008-0000-0800-0000A7240000}"/>
            </a:ext>
          </a:extLst>
        </xdr:cNvPr>
        <xdr:cNvSpPr>
          <a:spLocks noChangeShapeType="1"/>
        </xdr:cNvSpPr>
      </xdr:nvSpPr>
      <xdr:spPr bwMode="auto">
        <a:xfrm>
          <a:off x="476250" y="895350"/>
          <a:ext cx="2847975"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6</xdr:row>
      <xdr:rowOff>9525</xdr:rowOff>
    </xdr:from>
    <xdr:to>
      <xdr:col>14</xdr:col>
      <xdr:colOff>495300</xdr:colOff>
      <xdr:row>7</xdr:row>
      <xdr:rowOff>0</xdr:rowOff>
    </xdr:to>
    <xdr:sp macro="" textlink="">
      <xdr:nvSpPr>
        <xdr:cNvPr id="3" name="Line 1">
          <a:extLst>
            <a:ext uri="{FF2B5EF4-FFF2-40B4-BE49-F238E27FC236}">
              <a16:creationId xmlns:a16="http://schemas.microsoft.com/office/drawing/2014/main" id="{902FE960-48FB-4E40-9492-45409A2B9390}"/>
            </a:ext>
          </a:extLst>
        </xdr:cNvPr>
        <xdr:cNvSpPr>
          <a:spLocks noChangeShapeType="1"/>
        </xdr:cNvSpPr>
      </xdr:nvSpPr>
      <xdr:spPr bwMode="auto">
        <a:xfrm>
          <a:off x="476250" y="895350"/>
          <a:ext cx="2847975"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311726</xdr:colOff>
      <xdr:row>6</xdr:row>
      <xdr:rowOff>0</xdr:rowOff>
    </xdr:from>
    <xdr:to>
      <xdr:col>10</xdr:col>
      <xdr:colOff>493567</xdr:colOff>
      <xdr:row>6</xdr:row>
      <xdr:rowOff>233796</xdr:rowOff>
    </xdr:to>
    <xdr:sp macro="" textlink="">
      <xdr:nvSpPr>
        <xdr:cNvPr id="21103" name="Line 1">
          <a:extLst>
            <a:ext uri="{FF2B5EF4-FFF2-40B4-BE49-F238E27FC236}">
              <a16:creationId xmlns:a16="http://schemas.microsoft.com/office/drawing/2014/main" id="{00000000-0008-0000-0900-00006F520000}"/>
            </a:ext>
          </a:extLst>
        </xdr:cNvPr>
        <xdr:cNvSpPr>
          <a:spLocks noChangeShapeType="1"/>
        </xdr:cNvSpPr>
      </xdr:nvSpPr>
      <xdr:spPr bwMode="auto">
        <a:xfrm>
          <a:off x="961158" y="883227"/>
          <a:ext cx="3801341" cy="233796"/>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72</xdr:row>
      <xdr:rowOff>0</xdr:rowOff>
    </xdr:from>
    <xdr:to>
      <xdr:col>9</xdr:col>
      <xdr:colOff>0</xdr:colOff>
      <xdr:row>72</xdr:row>
      <xdr:rowOff>0</xdr:rowOff>
    </xdr:to>
    <xdr:sp macro="" textlink="">
      <xdr:nvSpPr>
        <xdr:cNvPr id="21104" name="Line 2">
          <a:extLst>
            <a:ext uri="{FF2B5EF4-FFF2-40B4-BE49-F238E27FC236}">
              <a16:creationId xmlns:a16="http://schemas.microsoft.com/office/drawing/2014/main" id="{00000000-0008-0000-0900-000070520000}"/>
            </a:ext>
          </a:extLst>
        </xdr:cNvPr>
        <xdr:cNvSpPr>
          <a:spLocks noChangeShapeType="1"/>
        </xdr:cNvSpPr>
      </xdr:nvSpPr>
      <xdr:spPr bwMode="auto">
        <a:xfrm>
          <a:off x="962025" y="11039475"/>
          <a:ext cx="28003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206</xdr:row>
      <xdr:rowOff>0</xdr:rowOff>
    </xdr:from>
    <xdr:to>
      <xdr:col>9</xdr:col>
      <xdr:colOff>0</xdr:colOff>
      <xdr:row>206</xdr:row>
      <xdr:rowOff>0</xdr:rowOff>
    </xdr:to>
    <xdr:sp macro="" textlink="">
      <xdr:nvSpPr>
        <xdr:cNvPr id="21106" name="Line 8">
          <a:extLst>
            <a:ext uri="{FF2B5EF4-FFF2-40B4-BE49-F238E27FC236}">
              <a16:creationId xmlns:a16="http://schemas.microsoft.com/office/drawing/2014/main" id="{00000000-0008-0000-0900-000072520000}"/>
            </a:ext>
          </a:extLst>
        </xdr:cNvPr>
        <xdr:cNvSpPr>
          <a:spLocks noChangeShapeType="1"/>
        </xdr:cNvSpPr>
      </xdr:nvSpPr>
      <xdr:spPr bwMode="auto">
        <a:xfrm>
          <a:off x="962025" y="30584775"/>
          <a:ext cx="28003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W86"/>
  <sheetViews>
    <sheetView showZeros="0" tabSelected="1" view="pageBreakPreview" zoomScale="120" zoomScaleNormal="100" zoomScaleSheetLayoutView="120" workbookViewId="0">
      <pane xSplit="8" ySplit="7" topLeftCell="I8" activePane="bottomRight" state="frozen"/>
      <selection activeCell="L15" sqref="L15"/>
      <selection pane="topRight" activeCell="L15" sqref="L15"/>
      <selection pane="bottomLeft" activeCell="L15" sqref="L15"/>
      <selection pane="bottomRight" activeCell="B2" sqref="B2"/>
    </sheetView>
  </sheetViews>
  <sheetFormatPr defaultRowHeight="12" customHeight="1"/>
  <cols>
    <col min="1" max="1" width="3.125" style="194" customWidth="1"/>
    <col min="2" max="2" width="4.125" style="194" customWidth="1"/>
    <col min="3" max="3" width="4" style="195" customWidth="1"/>
    <col min="4" max="4" width="4.625" style="195" customWidth="1"/>
    <col min="5" max="5" width="3.625" style="195" customWidth="1"/>
    <col min="6" max="6" width="7.625" style="195" customWidth="1"/>
    <col min="7" max="7" width="9.5" style="195" customWidth="1"/>
    <col min="8" max="8" width="6.625" style="195" customWidth="1"/>
    <col min="9" max="9" width="10.625" style="196" customWidth="1"/>
    <col min="10" max="10" width="3.5" style="196" customWidth="1"/>
    <col min="11" max="11" width="3.875" style="194" customWidth="1"/>
    <col min="12" max="13" width="3.625" style="194" customWidth="1"/>
    <col min="14" max="14" width="4" style="194" customWidth="1"/>
    <col min="15" max="18" width="3.625" style="194" customWidth="1"/>
    <col min="19" max="19" width="13.25" style="194" customWidth="1"/>
    <col min="20" max="20" width="3.625" style="194" customWidth="1"/>
    <col min="21" max="21" width="10.625" style="194" customWidth="1"/>
    <col min="22" max="23" width="3.625" style="194" customWidth="1"/>
    <col min="24" max="16384" width="9" style="194"/>
  </cols>
  <sheetData>
    <row r="1" spans="1:23" s="185" customFormat="1" ht="14.1" customHeight="1">
      <c r="B1" s="186"/>
      <c r="C1" s="187" t="s">
        <v>0</v>
      </c>
      <c r="D1" s="535" t="s">
        <v>443</v>
      </c>
      <c r="E1" s="536"/>
      <c r="F1" s="537"/>
      <c r="G1" s="186"/>
      <c r="H1" s="186"/>
      <c r="I1" s="188"/>
      <c r="J1" s="397"/>
      <c r="L1" s="328"/>
      <c r="M1" s="479"/>
    </row>
    <row r="2" spans="1:23" s="189" customFormat="1" ht="9.9499999999999993" customHeight="1">
      <c r="C2" s="190"/>
      <c r="D2" s="191"/>
      <c r="E2" s="192"/>
      <c r="F2" s="192"/>
      <c r="G2" s="192"/>
      <c r="H2" s="190"/>
      <c r="I2" s="193"/>
      <c r="J2" s="193"/>
    </row>
    <row r="3" spans="1:23" s="189" customFormat="1" ht="14.1" customHeight="1">
      <c r="B3" s="189" t="s">
        <v>1431</v>
      </c>
      <c r="C3" s="190"/>
      <c r="D3" s="190"/>
      <c r="E3" s="190"/>
      <c r="F3" s="190"/>
      <c r="G3" s="190"/>
      <c r="H3" s="190"/>
      <c r="I3" s="193"/>
      <c r="J3" s="193"/>
    </row>
    <row r="4" spans="1:23" s="189" customFormat="1" ht="9.9499999999999993" customHeight="1">
      <c r="C4" s="190"/>
      <c r="D4" s="190"/>
      <c r="E4" s="190"/>
      <c r="F4" s="190"/>
      <c r="G4" s="190"/>
      <c r="H4" s="190"/>
      <c r="I4" s="193"/>
      <c r="J4" s="193"/>
    </row>
    <row r="5" spans="1:23" s="189" customFormat="1" ht="14.1" customHeight="1">
      <c r="C5" s="190" t="s">
        <v>537</v>
      </c>
      <c r="D5" s="190"/>
      <c r="E5" s="190"/>
      <c r="F5" s="190"/>
      <c r="G5" s="190"/>
      <c r="H5" s="190"/>
      <c r="I5" s="193"/>
      <c r="J5" s="193"/>
      <c r="N5" s="190" t="s">
        <v>137</v>
      </c>
      <c r="O5" s="190"/>
      <c r="P5" s="190"/>
      <c r="Q5" s="190"/>
      <c r="R5" s="190"/>
      <c r="S5" s="190"/>
    </row>
    <row r="6" spans="1:23" ht="9.9499999999999993" customHeight="1">
      <c r="N6" s="195"/>
      <c r="O6" s="195"/>
      <c r="P6" s="195"/>
      <c r="Q6" s="195"/>
      <c r="R6" s="195"/>
      <c r="S6" s="195"/>
    </row>
    <row r="7" spans="1:23" ht="24" customHeight="1">
      <c r="A7" s="197" t="s">
        <v>104</v>
      </c>
      <c r="B7" s="197" t="s">
        <v>105</v>
      </c>
      <c r="C7" s="198" t="s">
        <v>385</v>
      </c>
      <c r="D7" s="199"/>
      <c r="E7" s="199"/>
      <c r="F7" s="199"/>
      <c r="G7" s="200"/>
      <c r="H7" s="453" t="s">
        <v>386</v>
      </c>
      <c r="I7" s="247" t="s">
        <v>1361</v>
      </c>
      <c r="J7" s="197"/>
      <c r="L7" s="197" t="s">
        <v>104</v>
      </c>
      <c r="M7" s="197" t="s">
        <v>105</v>
      </c>
      <c r="N7" s="245" t="s">
        <v>387</v>
      </c>
      <c r="O7" s="200"/>
      <c r="P7" s="200"/>
      <c r="Q7" s="200"/>
      <c r="R7" s="200"/>
      <c r="S7" s="200"/>
      <c r="T7" s="453" t="s">
        <v>386</v>
      </c>
      <c r="U7" s="201" t="s">
        <v>1361</v>
      </c>
      <c r="V7" s="197" t="s">
        <v>104</v>
      </c>
      <c r="W7" s="197" t="s">
        <v>105</v>
      </c>
    </row>
    <row r="8" spans="1:23" ht="12.95" customHeight="1">
      <c r="A8" s="194">
        <v>1</v>
      </c>
      <c r="B8" s="194">
        <v>1</v>
      </c>
      <c r="C8" s="202" t="s">
        <v>365</v>
      </c>
      <c r="D8" s="529" t="s">
        <v>282</v>
      </c>
      <c r="E8" s="529"/>
      <c r="F8" s="529"/>
      <c r="G8" s="529"/>
      <c r="H8" s="538"/>
      <c r="I8" s="203" t="str">
        <f>IF(入力シート!L8="","　",IF(LEFT(入力シート!L8,1)="1","M",IF(LEFT(入力シート!L8,1)="2","T",IF(LEFT(入力シート!L8,1)="3","S",IF(LEFT(入力シート!L8,1)="4","H","#"))))&amp;" "&amp;MID(入力シート!L8,2,2)&amp;"."&amp;MID(入力シート!L8,4,2)&amp;"."&amp;RIGHT(入力シート!L8,2)&amp;" ")</f>
        <v xml:space="preserve">H 07.09.01 </v>
      </c>
      <c r="J8" s="194"/>
      <c r="L8" s="194">
        <v>1</v>
      </c>
      <c r="M8" s="194">
        <v>1</v>
      </c>
      <c r="N8" s="454"/>
      <c r="O8" s="454" t="s">
        <v>65</v>
      </c>
      <c r="P8" s="533" t="s">
        <v>1405</v>
      </c>
      <c r="Q8" s="533"/>
      <c r="R8" s="533"/>
      <c r="S8" s="533"/>
      <c r="T8" s="444" t="s">
        <v>398</v>
      </c>
      <c r="U8" s="204">
        <v>9836</v>
      </c>
      <c r="V8" s="194">
        <v>1</v>
      </c>
      <c r="W8" s="194">
        <v>1</v>
      </c>
    </row>
    <row r="9" spans="1:23" ht="12.95" customHeight="1">
      <c r="A9" s="194">
        <v>1</v>
      </c>
      <c r="B9" s="194">
        <v>2</v>
      </c>
      <c r="C9" s="202" t="s">
        <v>366</v>
      </c>
      <c r="D9" s="529" t="s">
        <v>283</v>
      </c>
      <c r="E9" s="529"/>
      <c r="F9" s="529"/>
      <c r="G9" s="529"/>
      <c r="H9" s="538"/>
      <c r="I9" s="203" t="str">
        <f>IF(入力シート!L9="","　",IF(LEFT(入力シート!L9,1)="1","M",IF(LEFT(入力シート!L9,1)="2","T",IF(LEFT(入力シート!L9,1)="3","S",IF(LEFT(入力シート!L9,1)="4","H","#"))))&amp;" "&amp;MID(入力シート!L9,2,2)&amp;"."&amp;MID(入力シート!L9,4,2)&amp;"."&amp;RIGHT(入力シート!L9,2)&amp;" ")</f>
        <v xml:space="preserve">H 08.05.01 </v>
      </c>
      <c r="J9" s="194"/>
      <c r="L9" s="194">
        <v>1</v>
      </c>
      <c r="M9" s="194">
        <v>2</v>
      </c>
      <c r="N9" s="454"/>
      <c r="O9" s="248"/>
      <c r="P9" s="451" t="s">
        <v>197</v>
      </c>
      <c r="Q9" s="529" t="s">
        <v>560</v>
      </c>
      <c r="R9" s="529"/>
      <c r="S9" s="529"/>
      <c r="T9" s="213" t="s">
        <v>399</v>
      </c>
      <c r="U9" s="204">
        <v>1045</v>
      </c>
      <c r="V9" s="194">
        <v>1</v>
      </c>
      <c r="W9" s="194">
        <v>2</v>
      </c>
    </row>
    <row r="10" spans="1:23" ht="12.95" customHeight="1">
      <c r="A10" s="194">
        <v>1</v>
      </c>
      <c r="B10" s="194">
        <v>3</v>
      </c>
      <c r="C10" s="202" t="s">
        <v>367</v>
      </c>
      <c r="D10" s="529" t="s">
        <v>284</v>
      </c>
      <c r="E10" s="529"/>
      <c r="F10" s="529"/>
      <c r="G10" s="529"/>
      <c r="H10" s="538"/>
      <c r="I10" s="203" t="str">
        <f>IF(入力シート!L10="","　",IF(LEFT(入力シート!L10,1)="1","M",IF(LEFT(入力シート!L10,1)="2","T",IF(LEFT(入力シート!L10,1)="3","S",IF(LEFT(入力シート!L10,1)="4","H","#"))))&amp;" "&amp;MID(入力シート!L10,2,2)&amp;"."&amp;MID(入力シート!L10,4,2)&amp;"."&amp;RIGHT(入力シート!L10,2)&amp;" ")</f>
        <v xml:space="preserve">H 01.04.01 </v>
      </c>
      <c r="J10" s="194"/>
      <c r="L10" s="194">
        <v>1</v>
      </c>
      <c r="M10" s="194">
        <v>3</v>
      </c>
      <c r="N10" s="454"/>
      <c r="O10" s="248"/>
      <c r="P10" s="454"/>
      <c r="Q10" s="202" t="s">
        <v>561</v>
      </c>
      <c r="R10" s="529" t="s">
        <v>562</v>
      </c>
      <c r="S10" s="529"/>
      <c r="T10" s="213"/>
      <c r="U10" s="204">
        <v>927</v>
      </c>
      <c r="V10" s="194">
        <v>1</v>
      </c>
      <c r="W10" s="194">
        <v>3</v>
      </c>
    </row>
    <row r="11" spans="1:23" ht="12.95" customHeight="1">
      <c r="A11" s="194">
        <v>1</v>
      </c>
      <c r="B11" s="194">
        <v>4</v>
      </c>
      <c r="C11" s="516" t="s">
        <v>82</v>
      </c>
      <c r="D11" s="518" t="s">
        <v>1352</v>
      </c>
      <c r="E11" s="519"/>
      <c r="F11" s="519"/>
      <c r="G11" s="520"/>
      <c r="H11" s="457" t="s">
        <v>661</v>
      </c>
      <c r="I11" s="204">
        <f>IF(LEN(入力シート!L11)=1,0,VALUE(LEFT(入力シート!L11,1)))</f>
        <v>0</v>
      </c>
      <c r="J11" s="194"/>
      <c r="L11" s="194">
        <v>1</v>
      </c>
      <c r="M11" s="194">
        <v>4</v>
      </c>
      <c r="N11" s="454" t="s">
        <v>113</v>
      </c>
      <c r="O11" s="248"/>
      <c r="P11" s="454"/>
      <c r="Q11" s="202" t="s">
        <v>563</v>
      </c>
      <c r="R11" s="529" t="s">
        <v>8</v>
      </c>
      <c r="S11" s="529"/>
      <c r="T11" s="213"/>
      <c r="U11" s="204">
        <v>117</v>
      </c>
      <c r="V11" s="194">
        <v>1</v>
      </c>
      <c r="W11" s="194">
        <v>4</v>
      </c>
    </row>
    <row r="12" spans="1:23" ht="12.95" customHeight="1">
      <c r="C12" s="517"/>
      <c r="D12" s="521"/>
      <c r="E12" s="521"/>
      <c r="F12" s="521"/>
      <c r="G12" s="522"/>
      <c r="H12" s="457" t="s">
        <v>1353</v>
      </c>
      <c r="I12" s="204">
        <f>IF(LEN(入力シート!L11)=2,VALUE(RIGHT(入力シート!L11,1)),VALUE(RIGHT(入力シート!L11,1)))</f>
        <v>3</v>
      </c>
      <c r="J12" s="194"/>
      <c r="L12" s="194">
        <v>1</v>
      </c>
      <c r="M12" s="194">
        <v>5</v>
      </c>
      <c r="N12" s="454"/>
      <c r="O12" s="248"/>
      <c r="P12" s="454"/>
      <c r="Q12" s="202" t="s">
        <v>564</v>
      </c>
      <c r="R12" s="529" t="s">
        <v>565</v>
      </c>
      <c r="S12" s="529"/>
      <c r="T12" s="213"/>
      <c r="U12" s="204"/>
      <c r="V12" s="194">
        <v>1</v>
      </c>
      <c r="W12" s="194">
        <v>5</v>
      </c>
    </row>
    <row r="13" spans="1:23" ht="12.95" customHeight="1">
      <c r="A13" s="194">
        <v>1</v>
      </c>
      <c r="B13" s="194">
        <v>7</v>
      </c>
      <c r="C13" s="205"/>
      <c r="D13" s="452" t="s">
        <v>477</v>
      </c>
      <c r="E13" s="533" t="s">
        <v>285</v>
      </c>
      <c r="F13" s="533"/>
      <c r="G13" s="533"/>
      <c r="H13" s="206" t="s">
        <v>146</v>
      </c>
      <c r="I13" s="204">
        <v>23323</v>
      </c>
      <c r="J13" s="194"/>
      <c r="L13" s="194">
        <v>1</v>
      </c>
      <c r="M13" s="194">
        <v>6</v>
      </c>
      <c r="N13" s="454"/>
      <c r="O13" s="248"/>
      <c r="P13" s="452"/>
      <c r="Q13" s="202" t="s">
        <v>566</v>
      </c>
      <c r="R13" s="529" t="s">
        <v>26</v>
      </c>
      <c r="S13" s="529"/>
      <c r="T13" s="213"/>
      <c r="U13" s="204">
        <v>1</v>
      </c>
      <c r="V13" s="194">
        <v>1</v>
      </c>
      <c r="W13" s="194">
        <v>6</v>
      </c>
    </row>
    <row r="14" spans="1:23" ht="12.95" customHeight="1">
      <c r="A14" s="194">
        <v>1</v>
      </c>
      <c r="B14" s="194">
        <v>8</v>
      </c>
      <c r="C14" s="207" t="s">
        <v>368</v>
      </c>
      <c r="D14" s="452" t="s">
        <v>481</v>
      </c>
      <c r="E14" s="529" t="s">
        <v>476</v>
      </c>
      <c r="F14" s="529"/>
      <c r="G14" s="529"/>
      <c r="H14" s="208" t="s">
        <v>146</v>
      </c>
      <c r="I14" s="204">
        <v>0</v>
      </c>
      <c r="J14" s="194"/>
      <c r="L14" s="194">
        <v>1</v>
      </c>
      <c r="M14" s="194">
        <v>7</v>
      </c>
      <c r="N14" s="454" t="s">
        <v>568</v>
      </c>
      <c r="O14" s="248"/>
      <c r="P14" s="454" t="s">
        <v>187</v>
      </c>
      <c r="Q14" s="529" t="s">
        <v>569</v>
      </c>
      <c r="R14" s="529"/>
      <c r="S14" s="529"/>
      <c r="T14" s="213" t="s">
        <v>400</v>
      </c>
      <c r="U14" s="204">
        <v>8791</v>
      </c>
      <c r="V14" s="194">
        <v>1</v>
      </c>
      <c r="W14" s="194">
        <v>7</v>
      </c>
    </row>
    <row r="15" spans="1:23" ht="12.95" customHeight="1">
      <c r="A15" s="194">
        <v>1</v>
      </c>
      <c r="B15" s="194">
        <v>9</v>
      </c>
      <c r="C15" s="207"/>
      <c r="D15" s="452" t="s">
        <v>482</v>
      </c>
      <c r="E15" s="529" t="s">
        <v>483</v>
      </c>
      <c r="F15" s="529"/>
      <c r="G15" s="529"/>
      <c r="H15" s="208" t="s">
        <v>146</v>
      </c>
      <c r="I15" s="204">
        <v>200</v>
      </c>
      <c r="J15" s="194"/>
      <c r="L15" s="194">
        <v>1</v>
      </c>
      <c r="M15" s="194">
        <v>8</v>
      </c>
      <c r="N15" s="454"/>
      <c r="O15" s="248"/>
      <c r="P15" s="248"/>
      <c r="Q15" s="202" t="s">
        <v>561</v>
      </c>
      <c r="R15" s="529" t="s">
        <v>318</v>
      </c>
      <c r="S15" s="529"/>
      <c r="T15" s="213"/>
      <c r="U15" s="204"/>
      <c r="V15" s="194">
        <v>1</v>
      </c>
      <c r="W15" s="194">
        <v>8</v>
      </c>
    </row>
    <row r="16" spans="1:23" ht="12.95" customHeight="1">
      <c r="A16" s="194">
        <v>1</v>
      </c>
      <c r="B16" s="194">
        <v>10</v>
      </c>
      <c r="C16" s="207" t="s">
        <v>244</v>
      </c>
      <c r="D16" s="452" t="s">
        <v>484</v>
      </c>
      <c r="E16" s="529" t="s">
        <v>288</v>
      </c>
      <c r="F16" s="529"/>
      <c r="G16" s="529"/>
      <c r="H16" s="208" t="s">
        <v>146</v>
      </c>
      <c r="I16" s="204">
        <v>90</v>
      </c>
      <c r="J16" s="194"/>
      <c r="L16" s="194">
        <v>1</v>
      </c>
      <c r="M16" s="194">
        <v>9</v>
      </c>
      <c r="N16" s="454"/>
      <c r="O16" s="248"/>
      <c r="P16" s="248"/>
      <c r="Q16" s="202" t="s">
        <v>563</v>
      </c>
      <c r="R16" s="529" t="s">
        <v>260</v>
      </c>
      <c r="S16" s="529"/>
      <c r="T16" s="444"/>
      <c r="U16" s="204"/>
      <c r="V16" s="194">
        <v>1</v>
      </c>
      <c r="W16" s="194">
        <v>9</v>
      </c>
    </row>
    <row r="17" spans="1:23" ht="12.95" customHeight="1">
      <c r="A17" s="194">
        <v>1</v>
      </c>
      <c r="B17" s="194">
        <v>11</v>
      </c>
      <c r="C17" s="207"/>
      <c r="D17" s="452" t="s">
        <v>485</v>
      </c>
      <c r="E17" s="529" t="s">
        <v>290</v>
      </c>
      <c r="F17" s="529"/>
      <c r="G17" s="529"/>
      <c r="H17" s="208" t="s">
        <v>146</v>
      </c>
      <c r="I17" s="204">
        <v>90</v>
      </c>
      <c r="J17" s="194"/>
      <c r="L17" s="194">
        <v>1</v>
      </c>
      <c r="M17" s="194">
        <v>10</v>
      </c>
      <c r="N17" s="454" t="s">
        <v>587</v>
      </c>
      <c r="O17" s="248"/>
      <c r="P17" s="248"/>
      <c r="Q17" s="202" t="s">
        <v>564</v>
      </c>
      <c r="R17" s="529" t="s">
        <v>40</v>
      </c>
      <c r="S17" s="529"/>
      <c r="T17" s="213"/>
      <c r="U17" s="204">
        <v>8791</v>
      </c>
      <c r="V17" s="194">
        <v>1</v>
      </c>
      <c r="W17" s="194">
        <v>10</v>
      </c>
    </row>
    <row r="18" spans="1:23" ht="12.95" customHeight="1">
      <c r="A18" s="194">
        <v>1</v>
      </c>
      <c r="B18" s="194">
        <v>12</v>
      </c>
      <c r="C18" s="207" t="s">
        <v>245</v>
      </c>
      <c r="D18" s="452" t="s">
        <v>486</v>
      </c>
      <c r="E18" s="529" t="s">
        <v>291</v>
      </c>
      <c r="F18" s="529"/>
      <c r="G18" s="529"/>
      <c r="H18" s="208" t="s">
        <v>146</v>
      </c>
      <c r="I18" s="204">
        <v>84</v>
      </c>
      <c r="J18" s="194"/>
      <c r="L18" s="194">
        <v>1</v>
      </c>
      <c r="M18" s="194">
        <v>11</v>
      </c>
      <c r="N18" s="454"/>
      <c r="O18" s="216"/>
      <c r="P18" s="216"/>
      <c r="Q18" s="202" t="s">
        <v>566</v>
      </c>
      <c r="R18" s="529" t="s">
        <v>26</v>
      </c>
      <c r="S18" s="529"/>
      <c r="T18" s="444"/>
      <c r="U18" s="204">
        <v>0</v>
      </c>
      <c r="V18" s="194">
        <v>1</v>
      </c>
      <c r="W18" s="194">
        <v>11</v>
      </c>
    </row>
    <row r="19" spans="1:23" ht="12.95" customHeight="1">
      <c r="A19" s="194">
        <v>1</v>
      </c>
      <c r="B19" s="194">
        <v>13</v>
      </c>
      <c r="C19" s="207"/>
      <c r="D19" s="452" t="s">
        <v>487</v>
      </c>
      <c r="E19" s="529" t="s">
        <v>292</v>
      </c>
      <c r="F19" s="529"/>
      <c r="G19" s="529"/>
      <c r="H19" s="208" t="s">
        <v>147</v>
      </c>
      <c r="I19" s="204">
        <v>24601</v>
      </c>
      <c r="J19" s="194"/>
      <c r="L19" s="194">
        <v>1</v>
      </c>
      <c r="M19" s="194">
        <v>12</v>
      </c>
      <c r="N19" s="454"/>
      <c r="O19" s="454" t="s">
        <v>148</v>
      </c>
      <c r="P19" s="533" t="s">
        <v>1406</v>
      </c>
      <c r="Q19" s="533"/>
      <c r="R19" s="533"/>
      <c r="S19" s="533"/>
      <c r="T19" s="213" t="s">
        <v>401</v>
      </c>
      <c r="U19" s="204">
        <v>4544</v>
      </c>
      <c r="V19" s="194">
        <v>1</v>
      </c>
      <c r="W19" s="194">
        <v>12</v>
      </c>
    </row>
    <row r="20" spans="1:23" ht="12.95" customHeight="1">
      <c r="A20" s="194">
        <v>1</v>
      </c>
      <c r="B20" s="194">
        <v>14</v>
      </c>
      <c r="C20" s="207" t="s">
        <v>246</v>
      </c>
      <c r="D20" s="452" t="s">
        <v>488</v>
      </c>
      <c r="E20" s="529" t="s">
        <v>293</v>
      </c>
      <c r="F20" s="529"/>
      <c r="G20" s="529"/>
      <c r="H20" s="208" t="s">
        <v>147</v>
      </c>
      <c r="I20" s="204">
        <v>0</v>
      </c>
      <c r="J20" s="194"/>
      <c r="L20" s="194">
        <v>1</v>
      </c>
      <c r="M20" s="194">
        <v>13</v>
      </c>
      <c r="N20" s="454" t="s">
        <v>589</v>
      </c>
      <c r="O20" s="248"/>
      <c r="P20" s="451" t="s">
        <v>197</v>
      </c>
      <c r="Q20" s="529" t="s">
        <v>590</v>
      </c>
      <c r="R20" s="529"/>
      <c r="S20" s="529"/>
      <c r="T20" s="213" t="s">
        <v>402</v>
      </c>
      <c r="U20" s="204">
        <v>2683</v>
      </c>
      <c r="V20" s="194">
        <v>1</v>
      </c>
      <c r="W20" s="194">
        <v>13</v>
      </c>
    </row>
    <row r="21" spans="1:23" ht="12.95" customHeight="1">
      <c r="A21" s="194">
        <v>1</v>
      </c>
      <c r="B21" s="194">
        <v>15</v>
      </c>
      <c r="C21" s="207"/>
      <c r="D21" s="452" t="s">
        <v>489</v>
      </c>
      <c r="E21" s="529" t="s">
        <v>294</v>
      </c>
      <c r="F21" s="529"/>
      <c r="G21" s="529"/>
      <c r="H21" s="208" t="s">
        <v>147</v>
      </c>
      <c r="I21" s="204">
        <v>10</v>
      </c>
      <c r="J21" s="194"/>
      <c r="L21" s="194">
        <v>1</v>
      </c>
      <c r="M21" s="194">
        <v>14</v>
      </c>
      <c r="N21" s="454"/>
      <c r="O21" s="248"/>
      <c r="P21" s="454"/>
      <c r="Q21" s="202" t="s">
        <v>561</v>
      </c>
      <c r="R21" s="529" t="s">
        <v>393</v>
      </c>
      <c r="S21" s="529"/>
      <c r="T21" s="213"/>
      <c r="U21" s="204"/>
      <c r="V21" s="194">
        <v>1</v>
      </c>
      <c r="W21" s="194">
        <v>14</v>
      </c>
    </row>
    <row r="22" spans="1:23" ht="12.95" customHeight="1">
      <c r="A22" s="194">
        <v>1</v>
      </c>
      <c r="B22" s="194">
        <v>16</v>
      </c>
      <c r="C22" s="207" t="s">
        <v>247</v>
      </c>
      <c r="D22" s="452" t="s">
        <v>478</v>
      </c>
      <c r="E22" s="529" t="s">
        <v>295</v>
      </c>
      <c r="F22" s="529"/>
      <c r="G22" s="529"/>
      <c r="H22" s="208" t="s">
        <v>147</v>
      </c>
      <c r="I22" s="204">
        <v>10</v>
      </c>
      <c r="J22" s="194"/>
      <c r="L22" s="194">
        <v>1</v>
      </c>
      <c r="M22" s="194">
        <v>15</v>
      </c>
      <c r="N22" s="454"/>
      <c r="O22" s="248"/>
      <c r="P22" s="454"/>
      <c r="Q22" s="202" t="s">
        <v>563</v>
      </c>
      <c r="R22" s="529" t="s">
        <v>121</v>
      </c>
      <c r="S22" s="529"/>
      <c r="T22" s="213"/>
      <c r="U22" s="204"/>
      <c r="V22" s="194">
        <v>1</v>
      </c>
      <c r="W22" s="194">
        <v>15</v>
      </c>
    </row>
    <row r="23" spans="1:23" ht="12.95" customHeight="1">
      <c r="A23" s="194">
        <v>1</v>
      </c>
      <c r="B23" s="194">
        <v>17</v>
      </c>
      <c r="C23" s="209"/>
      <c r="D23" s="452" t="s">
        <v>479</v>
      </c>
      <c r="E23" s="529" t="s">
        <v>296</v>
      </c>
      <c r="F23" s="529"/>
      <c r="G23" s="529"/>
      <c r="H23" s="208" t="s">
        <v>147</v>
      </c>
      <c r="I23" s="204">
        <v>10</v>
      </c>
      <c r="J23" s="194"/>
      <c r="L23" s="194">
        <v>1</v>
      </c>
      <c r="M23" s="194">
        <v>16</v>
      </c>
      <c r="N23" s="454" t="s">
        <v>261</v>
      </c>
      <c r="O23" s="248"/>
      <c r="P23" s="452"/>
      <c r="Q23" s="202" t="s">
        <v>564</v>
      </c>
      <c r="R23" s="529" t="s">
        <v>26</v>
      </c>
      <c r="S23" s="529"/>
      <c r="T23" s="444"/>
      <c r="U23" s="204">
        <v>2683</v>
      </c>
      <c r="V23" s="194">
        <v>1</v>
      </c>
      <c r="W23" s="194">
        <v>16</v>
      </c>
    </row>
    <row r="24" spans="1:23" ht="12.95" customHeight="1">
      <c r="A24" s="194">
        <v>1</v>
      </c>
      <c r="B24" s="194">
        <v>19</v>
      </c>
      <c r="C24" s="454"/>
      <c r="D24" s="452" t="s">
        <v>480</v>
      </c>
      <c r="E24" s="529" t="s">
        <v>297</v>
      </c>
      <c r="F24" s="529"/>
      <c r="G24" s="529"/>
      <c r="H24" s="210" t="s">
        <v>252</v>
      </c>
      <c r="I24" s="204">
        <v>301036</v>
      </c>
      <c r="J24" s="194"/>
      <c r="L24" s="194">
        <v>1</v>
      </c>
      <c r="M24" s="194">
        <v>17</v>
      </c>
      <c r="N24" s="454"/>
      <c r="O24" s="248"/>
      <c r="P24" s="454" t="s">
        <v>187</v>
      </c>
      <c r="Q24" s="529" t="s">
        <v>591</v>
      </c>
      <c r="R24" s="529"/>
      <c r="S24" s="529"/>
      <c r="T24" s="213" t="s">
        <v>403</v>
      </c>
      <c r="U24" s="204">
        <v>1861</v>
      </c>
      <c r="V24" s="194">
        <v>1</v>
      </c>
      <c r="W24" s="194">
        <v>17</v>
      </c>
    </row>
    <row r="25" spans="1:23" ht="12.95" customHeight="1">
      <c r="A25" s="194">
        <v>1</v>
      </c>
      <c r="B25" s="194">
        <v>20</v>
      </c>
      <c r="C25" s="454" t="s">
        <v>369</v>
      </c>
      <c r="D25" s="526" t="s">
        <v>512</v>
      </c>
      <c r="E25" s="202" t="s">
        <v>248</v>
      </c>
      <c r="F25" s="530" t="s">
        <v>559</v>
      </c>
      <c r="G25" s="530"/>
      <c r="H25" s="211" t="s">
        <v>206</v>
      </c>
      <c r="I25" s="204">
        <v>0</v>
      </c>
      <c r="J25" s="194"/>
      <c r="L25" s="194">
        <v>1</v>
      </c>
      <c r="M25" s="194">
        <v>18</v>
      </c>
      <c r="N25" s="454"/>
      <c r="O25" s="248"/>
      <c r="P25" s="248"/>
      <c r="Q25" s="250" t="s">
        <v>561</v>
      </c>
      <c r="R25" s="529" t="s">
        <v>122</v>
      </c>
      <c r="S25" s="529"/>
      <c r="T25" s="213"/>
      <c r="U25" s="204">
        <v>1861</v>
      </c>
      <c r="V25" s="194">
        <v>1</v>
      </c>
      <c r="W25" s="194">
        <v>18</v>
      </c>
    </row>
    <row r="26" spans="1:23" ht="12.95" customHeight="1">
      <c r="A26" s="194">
        <v>1</v>
      </c>
      <c r="B26" s="194">
        <v>21</v>
      </c>
      <c r="C26" s="454"/>
      <c r="D26" s="527"/>
      <c r="E26" s="202" t="s">
        <v>513</v>
      </c>
      <c r="F26" s="529" t="s">
        <v>298</v>
      </c>
      <c r="G26" s="529"/>
      <c r="H26" s="211" t="s">
        <v>206</v>
      </c>
      <c r="I26" s="204">
        <v>207600</v>
      </c>
      <c r="J26" s="194"/>
      <c r="L26" s="194">
        <v>1</v>
      </c>
      <c r="M26" s="194">
        <v>19</v>
      </c>
      <c r="N26" s="454" t="s">
        <v>592</v>
      </c>
      <c r="O26" s="248"/>
      <c r="P26" s="248"/>
      <c r="Q26" s="248"/>
      <c r="R26" s="458" t="s">
        <v>1275</v>
      </c>
      <c r="S26" s="442" t="s">
        <v>190</v>
      </c>
      <c r="T26" s="213"/>
      <c r="U26" s="204">
        <v>1861</v>
      </c>
      <c r="V26" s="194">
        <v>1</v>
      </c>
      <c r="W26" s="194">
        <v>19</v>
      </c>
    </row>
    <row r="27" spans="1:23" ht="12.95" customHeight="1">
      <c r="A27" s="194">
        <v>1</v>
      </c>
      <c r="B27" s="194">
        <v>22</v>
      </c>
      <c r="C27" s="445" t="s">
        <v>538</v>
      </c>
      <c r="D27" s="527"/>
      <c r="E27" s="202" t="s">
        <v>422</v>
      </c>
      <c r="F27" s="529" t="s">
        <v>299</v>
      </c>
      <c r="G27" s="529"/>
      <c r="H27" s="208" t="s">
        <v>206</v>
      </c>
      <c r="I27" s="204">
        <v>0</v>
      </c>
      <c r="J27" s="194"/>
      <c r="L27" s="194">
        <v>1</v>
      </c>
      <c r="M27" s="194">
        <v>20</v>
      </c>
      <c r="N27" s="454"/>
      <c r="O27" s="248"/>
      <c r="P27" s="248"/>
      <c r="Q27" s="216"/>
      <c r="R27" s="458" t="s">
        <v>1276</v>
      </c>
      <c r="S27" s="442" t="s">
        <v>1009</v>
      </c>
      <c r="T27" s="213"/>
      <c r="U27" s="204"/>
      <c r="V27" s="194">
        <v>1</v>
      </c>
      <c r="W27" s="194">
        <v>20</v>
      </c>
    </row>
    <row r="28" spans="1:23" ht="12.95" customHeight="1">
      <c r="A28" s="194">
        <v>1</v>
      </c>
      <c r="B28" s="194">
        <v>23</v>
      </c>
      <c r="C28" s="445"/>
      <c r="D28" s="527"/>
      <c r="E28" s="452" t="s">
        <v>437</v>
      </c>
      <c r="F28" s="529" t="s">
        <v>257</v>
      </c>
      <c r="G28" s="529"/>
      <c r="H28" s="208" t="s">
        <v>206</v>
      </c>
      <c r="I28" s="204">
        <v>0</v>
      </c>
      <c r="J28" s="194"/>
      <c r="L28" s="194">
        <v>1</v>
      </c>
      <c r="M28" s="194">
        <v>21</v>
      </c>
      <c r="N28" s="454"/>
      <c r="O28" s="216"/>
      <c r="P28" s="216"/>
      <c r="Q28" s="216" t="s">
        <v>563</v>
      </c>
      <c r="R28" s="529" t="s">
        <v>26</v>
      </c>
      <c r="S28" s="529"/>
      <c r="T28" s="444"/>
      <c r="U28" s="204"/>
      <c r="V28" s="194">
        <v>1</v>
      </c>
      <c r="W28" s="194">
        <v>21</v>
      </c>
    </row>
    <row r="29" spans="1:23" ht="12.95" customHeight="1">
      <c r="A29" s="194">
        <v>1</v>
      </c>
      <c r="B29" s="194">
        <v>24</v>
      </c>
      <c r="C29" s="445"/>
      <c r="D29" s="528"/>
      <c r="E29" s="452" t="s">
        <v>258</v>
      </c>
      <c r="F29" s="529" t="s">
        <v>300</v>
      </c>
      <c r="G29" s="529"/>
      <c r="H29" s="208" t="s">
        <v>206</v>
      </c>
      <c r="I29" s="204">
        <v>93436</v>
      </c>
      <c r="J29" s="194"/>
      <c r="L29" s="194">
        <v>1</v>
      </c>
      <c r="M29" s="194">
        <v>22</v>
      </c>
      <c r="N29" s="452"/>
      <c r="O29" s="452" t="s">
        <v>67</v>
      </c>
      <c r="P29" s="529" t="s">
        <v>415</v>
      </c>
      <c r="Q29" s="529"/>
      <c r="R29" s="529"/>
      <c r="S29" s="529"/>
      <c r="T29" s="444" t="s">
        <v>404</v>
      </c>
      <c r="U29" s="204">
        <v>5292</v>
      </c>
      <c r="V29" s="194">
        <v>1</v>
      </c>
      <c r="W29" s="194">
        <v>22</v>
      </c>
    </row>
    <row r="30" spans="1:23" ht="12.95" customHeight="1">
      <c r="A30" s="194">
        <v>1</v>
      </c>
      <c r="B30" s="194">
        <v>25</v>
      </c>
      <c r="C30" s="445" t="s">
        <v>539</v>
      </c>
      <c r="D30" s="523" t="s">
        <v>491</v>
      </c>
      <c r="E30" s="202" t="s">
        <v>259</v>
      </c>
      <c r="F30" s="529" t="s">
        <v>514</v>
      </c>
      <c r="G30" s="529"/>
      <c r="H30" s="208" t="s">
        <v>206</v>
      </c>
      <c r="I30" s="204">
        <v>195003</v>
      </c>
      <c r="J30" s="194"/>
      <c r="L30" s="194">
        <v>1</v>
      </c>
      <c r="M30" s="194">
        <v>23</v>
      </c>
      <c r="N30" s="454"/>
      <c r="O30" s="454" t="s">
        <v>65</v>
      </c>
      <c r="P30" s="529" t="s">
        <v>593</v>
      </c>
      <c r="Q30" s="529"/>
      <c r="R30" s="529"/>
      <c r="S30" s="529"/>
      <c r="T30" s="213" t="s">
        <v>405</v>
      </c>
      <c r="U30" s="204">
        <v>6538</v>
      </c>
      <c r="V30" s="194">
        <v>1</v>
      </c>
      <c r="W30" s="194">
        <v>23</v>
      </c>
    </row>
    <row r="31" spans="1:23" ht="12.95" customHeight="1">
      <c r="A31" s="194">
        <v>1</v>
      </c>
      <c r="B31" s="194">
        <v>26</v>
      </c>
      <c r="C31" s="445"/>
      <c r="D31" s="524"/>
      <c r="E31" s="202" t="s">
        <v>513</v>
      </c>
      <c r="F31" s="529" t="s">
        <v>540</v>
      </c>
      <c r="G31" s="529"/>
      <c r="H31" s="208" t="s">
        <v>206</v>
      </c>
      <c r="I31" s="204">
        <v>0</v>
      </c>
      <c r="J31" s="194"/>
      <c r="L31" s="194">
        <v>1</v>
      </c>
      <c r="M31" s="194">
        <v>24</v>
      </c>
      <c r="N31" s="454"/>
      <c r="O31" s="248"/>
      <c r="P31" s="202" t="s">
        <v>197</v>
      </c>
      <c r="Q31" s="529" t="s">
        <v>298</v>
      </c>
      <c r="R31" s="529"/>
      <c r="S31" s="529"/>
      <c r="T31" s="213"/>
      <c r="U31" s="204">
        <v>5300</v>
      </c>
      <c r="V31" s="194">
        <v>1</v>
      </c>
      <c r="W31" s="194">
        <v>24</v>
      </c>
    </row>
    <row r="32" spans="1:23" ht="12.95" customHeight="1">
      <c r="A32" s="194">
        <v>1</v>
      </c>
      <c r="B32" s="194">
        <v>27</v>
      </c>
      <c r="C32" s="445"/>
      <c r="D32" s="524"/>
      <c r="E32" s="202" t="s">
        <v>515</v>
      </c>
      <c r="F32" s="529" t="s">
        <v>541</v>
      </c>
      <c r="G32" s="529"/>
      <c r="H32" s="208" t="s">
        <v>206</v>
      </c>
      <c r="I32" s="204">
        <v>106033</v>
      </c>
      <c r="J32" s="194"/>
      <c r="L32" s="194">
        <v>1</v>
      </c>
      <c r="M32" s="194">
        <v>26</v>
      </c>
      <c r="N32" s="454"/>
      <c r="O32" s="248"/>
      <c r="P32" s="202" t="s">
        <v>262</v>
      </c>
      <c r="Q32" s="529" t="s">
        <v>27</v>
      </c>
      <c r="R32" s="529"/>
      <c r="S32" s="529"/>
      <c r="T32" s="213"/>
      <c r="U32" s="204">
        <v>1238</v>
      </c>
      <c r="V32" s="194">
        <v>1</v>
      </c>
      <c r="W32" s="194">
        <v>26</v>
      </c>
    </row>
    <row r="33" spans="1:23" ht="12.95" customHeight="1">
      <c r="A33" s="194">
        <v>1</v>
      </c>
      <c r="B33" s="194">
        <v>28</v>
      </c>
      <c r="C33" s="445" t="s">
        <v>536</v>
      </c>
      <c r="D33" s="524"/>
      <c r="E33" s="452" t="s">
        <v>451</v>
      </c>
      <c r="F33" s="529" t="s">
        <v>257</v>
      </c>
      <c r="G33" s="529"/>
      <c r="H33" s="208" t="s">
        <v>206</v>
      </c>
      <c r="I33" s="204">
        <v>0</v>
      </c>
      <c r="J33" s="194"/>
      <c r="L33" s="194">
        <v>1</v>
      </c>
      <c r="M33" s="194">
        <v>27</v>
      </c>
      <c r="N33" s="454"/>
      <c r="O33" s="248"/>
      <c r="P33" s="202" t="s">
        <v>180</v>
      </c>
      <c r="Q33" s="529" t="s">
        <v>594</v>
      </c>
      <c r="R33" s="529"/>
      <c r="S33" s="529"/>
      <c r="T33" s="213"/>
      <c r="U33" s="204"/>
      <c r="V33" s="194">
        <v>1</v>
      </c>
      <c r="W33" s="194">
        <v>27</v>
      </c>
    </row>
    <row r="34" spans="1:23" ht="12.95" customHeight="1">
      <c r="A34" s="194">
        <v>1</v>
      </c>
      <c r="B34" s="194">
        <v>29</v>
      </c>
      <c r="C34" s="445"/>
      <c r="D34" s="525"/>
      <c r="E34" s="452" t="s">
        <v>258</v>
      </c>
      <c r="F34" s="529" t="s">
        <v>300</v>
      </c>
      <c r="G34" s="529"/>
      <c r="H34" s="208" t="s">
        <v>206</v>
      </c>
      <c r="I34" s="204">
        <v>0</v>
      </c>
      <c r="J34" s="194"/>
      <c r="L34" s="194">
        <v>1</v>
      </c>
      <c r="M34" s="194">
        <v>28</v>
      </c>
      <c r="N34" s="454"/>
      <c r="O34" s="248"/>
      <c r="P34" s="202" t="s">
        <v>181</v>
      </c>
      <c r="Q34" s="529" t="s">
        <v>595</v>
      </c>
      <c r="R34" s="529"/>
      <c r="S34" s="529"/>
      <c r="T34" s="213"/>
      <c r="U34" s="204"/>
      <c r="V34" s="194">
        <v>1</v>
      </c>
      <c r="W34" s="194">
        <v>28</v>
      </c>
    </row>
    <row r="35" spans="1:23" ht="12.95" customHeight="1">
      <c r="A35" s="194">
        <v>1</v>
      </c>
      <c r="B35" s="194">
        <v>30</v>
      </c>
      <c r="C35" s="452"/>
      <c r="D35" s="452" t="s">
        <v>516</v>
      </c>
      <c r="E35" s="529" t="s">
        <v>302</v>
      </c>
      <c r="F35" s="529"/>
      <c r="G35" s="529"/>
      <c r="H35" s="208" t="s">
        <v>206</v>
      </c>
      <c r="I35" s="204">
        <v>0</v>
      </c>
      <c r="J35" s="194"/>
      <c r="L35" s="194">
        <v>1</v>
      </c>
      <c r="M35" s="194">
        <v>29</v>
      </c>
      <c r="N35" s="454" t="s">
        <v>28</v>
      </c>
      <c r="O35" s="248"/>
      <c r="P35" s="202" t="s">
        <v>182</v>
      </c>
      <c r="Q35" s="529" t="s">
        <v>318</v>
      </c>
      <c r="R35" s="529"/>
      <c r="S35" s="529"/>
      <c r="T35" s="213"/>
      <c r="U35" s="204"/>
      <c r="V35" s="194">
        <v>1</v>
      </c>
      <c r="W35" s="194">
        <v>29</v>
      </c>
    </row>
    <row r="36" spans="1:23" ht="12.95" customHeight="1">
      <c r="A36" s="194">
        <v>1</v>
      </c>
      <c r="B36" s="194">
        <v>31</v>
      </c>
      <c r="C36" s="454"/>
      <c r="D36" s="452" t="s">
        <v>517</v>
      </c>
      <c r="E36" s="529" t="s">
        <v>303</v>
      </c>
      <c r="F36" s="529"/>
      <c r="G36" s="529"/>
      <c r="H36" s="210" t="s">
        <v>207</v>
      </c>
      <c r="I36" s="204">
        <v>2</v>
      </c>
      <c r="J36" s="194"/>
      <c r="L36" s="194">
        <v>1</v>
      </c>
      <c r="M36" s="194">
        <v>30</v>
      </c>
      <c r="N36" s="454"/>
      <c r="O36" s="248"/>
      <c r="P36" s="202" t="s">
        <v>183</v>
      </c>
      <c r="Q36" s="529" t="s">
        <v>260</v>
      </c>
      <c r="R36" s="529"/>
      <c r="S36" s="529"/>
      <c r="T36" s="213"/>
      <c r="U36" s="204"/>
      <c r="V36" s="194">
        <v>1</v>
      </c>
      <c r="W36" s="194">
        <v>30</v>
      </c>
    </row>
    <row r="37" spans="1:23" ht="12.95" customHeight="1">
      <c r="A37" s="194">
        <v>1</v>
      </c>
      <c r="B37" s="194">
        <v>32</v>
      </c>
      <c r="C37" s="454" t="s">
        <v>370</v>
      </c>
      <c r="D37" s="523" t="s">
        <v>518</v>
      </c>
      <c r="E37" s="202" t="s">
        <v>519</v>
      </c>
      <c r="F37" s="529" t="s">
        <v>520</v>
      </c>
      <c r="G37" s="529"/>
      <c r="H37" s="208" t="s">
        <v>207</v>
      </c>
      <c r="I37" s="204">
        <v>2</v>
      </c>
      <c r="J37" s="194"/>
      <c r="L37" s="194">
        <v>1</v>
      </c>
      <c r="M37" s="194">
        <v>31</v>
      </c>
      <c r="N37" s="454"/>
      <c r="O37" s="248"/>
      <c r="P37" s="202" t="s">
        <v>263</v>
      </c>
      <c r="Q37" s="529" t="s">
        <v>319</v>
      </c>
      <c r="R37" s="529"/>
      <c r="S37" s="529"/>
      <c r="T37" s="213"/>
      <c r="U37" s="204"/>
      <c r="V37" s="194">
        <v>1</v>
      </c>
      <c r="W37" s="194">
        <v>31</v>
      </c>
    </row>
    <row r="38" spans="1:23" ht="12.95" customHeight="1">
      <c r="A38" s="194">
        <v>1</v>
      </c>
      <c r="B38" s="194">
        <v>33</v>
      </c>
      <c r="C38" s="454"/>
      <c r="D38" s="524"/>
      <c r="E38" s="202" t="s">
        <v>521</v>
      </c>
      <c r="F38" s="529" t="s">
        <v>304</v>
      </c>
      <c r="G38" s="529"/>
      <c r="H38" s="208" t="s">
        <v>207</v>
      </c>
      <c r="I38" s="204">
        <v>0</v>
      </c>
      <c r="J38" s="194"/>
      <c r="L38" s="194">
        <v>1</v>
      </c>
      <c r="M38" s="194">
        <v>32</v>
      </c>
      <c r="N38" s="454"/>
      <c r="O38" s="216"/>
      <c r="P38" s="452" t="s">
        <v>264</v>
      </c>
      <c r="Q38" s="529" t="s">
        <v>26</v>
      </c>
      <c r="R38" s="529"/>
      <c r="S38" s="529"/>
      <c r="T38" s="444"/>
      <c r="U38" s="204"/>
      <c r="V38" s="194">
        <v>1</v>
      </c>
      <c r="W38" s="194">
        <v>32</v>
      </c>
    </row>
    <row r="39" spans="1:23" ht="12.95" customHeight="1">
      <c r="A39" s="194">
        <v>1</v>
      </c>
      <c r="B39" s="194">
        <v>34</v>
      </c>
      <c r="C39" s="454" t="s">
        <v>542</v>
      </c>
      <c r="D39" s="525"/>
      <c r="E39" s="202" t="s">
        <v>453</v>
      </c>
      <c r="F39" s="529" t="s">
        <v>543</v>
      </c>
      <c r="G39" s="529"/>
      <c r="H39" s="208" t="s">
        <v>207</v>
      </c>
      <c r="I39" s="204">
        <v>0</v>
      </c>
      <c r="J39" s="194"/>
      <c r="L39" s="194">
        <v>1</v>
      </c>
      <c r="M39" s="194">
        <v>33</v>
      </c>
      <c r="N39" s="454" t="s">
        <v>196</v>
      </c>
      <c r="O39" s="454" t="s">
        <v>148</v>
      </c>
      <c r="P39" s="529" t="s">
        <v>596</v>
      </c>
      <c r="Q39" s="529"/>
      <c r="R39" s="529"/>
      <c r="S39" s="529"/>
      <c r="T39" s="213" t="s">
        <v>406</v>
      </c>
      <c r="U39" s="204">
        <v>11830</v>
      </c>
      <c r="V39" s="194">
        <v>1</v>
      </c>
      <c r="W39" s="194">
        <v>33</v>
      </c>
    </row>
    <row r="40" spans="1:23" ht="12.95" customHeight="1">
      <c r="A40" s="194">
        <v>1</v>
      </c>
      <c r="B40" s="194">
        <v>35</v>
      </c>
      <c r="C40" s="454"/>
      <c r="D40" s="454" t="s">
        <v>305</v>
      </c>
      <c r="E40" s="452" t="s">
        <v>454</v>
      </c>
      <c r="F40" s="529" t="s">
        <v>544</v>
      </c>
      <c r="G40" s="529"/>
      <c r="H40" s="208" t="s">
        <v>207</v>
      </c>
      <c r="I40" s="204">
        <v>0</v>
      </c>
      <c r="J40" s="194"/>
      <c r="L40" s="194">
        <v>1</v>
      </c>
      <c r="M40" s="194">
        <v>34</v>
      </c>
      <c r="N40" s="454"/>
      <c r="O40" s="248"/>
      <c r="P40" s="202" t="s">
        <v>197</v>
      </c>
      <c r="Q40" s="529" t="s">
        <v>597</v>
      </c>
      <c r="R40" s="529"/>
      <c r="S40" s="529"/>
      <c r="T40" s="213"/>
      <c r="U40" s="204"/>
      <c r="V40" s="194">
        <v>1</v>
      </c>
      <c r="W40" s="194">
        <v>34</v>
      </c>
    </row>
    <row r="41" spans="1:23" ht="12.95" customHeight="1">
      <c r="A41" s="194">
        <v>1</v>
      </c>
      <c r="B41" s="194">
        <v>36</v>
      </c>
      <c r="C41" s="454" t="s">
        <v>455</v>
      </c>
      <c r="D41" s="454" t="s">
        <v>456</v>
      </c>
      <c r="E41" s="452" t="s">
        <v>457</v>
      </c>
      <c r="F41" s="529" t="s">
        <v>304</v>
      </c>
      <c r="G41" s="529"/>
      <c r="H41" s="208" t="s">
        <v>207</v>
      </c>
      <c r="I41" s="204">
        <v>0</v>
      </c>
      <c r="J41" s="194"/>
      <c r="L41" s="194">
        <v>1</v>
      </c>
      <c r="M41" s="194">
        <v>35</v>
      </c>
      <c r="N41" s="454"/>
      <c r="O41" s="248"/>
      <c r="P41" s="248"/>
      <c r="Q41" s="249" t="s">
        <v>3</v>
      </c>
      <c r="R41" s="547" t="s">
        <v>393</v>
      </c>
      <c r="S41" s="538"/>
      <c r="T41" s="213"/>
      <c r="U41" s="204">
        <f>入力シート!L121</f>
        <v>0</v>
      </c>
      <c r="V41" s="194">
        <v>1</v>
      </c>
      <c r="W41" s="194">
        <v>35</v>
      </c>
    </row>
    <row r="42" spans="1:23" ht="12.95" customHeight="1">
      <c r="A42" s="194">
        <v>1</v>
      </c>
      <c r="B42" s="194">
        <v>37</v>
      </c>
      <c r="C42" s="209"/>
      <c r="D42" s="452" t="s">
        <v>545</v>
      </c>
      <c r="E42" s="452" t="s">
        <v>458</v>
      </c>
      <c r="F42" s="529" t="s">
        <v>543</v>
      </c>
      <c r="G42" s="529"/>
      <c r="H42" s="212" t="s">
        <v>207</v>
      </c>
      <c r="I42" s="204">
        <v>0</v>
      </c>
      <c r="J42" s="194"/>
      <c r="L42" s="194">
        <v>1</v>
      </c>
      <c r="M42" s="194">
        <v>36</v>
      </c>
      <c r="N42" s="454"/>
      <c r="O42" s="248"/>
      <c r="P42" s="216"/>
      <c r="Q42" s="217" t="s">
        <v>2</v>
      </c>
      <c r="R42" s="547" t="s">
        <v>228</v>
      </c>
      <c r="S42" s="538"/>
      <c r="T42" s="444"/>
      <c r="U42" s="204">
        <f>入力シート!L122</f>
        <v>0</v>
      </c>
      <c r="V42" s="194">
        <v>1</v>
      </c>
      <c r="W42" s="194">
        <v>36</v>
      </c>
    </row>
    <row r="43" spans="1:23" ht="12.95" customHeight="1">
      <c r="A43" s="194">
        <v>1</v>
      </c>
      <c r="B43" s="194">
        <v>38</v>
      </c>
      <c r="C43" s="454"/>
      <c r="D43" s="452" t="s">
        <v>522</v>
      </c>
      <c r="E43" s="529" t="s">
        <v>306</v>
      </c>
      <c r="F43" s="529"/>
      <c r="G43" s="529"/>
      <c r="H43" s="210" t="s">
        <v>208</v>
      </c>
      <c r="I43" s="204">
        <v>3</v>
      </c>
      <c r="J43" s="194"/>
      <c r="L43" s="194">
        <v>1</v>
      </c>
      <c r="M43" s="194">
        <v>37</v>
      </c>
      <c r="N43" s="454" t="s">
        <v>598</v>
      </c>
      <c r="O43" s="248"/>
      <c r="P43" s="454" t="s">
        <v>197</v>
      </c>
      <c r="Q43" s="547" t="s">
        <v>302</v>
      </c>
      <c r="R43" s="538"/>
      <c r="S43" s="538"/>
      <c r="T43" s="213"/>
      <c r="U43" s="204">
        <f>入力シート!L123</f>
        <v>0</v>
      </c>
      <c r="V43" s="194">
        <v>1</v>
      </c>
      <c r="W43" s="194">
        <v>37</v>
      </c>
    </row>
    <row r="44" spans="1:23" ht="12.95" customHeight="1">
      <c r="A44" s="194">
        <v>1</v>
      </c>
      <c r="B44" s="194">
        <v>39</v>
      </c>
      <c r="C44" s="454"/>
      <c r="D44" s="523" t="s">
        <v>492</v>
      </c>
      <c r="E44" s="202" t="s">
        <v>452</v>
      </c>
      <c r="F44" s="529" t="s">
        <v>307</v>
      </c>
      <c r="G44" s="529"/>
      <c r="H44" s="210" t="s">
        <v>208</v>
      </c>
      <c r="I44" s="204">
        <v>0</v>
      </c>
      <c r="J44" s="194"/>
      <c r="L44" s="194">
        <v>1</v>
      </c>
      <c r="M44" s="194">
        <v>38</v>
      </c>
      <c r="N44" s="454"/>
      <c r="O44" s="248"/>
      <c r="P44" s="454" t="s">
        <v>141</v>
      </c>
      <c r="Q44" s="548" t="s">
        <v>1342</v>
      </c>
      <c r="R44" s="549"/>
      <c r="S44" s="549"/>
      <c r="T44" s="213"/>
      <c r="U44" s="204">
        <f>入力シート!L124</f>
        <v>0</v>
      </c>
      <c r="V44" s="194">
        <v>1</v>
      </c>
      <c r="W44" s="194">
        <v>38</v>
      </c>
    </row>
    <row r="45" spans="1:23" ht="12.95" customHeight="1">
      <c r="A45" s="194">
        <v>1</v>
      </c>
      <c r="B45" s="194">
        <v>40</v>
      </c>
      <c r="C45" s="454"/>
      <c r="D45" s="524"/>
      <c r="E45" s="202" t="s">
        <v>459</v>
      </c>
      <c r="F45" s="529" t="s">
        <v>546</v>
      </c>
      <c r="G45" s="529"/>
      <c r="H45" s="208" t="s">
        <v>208</v>
      </c>
      <c r="I45" s="204">
        <v>0</v>
      </c>
      <c r="J45" s="194"/>
      <c r="L45" s="194">
        <v>1</v>
      </c>
      <c r="M45" s="194">
        <v>39</v>
      </c>
      <c r="N45" s="454"/>
      <c r="O45" s="248"/>
      <c r="P45" s="454" t="s">
        <v>66</v>
      </c>
      <c r="Q45" s="547" t="s">
        <v>599</v>
      </c>
      <c r="R45" s="538"/>
      <c r="S45" s="538"/>
      <c r="T45" s="213"/>
      <c r="U45" s="204">
        <f>入力シート!L125</f>
        <v>0</v>
      </c>
      <c r="V45" s="194">
        <v>1</v>
      </c>
      <c r="W45" s="194">
        <v>39</v>
      </c>
    </row>
    <row r="46" spans="1:23" ht="12.95" customHeight="1">
      <c r="A46" s="194">
        <v>1</v>
      </c>
      <c r="B46" s="194">
        <v>41</v>
      </c>
      <c r="C46" s="454" t="s">
        <v>371</v>
      </c>
      <c r="D46" s="524"/>
      <c r="E46" s="202" t="s">
        <v>460</v>
      </c>
      <c r="F46" s="529" t="s">
        <v>547</v>
      </c>
      <c r="G46" s="529"/>
      <c r="H46" s="208" t="s">
        <v>208</v>
      </c>
      <c r="I46" s="204">
        <v>0</v>
      </c>
      <c r="J46" s="194"/>
      <c r="L46" s="194">
        <v>1</v>
      </c>
      <c r="M46" s="194">
        <v>40</v>
      </c>
      <c r="N46" s="454"/>
      <c r="O46" s="248"/>
      <c r="P46" s="452" t="s">
        <v>71</v>
      </c>
      <c r="Q46" s="548" t="s">
        <v>1342</v>
      </c>
      <c r="R46" s="549"/>
      <c r="S46" s="549"/>
      <c r="T46" s="444"/>
      <c r="U46" s="204">
        <f>入力シート!L126</f>
        <v>0</v>
      </c>
      <c r="V46" s="194">
        <v>1</v>
      </c>
      <c r="W46" s="194">
        <v>40</v>
      </c>
    </row>
    <row r="47" spans="1:23" ht="12.95" customHeight="1">
      <c r="A47" s="194">
        <v>1</v>
      </c>
      <c r="B47" s="194">
        <v>42</v>
      </c>
      <c r="C47" s="454"/>
      <c r="D47" s="525"/>
      <c r="E47" s="452" t="s">
        <v>461</v>
      </c>
      <c r="F47" s="529" t="s">
        <v>1319</v>
      </c>
      <c r="G47" s="529"/>
      <c r="H47" s="208" t="s">
        <v>208</v>
      </c>
      <c r="I47" s="204">
        <v>3</v>
      </c>
      <c r="J47" s="194"/>
      <c r="L47" s="194">
        <v>1</v>
      </c>
      <c r="M47" s="194">
        <v>41</v>
      </c>
      <c r="N47" s="454" t="s">
        <v>589</v>
      </c>
      <c r="O47" s="248"/>
      <c r="P47" s="248"/>
      <c r="Q47" s="451" t="s">
        <v>269</v>
      </c>
      <c r="R47" s="205" t="s">
        <v>874</v>
      </c>
      <c r="S47" s="446" t="s">
        <v>1244</v>
      </c>
      <c r="T47" s="213"/>
      <c r="U47" s="204">
        <f>入力シート!L127</f>
        <v>0</v>
      </c>
      <c r="V47" s="194">
        <v>1</v>
      </c>
      <c r="W47" s="194">
        <v>41</v>
      </c>
    </row>
    <row r="48" spans="1:23" ht="12.95" customHeight="1">
      <c r="A48" s="194">
        <v>1</v>
      </c>
      <c r="B48" s="194">
        <v>43</v>
      </c>
      <c r="C48" s="454"/>
      <c r="D48" s="202" t="s">
        <v>523</v>
      </c>
      <c r="E48" s="529" t="s">
        <v>308</v>
      </c>
      <c r="F48" s="529"/>
      <c r="G48" s="529"/>
      <c r="H48" s="213" t="s">
        <v>1368</v>
      </c>
      <c r="I48" s="204">
        <v>54</v>
      </c>
      <c r="J48" s="194"/>
      <c r="L48" s="194">
        <v>1</v>
      </c>
      <c r="M48" s="194">
        <v>42</v>
      </c>
      <c r="N48" s="454"/>
      <c r="O48" s="248"/>
      <c r="P48" s="454" t="s">
        <v>197</v>
      </c>
      <c r="Q48" s="454" t="s">
        <v>600</v>
      </c>
      <c r="R48" s="207"/>
      <c r="S48" s="446" t="s">
        <v>112</v>
      </c>
      <c r="T48" s="213"/>
      <c r="U48" s="204">
        <f>入力シート!L128</f>
        <v>0</v>
      </c>
      <c r="V48" s="194">
        <v>1</v>
      </c>
      <c r="W48" s="194">
        <v>42</v>
      </c>
    </row>
    <row r="49" spans="1:23" ht="12.95" customHeight="1">
      <c r="A49" s="194">
        <v>1</v>
      </c>
      <c r="B49" s="194">
        <v>44</v>
      </c>
      <c r="C49" s="454" t="s">
        <v>462</v>
      </c>
      <c r="D49" s="516" t="s">
        <v>524</v>
      </c>
      <c r="E49" s="518" t="s">
        <v>525</v>
      </c>
      <c r="F49" s="532"/>
      <c r="G49" s="446" t="s">
        <v>210</v>
      </c>
      <c r="H49" s="213" t="s">
        <v>1368</v>
      </c>
      <c r="I49" s="204">
        <v>54</v>
      </c>
      <c r="J49" s="194"/>
      <c r="L49" s="194">
        <v>1</v>
      </c>
      <c r="M49" s="194">
        <v>43</v>
      </c>
      <c r="N49" s="454"/>
      <c r="O49" s="248"/>
      <c r="P49" s="454" t="s">
        <v>141</v>
      </c>
      <c r="Q49" s="452" t="s">
        <v>601</v>
      </c>
      <c r="R49" s="209" t="s">
        <v>71</v>
      </c>
      <c r="S49" s="446" t="s">
        <v>26</v>
      </c>
      <c r="T49" s="213"/>
      <c r="U49" s="204">
        <f>入力シート!L129</f>
        <v>0</v>
      </c>
      <c r="V49" s="194">
        <v>1</v>
      </c>
      <c r="W49" s="194">
        <v>43</v>
      </c>
    </row>
    <row r="50" spans="1:23" ht="12.95" customHeight="1">
      <c r="A50" s="194">
        <v>1</v>
      </c>
      <c r="B50" s="194">
        <v>45</v>
      </c>
      <c r="C50" s="454"/>
      <c r="D50" s="531"/>
      <c r="E50" s="533" t="s">
        <v>548</v>
      </c>
      <c r="F50" s="534"/>
      <c r="G50" s="446" t="s">
        <v>211</v>
      </c>
      <c r="H50" s="213" t="s">
        <v>1369</v>
      </c>
      <c r="I50" s="204">
        <v>0</v>
      </c>
      <c r="J50" s="194"/>
      <c r="L50" s="194">
        <v>1</v>
      </c>
      <c r="M50" s="194">
        <v>44</v>
      </c>
      <c r="N50" s="454"/>
      <c r="O50" s="248"/>
      <c r="P50" s="454" t="s">
        <v>602</v>
      </c>
      <c r="Q50" s="547" t="s">
        <v>318</v>
      </c>
      <c r="R50" s="538"/>
      <c r="S50" s="538"/>
      <c r="T50" s="213"/>
      <c r="U50" s="204">
        <f>入力シート!L130</f>
        <v>0</v>
      </c>
      <c r="V50" s="194">
        <v>1</v>
      </c>
      <c r="W50" s="194">
        <v>44</v>
      </c>
    </row>
    <row r="51" spans="1:23" ht="12.95" customHeight="1">
      <c r="A51" s="194">
        <v>1</v>
      </c>
      <c r="B51" s="194">
        <v>46</v>
      </c>
      <c r="C51" s="454"/>
      <c r="D51" s="516" t="s">
        <v>526</v>
      </c>
      <c r="E51" s="518" t="s">
        <v>549</v>
      </c>
      <c r="F51" s="532"/>
      <c r="G51" s="446" t="s">
        <v>210</v>
      </c>
      <c r="H51" s="213" t="s">
        <v>1368</v>
      </c>
      <c r="I51" s="204">
        <v>29</v>
      </c>
      <c r="J51" s="194"/>
      <c r="L51" s="194">
        <v>1</v>
      </c>
      <c r="M51" s="194">
        <v>45</v>
      </c>
      <c r="N51" s="454"/>
      <c r="O51" s="248"/>
      <c r="P51" s="454" t="s">
        <v>603</v>
      </c>
      <c r="Q51" s="547" t="s">
        <v>260</v>
      </c>
      <c r="R51" s="538"/>
      <c r="S51" s="538"/>
      <c r="T51" s="213"/>
      <c r="U51" s="204">
        <f>入力シート!L131</f>
        <v>0</v>
      </c>
      <c r="V51" s="194">
        <v>1</v>
      </c>
      <c r="W51" s="194">
        <v>45</v>
      </c>
    </row>
    <row r="52" spans="1:23" ht="12.95" customHeight="1">
      <c r="A52" s="194">
        <v>1</v>
      </c>
      <c r="B52" s="194">
        <v>47</v>
      </c>
      <c r="C52" s="454"/>
      <c r="D52" s="531"/>
      <c r="E52" s="533" t="s">
        <v>550</v>
      </c>
      <c r="F52" s="534"/>
      <c r="G52" s="446" t="s">
        <v>211</v>
      </c>
      <c r="H52" s="213" t="s">
        <v>1369</v>
      </c>
      <c r="I52" s="204">
        <v>0</v>
      </c>
      <c r="J52" s="194"/>
      <c r="L52" s="194">
        <v>1</v>
      </c>
      <c r="M52" s="194">
        <v>46</v>
      </c>
      <c r="N52" s="454" t="s">
        <v>261</v>
      </c>
      <c r="O52" s="248"/>
      <c r="P52" s="454" t="s">
        <v>66</v>
      </c>
      <c r="Q52" s="547" t="s">
        <v>319</v>
      </c>
      <c r="R52" s="538"/>
      <c r="S52" s="538"/>
      <c r="T52" s="213"/>
      <c r="U52" s="204">
        <f>入力シート!L132</f>
        <v>0</v>
      </c>
      <c r="V52" s="194">
        <v>1</v>
      </c>
      <c r="W52" s="194">
        <v>46</v>
      </c>
    </row>
    <row r="53" spans="1:23" ht="12.95" customHeight="1">
      <c r="A53" s="194">
        <v>1</v>
      </c>
      <c r="B53" s="194">
        <v>48</v>
      </c>
      <c r="C53" s="454" t="s">
        <v>551</v>
      </c>
      <c r="D53" s="202" t="s">
        <v>527</v>
      </c>
      <c r="E53" s="529" t="s">
        <v>552</v>
      </c>
      <c r="F53" s="529"/>
      <c r="G53" s="529"/>
      <c r="H53" s="213" t="s">
        <v>1368</v>
      </c>
      <c r="I53" s="204">
        <v>19</v>
      </c>
      <c r="J53" s="194"/>
      <c r="L53" s="194">
        <v>1</v>
      </c>
      <c r="M53" s="194">
        <v>47</v>
      </c>
      <c r="N53" s="454"/>
      <c r="O53" s="248"/>
      <c r="P53" s="454" t="s">
        <v>71</v>
      </c>
      <c r="Q53" s="547" t="s">
        <v>40</v>
      </c>
      <c r="R53" s="538"/>
      <c r="S53" s="538"/>
      <c r="T53" s="213"/>
      <c r="U53" s="204">
        <f>入力シート!L133</f>
        <v>0</v>
      </c>
      <c r="V53" s="194">
        <v>1</v>
      </c>
      <c r="W53" s="194">
        <v>47</v>
      </c>
    </row>
    <row r="54" spans="1:23" ht="12.95" customHeight="1">
      <c r="A54" s="194">
        <v>1</v>
      </c>
      <c r="B54" s="194">
        <v>49</v>
      </c>
      <c r="C54" s="454"/>
      <c r="D54" s="202" t="s">
        <v>528</v>
      </c>
      <c r="E54" s="529" t="s">
        <v>309</v>
      </c>
      <c r="F54" s="529"/>
      <c r="G54" s="529"/>
      <c r="H54" s="208" t="s">
        <v>1370</v>
      </c>
      <c r="I54" s="204">
        <v>6883</v>
      </c>
      <c r="J54" s="194"/>
      <c r="L54" s="194">
        <v>1</v>
      </c>
      <c r="M54" s="194">
        <v>48</v>
      </c>
      <c r="N54" s="454"/>
      <c r="O54" s="248"/>
      <c r="P54" s="216"/>
      <c r="Q54" s="547" t="s">
        <v>26</v>
      </c>
      <c r="R54" s="538"/>
      <c r="S54" s="538"/>
      <c r="T54" s="213"/>
      <c r="U54" s="204"/>
      <c r="V54" s="194">
        <v>1</v>
      </c>
      <c r="W54" s="194">
        <v>48</v>
      </c>
    </row>
    <row r="55" spans="1:23" ht="12.95" customHeight="1">
      <c r="A55" s="194">
        <v>1</v>
      </c>
      <c r="B55" s="194">
        <v>50</v>
      </c>
      <c r="C55" s="454"/>
      <c r="D55" s="454" t="s">
        <v>553</v>
      </c>
      <c r="E55" s="202" t="s">
        <v>250</v>
      </c>
      <c r="F55" s="529" t="s">
        <v>310</v>
      </c>
      <c r="G55" s="529"/>
      <c r="H55" s="208" t="s">
        <v>1370</v>
      </c>
      <c r="I55" s="204">
        <v>6883</v>
      </c>
      <c r="J55" s="194"/>
      <c r="L55" s="194">
        <v>1</v>
      </c>
      <c r="M55" s="194">
        <v>49</v>
      </c>
      <c r="N55" s="454"/>
      <c r="O55" s="248"/>
      <c r="P55" s="202" t="s">
        <v>187</v>
      </c>
      <c r="Q55" s="529" t="s">
        <v>320</v>
      </c>
      <c r="R55" s="529"/>
      <c r="S55" s="529"/>
      <c r="T55" s="213" t="s">
        <v>407</v>
      </c>
      <c r="U55" s="204">
        <v>11830</v>
      </c>
      <c r="V55" s="194">
        <v>1</v>
      </c>
      <c r="W55" s="194">
        <v>49</v>
      </c>
    </row>
    <row r="56" spans="1:23" ht="12.95" customHeight="1">
      <c r="A56" s="194">
        <v>1</v>
      </c>
      <c r="B56" s="194">
        <v>51</v>
      </c>
      <c r="C56" s="454"/>
      <c r="D56" s="452" t="s">
        <v>554</v>
      </c>
      <c r="E56" s="452" t="s">
        <v>251</v>
      </c>
      <c r="F56" s="529" t="s">
        <v>311</v>
      </c>
      <c r="G56" s="529"/>
      <c r="H56" s="208" t="s">
        <v>1370</v>
      </c>
      <c r="I56" s="204">
        <v>0</v>
      </c>
      <c r="J56" s="194"/>
      <c r="L56" s="194">
        <v>1</v>
      </c>
      <c r="M56" s="194">
        <v>50</v>
      </c>
      <c r="N56" s="454"/>
      <c r="O56" s="248"/>
      <c r="P56" s="526" t="s">
        <v>493</v>
      </c>
      <c r="Q56" s="550" t="s">
        <v>604</v>
      </c>
      <c r="R56" s="551"/>
      <c r="S56" s="551"/>
      <c r="T56" s="213"/>
      <c r="U56" s="204"/>
      <c r="V56" s="194">
        <v>1</v>
      </c>
      <c r="W56" s="194">
        <v>50</v>
      </c>
    </row>
    <row r="57" spans="1:23" ht="12.95" customHeight="1">
      <c r="A57" s="194">
        <v>1</v>
      </c>
      <c r="B57" s="194">
        <v>52</v>
      </c>
      <c r="C57" s="454" t="s">
        <v>463</v>
      </c>
      <c r="D57" s="202" t="s">
        <v>529</v>
      </c>
      <c r="E57" s="529" t="s">
        <v>312</v>
      </c>
      <c r="F57" s="529"/>
      <c r="G57" s="529"/>
      <c r="H57" s="208" t="s">
        <v>1370</v>
      </c>
      <c r="I57" s="204">
        <v>6883</v>
      </c>
      <c r="J57" s="194"/>
      <c r="L57" s="194">
        <v>1</v>
      </c>
      <c r="M57" s="194">
        <v>51</v>
      </c>
      <c r="N57" s="454" t="s">
        <v>592</v>
      </c>
      <c r="O57" s="248"/>
      <c r="P57" s="527"/>
      <c r="Q57" s="550" t="s">
        <v>271</v>
      </c>
      <c r="R57" s="551"/>
      <c r="S57" s="551"/>
      <c r="T57" s="213"/>
      <c r="U57" s="204"/>
      <c r="V57" s="194">
        <v>1</v>
      </c>
      <c r="W57" s="194">
        <v>51</v>
      </c>
    </row>
    <row r="58" spans="1:23" ht="12.95" customHeight="1">
      <c r="A58" s="194">
        <v>1</v>
      </c>
      <c r="B58" s="194">
        <v>53</v>
      </c>
      <c r="C58" s="454"/>
      <c r="D58" s="516" t="s">
        <v>530</v>
      </c>
      <c r="E58" s="518" t="s">
        <v>531</v>
      </c>
      <c r="F58" s="532"/>
      <c r="G58" s="446" t="s">
        <v>212</v>
      </c>
      <c r="H58" s="213" t="s">
        <v>1368</v>
      </c>
      <c r="I58" s="204">
        <v>1</v>
      </c>
      <c r="J58" s="194"/>
      <c r="L58" s="194">
        <v>1</v>
      </c>
      <c r="M58" s="194">
        <v>52</v>
      </c>
      <c r="N58" s="454"/>
      <c r="O58" s="248"/>
      <c r="P58" s="528"/>
      <c r="Q58" s="552" t="s">
        <v>605</v>
      </c>
      <c r="R58" s="553"/>
      <c r="S58" s="553"/>
      <c r="T58" s="213"/>
      <c r="U58" s="204"/>
      <c r="V58" s="194">
        <v>1</v>
      </c>
      <c r="W58" s="194">
        <v>52</v>
      </c>
    </row>
    <row r="59" spans="1:23" ht="12.95" customHeight="1">
      <c r="A59" s="194">
        <v>1</v>
      </c>
      <c r="B59" s="194">
        <v>54</v>
      </c>
      <c r="C59" s="454"/>
      <c r="D59" s="531"/>
      <c r="E59" s="533" t="s">
        <v>548</v>
      </c>
      <c r="F59" s="534"/>
      <c r="G59" s="455" t="s">
        <v>213</v>
      </c>
      <c r="H59" s="208" t="s">
        <v>209</v>
      </c>
      <c r="I59" s="204">
        <v>98</v>
      </c>
      <c r="J59" s="194"/>
      <c r="L59" s="194">
        <v>1</v>
      </c>
      <c r="M59" s="194">
        <v>53</v>
      </c>
      <c r="N59" s="454"/>
      <c r="O59" s="248"/>
      <c r="P59" s="202" t="s">
        <v>262</v>
      </c>
      <c r="Q59" s="529" t="s">
        <v>270</v>
      </c>
      <c r="R59" s="529"/>
      <c r="S59" s="529"/>
      <c r="T59" s="213"/>
      <c r="U59" s="204"/>
      <c r="V59" s="194">
        <v>1</v>
      </c>
      <c r="W59" s="194">
        <v>53</v>
      </c>
    </row>
    <row r="60" spans="1:23" ht="12.95" customHeight="1">
      <c r="A60" s="194">
        <v>1</v>
      </c>
      <c r="B60" s="194">
        <v>55</v>
      </c>
      <c r="C60" s="209"/>
      <c r="D60" s="452" t="s">
        <v>532</v>
      </c>
      <c r="E60" s="529" t="s">
        <v>555</v>
      </c>
      <c r="F60" s="529"/>
      <c r="G60" s="529"/>
      <c r="H60" s="213" t="s">
        <v>1370</v>
      </c>
      <c r="I60" s="204">
        <v>101</v>
      </c>
      <c r="J60" s="194"/>
      <c r="L60" s="194">
        <v>1</v>
      </c>
      <c r="M60" s="194">
        <v>54</v>
      </c>
      <c r="N60" s="454"/>
      <c r="O60" s="248"/>
      <c r="P60" s="202" t="s">
        <v>180</v>
      </c>
      <c r="Q60" s="529" t="s">
        <v>321</v>
      </c>
      <c r="R60" s="529"/>
      <c r="S60" s="529"/>
      <c r="T60" s="213"/>
      <c r="U60" s="204"/>
      <c r="V60" s="194">
        <v>1</v>
      </c>
      <c r="W60" s="194">
        <v>54</v>
      </c>
    </row>
    <row r="61" spans="1:23" ht="12.95" customHeight="1">
      <c r="A61" s="194">
        <v>1</v>
      </c>
      <c r="B61" s="194">
        <v>56</v>
      </c>
      <c r="C61" s="454" t="s">
        <v>372</v>
      </c>
      <c r="D61" s="452" t="s">
        <v>533</v>
      </c>
      <c r="E61" s="529" t="s">
        <v>313</v>
      </c>
      <c r="F61" s="529"/>
      <c r="G61" s="529"/>
      <c r="H61" s="210" t="s">
        <v>208</v>
      </c>
      <c r="I61" s="204">
        <v>0</v>
      </c>
      <c r="J61" s="194"/>
      <c r="L61" s="194">
        <v>1</v>
      </c>
      <c r="M61" s="194">
        <v>55</v>
      </c>
      <c r="N61" s="454"/>
      <c r="O61" s="216"/>
      <c r="P61" s="452" t="s">
        <v>181</v>
      </c>
      <c r="Q61" s="529" t="s">
        <v>26</v>
      </c>
      <c r="R61" s="529"/>
      <c r="S61" s="529"/>
      <c r="T61" s="444"/>
      <c r="U61" s="204"/>
      <c r="V61" s="194">
        <v>1</v>
      </c>
      <c r="W61" s="194">
        <v>55</v>
      </c>
    </row>
    <row r="62" spans="1:23" ht="12.95" customHeight="1">
      <c r="A62" s="194">
        <v>1</v>
      </c>
      <c r="B62" s="194">
        <v>57</v>
      </c>
      <c r="C62" s="454" t="s">
        <v>464</v>
      </c>
      <c r="D62" s="516" t="s">
        <v>523</v>
      </c>
      <c r="E62" s="518" t="s">
        <v>314</v>
      </c>
      <c r="F62" s="532"/>
      <c r="G62" s="446" t="s">
        <v>210</v>
      </c>
      <c r="H62" s="213" t="s">
        <v>1368</v>
      </c>
      <c r="I62" s="204">
        <v>0</v>
      </c>
      <c r="J62" s="194"/>
      <c r="L62" s="194">
        <v>1</v>
      </c>
      <c r="M62" s="194">
        <v>56</v>
      </c>
      <c r="N62" s="452"/>
      <c r="O62" s="452" t="s">
        <v>67</v>
      </c>
      <c r="P62" s="529" t="s">
        <v>416</v>
      </c>
      <c r="Q62" s="529"/>
      <c r="R62" s="529"/>
      <c r="S62" s="529"/>
      <c r="T62" s="444" t="s">
        <v>408</v>
      </c>
      <c r="U62" s="204">
        <v>-5292</v>
      </c>
      <c r="V62" s="194">
        <v>1</v>
      </c>
      <c r="W62" s="194">
        <v>56</v>
      </c>
    </row>
    <row r="63" spans="1:23" ht="12.95" customHeight="1">
      <c r="A63" s="194">
        <v>1</v>
      </c>
      <c r="B63" s="194">
        <v>58</v>
      </c>
      <c r="C63" s="209" t="s">
        <v>256</v>
      </c>
      <c r="D63" s="531"/>
      <c r="E63" s="533"/>
      <c r="F63" s="534"/>
      <c r="G63" s="446" t="s">
        <v>211</v>
      </c>
      <c r="H63" s="213" t="s">
        <v>1369</v>
      </c>
      <c r="I63" s="204">
        <v>0</v>
      </c>
      <c r="J63" s="194"/>
      <c r="L63" s="194">
        <v>1</v>
      </c>
      <c r="M63" s="194">
        <v>57</v>
      </c>
      <c r="N63" s="202" t="s">
        <v>37</v>
      </c>
      <c r="O63" s="529" t="s">
        <v>417</v>
      </c>
      <c r="P63" s="529"/>
      <c r="Q63" s="529"/>
      <c r="R63" s="529"/>
      <c r="S63" s="529"/>
      <c r="T63" s="213" t="s">
        <v>409</v>
      </c>
      <c r="U63" s="204"/>
      <c r="V63" s="194">
        <v>1</v>
      </c>
      <c r="W63" s="194">
        <v>57</v>
      </c>
    </row>
    <row r="64" spans="1:23" ht="12.95" customHeight="1">
      <c r="A64" s="194">
        <v>1</v>
      </c>
      <c r="B64" s="194">
        <v>59</v>
      </c>
      <c r="C64" s="205"/>
      <c r="D64" s="202" t="s">
        <v>534</v>
      </c>
      <c r="E64" s="529" t="s">
        <v>556</v>
      </c>
      <c r="F64" s="529"/>
      <c r="G64" s="529"/>
      <c r="H64" s="444" t="s">
        <v>230</v>
      </c>
      <c r="I64" s="204">
        <v>0</v>
      </c>
      <c r="J64" s="194"/>
      <c r="L64" s="194">
        <v>1</v>
      </c>
      <c r="M64" s="194">
        <v>58</v>
      </c>
      <c r="N64" s="202" t="s">
        <v>355</v>
      </c>
      <c r="O64" s="529" t="s">
        <v>322</v>
      </c>
      <c r="P64" s="529"/>
      <c r="Q64" s="529"/>
      <c r="R64" s="529"/>
      <c r="S64" s="529"/>
      <c r="T64" s="213" t="s">
        <v>410</v>
      </c>
      <c r="U64" s="204">
        <f>入力シート!L144</f>
        <v>0</v>
      </c>
      <c r="V64" s="194">
        <v>1</v>
      </c>
      <c r="W64" s="194">
        <v>58</v>
      </c>
    </row>
    <row r="65" spans="1:23" ht="12.95" customHeight="1">
      <c r="A65" s="194">
        <v>1</v>
      </c>
      <c r="B65" s="194">
        <v>60</v>
      </c>
      <c r="C65" s="454" t="s">
        <v>373</v>
      </c>
      <c r="D65" s="526" t="s">
        <v>490</v>
      </c>
      <c r="E65" s="202" t="s">
        <v>465</v>
      </c>
      <c r="F65" s="529" t="s">
        <v>315</v>
      </c>
      <c r="G65" s="529"/>
      <c r="H65" s="444" t="s">
        <v>230</v>
      </c>
      <c r="I65" s="204">
        <v>0</v>
      </c>
      <c r="J65" s="194"/>
      <c r="L65" s="194">
        <v>1</v>
      </c>
      <c r="M65" s="194">
        <v>59</v>
      </c>
      <c r="N65" s="454" t="s">
        <v>116</v>
      </c>
      <c r="O65" s="529" t="s">
        <v>606</v>
      </c>
      <c r="P65" s="529"/>
      <c r="Q65" s="529"/>
      <c r="R65" s="529"/>
      <c r="S65" s="529"/>
      <c r="T65" s="213" t="s">
        <v>411</v>
      </c>
      <c r="U65" s="204">
        <f>入力シート!L145</f>
        <v>0</v>
      </c>
      <c r="V65" s="194">
        <v>1</v>
      </c>
      <c r="W65" s="194">
        <v>59</v>
      </c>
    </row>
    <row r="66" spans="1:23" ht="12.95" customHeight="1">
      <c r="A66" s="194">
        <v>2</v>
      </c>
      <c r="B66" s="194">
        <v>1</v>
      </c>
      <c r="C66" s="214" t="s">
        <v>202</v>
      </c>
      <c r="D66" s="527"/>
      <c r="E66" s="452" t="s">
        <v>249</v>
      </c>
      <c r="F66" s="529" t="s">
        <v>316</v>
      </c>
      <c r="G66" s="529"/>
      <c r="H66" s="444" t="s">
        <v>230</v>
      </c>
      <c r="I66" s="204"/>
      <c r="J66" s="194"/>
      <c r="L66" s="194">
        <v>1</v>
      </c>
      <c r="M66" s="194">
        <v>60</v>
      </c>
      <c r="N66" s="452"/>
      <c r="O66" s="216"/>
      <c r="P66" s="529" t="s">
        <v>607</v>
      </c>
      <c r="Q66" s="538"/>
      <c r="R66" s="538"/>
      <c r="S66" s="538"/>
      <c r="T66" s="444"/>
      <c r="U66" s="204">
        <f>入力シート!L146</f>
        <v>0</v>
      </c>
      <c r="V66" s="194">
        <v>1</v>
      </c>
      <c r="W66" s="194">
        <v>60</v>
      </c>
    </row>
    <row r="67" spans="1:23" ht="12.95" customHeight="1">
      <c r="A67" s="194">
        <v>2</v>
      </c>
      <c r="B67" s="194">
        <v>2</v>
      </c>
      <c r="C67" s="214" t="s">
        <v>203</v>
      </c>
      <c r="D67" s="527"/>
      <c r="E67" s="202" t="s">
        <v>473</v>
      </c>
      <c r="F67" s="529" t="s">
        <v>557</v>
      </c>
      <c r="G67" s="529"/>
      <c r="H67" s="213" t="s">
        <v>230</v>
      </c>
      <c r="I67" s="204"/>
      <c r="J67" s="194"/>
      <c r="L67" s="194">
        <v>2</v>
      </c>
      <c r="M67" s="254">
        <v>1</v>
      </c>
      <c r="N67" s="202" t="s">
        <v>45</v>
      </c>
      <c r="O67" s="529" t="s">
        <v>608</v>
      </c>
      <c r="P67" s="529"/>
      <c r="Q67" s="529"/>
      <c r="R67" s="529"/>
      <c r="S67" s="529"/>
      <c r="T67" s="213" t="s">
        <v>412</v>
      </c>
      <c r="U67" s="204">
        <f>入力シート!L147</f>
        <v>0</v>
      </c>
      <c r="V67" s="194">
        <v>2</v>
      </c>
      <c r="W67" s="254">
        <v>1</v>
      </c>
    </row>
    <row r="68" spans="1:23" ht="17.25" customHeight="1">
      <c r="A68" s="194">
        <v>2</v>
      </c>
      <c r="B68" s="194">
        <v>3</v>
      </c>
      <c r="C68" s="214" t="s">
        <v>204</v>
      </c>
      <c r="D68" s="528"/>
      <c r="E68" s="452" t="s">
        <v>474</v>
      </c>
      <c r="F68" s="529" t="s">
        <v>214</v>
      </c>
      <c r="G68" s="529"/>
      <c r="H68" s="213" t="s">
        <v>230</v>
      </c>
      <c r="I68" s="204"/>
      <c r="J68" s="194"/>
      <c r="L68" s="194">
        <v>2</v>
      </c>
      <c r="M68" s="194">
        <v>2</v>
      </c>
      <c r="N68" s="202" t="s">
        <v>47</v>
      </c>
      <c r="O68" s="559" t="s">
        <v>1404</v>
      </c>
      <c r="P68" s="553"/>
      <c r="Q68" s="553"/>
      <c r="R68" s="553"/>
      <c r="S68" s="553"/>
      <c r="T68" s="213" t="s">
        <v>413</v>
      </c>
      <c r="U68" s="204">
        <f>入力シート!L148</f>
        <v>0</v>
      </c>
      <c r="V68" s="194">
        <v>2</v>
      </c>
      <c r="W68" s="194">
        <v>2</v>
      </c>
    </row>
    <row r="69" spans="1:23" ht="12.95" customHeight="1">
      <c r="A69" s="194">
        <v>2</v>
      </c>
      <c r="B69" s="194">
        <v>4</v>
      </c>
      <c r="C69" s="215" t="s">
        <v>205</v>
      </c>
      <c r="D69" s="202" t="s">
        <v>535</v>
      </c>
      <c r="E69" s="529" t="s">
        <v>317</v>
      </c>
      <c r="F69" s="529"/>
      <c r="G69" s="529"/>
      <c r="H69" s="213" t="s">
        <v>230</v>
      </c>
      <c r="I69" s="204"/>
      <c r="J69" s="194"/>
      <c r="L69" s="194">
        <v>2</v>
      </c>
      <c r="M69" s="194">
        <v>3</v>
      </c>
      <c r="N69" s="454" t="s">
        <v>48</v>
      </c>
      <c r="O69" s="529" t="s">
        <v>609</v>
      </c>
      <c r="P69" s="529"/>
      <c r="Q69" s="529"/>
      <c r="R69" s="529"/>
      <c r="S69" s="529"/>
      <c r="T69" s="213"/>
      <c r="U69" s="204">
        <f>入力シート!L149</f>
        <v>0</v>
      </c>
      <c r="V69" s="194">
        <v>2</v>
      </c>
      <c r="W69" s="194">
        <v>3</v>
      </c>
    </row>
    <row r="70" spans="1:23" ht="12.95" customHeight="1">
      <c r="A70" s="194">
        <v>2</v>
      </c>
      <c r="B70" s="194">
        <v>5</v>
      </c>
      <c r="C70" s="452"/>
      <c r="D70" s="216"/>
      <c r="E70" s="217"/>
      <c r="F70" s="218" t="s">
        <v>558</v>
      </c>
      <c r="G70" s="217"/>
      <c r="H70" s="444" t="s">
        <v>230</v>
      </c>
      <c r="I70" s="204"/>
      <c r="J70" s="194"/>
      <c r="L70" s="194">
        <v>2</v>
      </c>
      <c r="M70" s="194">
        <v>4</v>
      </c>
      <c r="N70" s="454"/>
      <c r="O70" s="526" t="s">
        <v>80</v>
      </c>
      <c r="P70" s="547" t="s">
        <v>610</v>
      </c>
      <c r="Q70" s="538"/>
      <c r="R70" s="538"/>
      <c r="S70" s="538"/>
      <c r="T70" s="213"/>
      <c r="U70" s="204">
        <f>入力シート!L150</f>
        <v>0</v>
      </c>
      <c r="V70" s="194">
        <v>2</v>
      </c>
      <c r="W70" s="194">
        <v>4</v>
      </c>
    </row>
    <row r="71" spans="1:23" ht="12.95" customHeight="1">
      <c r="A71" s="194">
        <v>2</v>
      </c>
      <c r="B71" s="194">
        <v>6</v>
      </c>
      <c r="C71" s="502" t="s">
        <v>468</v>
      </c>
      <c r="D71" s="503"/>
      <c r="E71" s="503"/>
      <c r="F71" s="503"/>
      <c r="G71" s="503"/>
      <c r="H71" s="219" t="s">
        <v>209</v>
      </c>
      <c r="I71" s="277"/>
      <c r="J71" s="194"/>
      <c r="L71" s="194">
        <v>2</v>
      </c>
      <c r="M71" s="194">
        <v>5</v>
      </c>
      <c r="N71" s="454"/>
      <c r="O71" s="527"/>
      <c r="P71" s="547" t="s">
        <v>298</v>
      </c>
      <c r="Q71" s="538"/>
      <c r="R71" s="538"/>
      <c r="S71" s="538"/>
      <c r="T71" s="213"/>
      <c r="U71" s="204">
        <f>入力シート!L151</f>
        <v>0</v>
      </c>
      <c r="V71" s="194">
        <v>2</v>
      </c>
      <c r="W71" s="194">
        <v>5</v>
      </c>
    </row>
    <row r="72" spans="1:23" ht="12.95" customHeight="1">
      <c r="A72" s="194">
        <v>2</v>
      </c>
      <c r="B72" s="194">
        <v>7</v>
      </c>
      <c r="C72" s="505" t="s">
        <v>469</v>
      </c>
      <c r="D72" s="506"/>
      <c r="E72" s="506"/>
      <c r="F72" s="506"/>
      <c r="G72" s="506"/>
      <c r="H72" s="220" t="s">
        <v>470</v>
      </c>
      <c r="I72" s="277">
        <v>9</v>
      </c>
      <c r="J72" s="194"/>
      <c r="L72" s="194">
        <v>2</v>
      </c>
      <c r="M72" s="194">
        <v>6</v>
      </c>
      <c r="N72" s="452"/>
      <c r="O72" s="528"/>
      <c r="P72" s="547" t="s">
        <v>26</v>
      </c>
      <c r="Q72" s="538"/>
      <c r="R72" s="538"/>
      <c r="S72" s="538"/>
      <c r="T72" s="444"/>
      <c r="U72" s="204">
        <f>入力シート!L152</f>
        <v>0</v>
      </c>
      <c r="V72" s="194">
        <v>2</v>
      </c>
      <c r="W72" s="194">
        <v>6</v>
      </c>
    </row>
    <row r="73" spans="1:23" ht="12.95" customHeight="1">
      <c r="A73" s="194">
        <v>2</v>
      </c>
      <c r="B73" s="194">
        <v>8</v>
      </c>
      <c r="C73" s="499" t="s">
        <v>83</v>
      </c>
      <c r="D73" s="500"/>
      <c r="E73" s="500"/>
      <c r="F73" s="500"/>
      <c r="G73" s="500"/>
      <c r="H73" s="501"/>
      <c r="I73" s="203"/>
      <c r="J73" s="194"/>
      <c r="L73" s="194">
        <v>2</v>
      </c>
      <c r="M73" s="194">
        <v>7</v>
      </c>
      <c r="N73" s="202" t="s">
        <v>55</v>
      </c>
      <c r="O73" s="529" t="s">
        <v>611</v>
      </c>
      <c r="P73" s="529"/>
      <c r="Q73" s="529"/>
      <c r="R73" s="529"/>
      <c r="S73" s="529"/>
      <c r="T73" s="213" t="s">
        <v>414</v>
      </c>
      <c r="U73" s="204">
        <f>入力シート!L153</f>
        <v>0</v>
      </c>
      <c r="V73" s="194">
        <v>2</v>
      </c>
      <c r="W73" s="194">
        <v>7</v>
      </c>
    </row>
    <row r="74" spans="1:23" ht="12.95" customHeight="1">
      <c r="A74" s="194">
        <v>2</v>
      </c>
      <c r="B74" s="194">
        <v>9</v>
      </c>
      <c r="C74" s="502" t="s">
        <v>466</v>
      </c>
      <c r="D74" s="503"/>
      <c r="E74" s="503"/>
      <c r="F74" s="503"/>
      <c r="G74" s="503"/>
      <c r="H74" s="504"/>
      <c r="I74" s="203"/>
      <c r="J74" s="194"/>
      <c r="L74" s="194">
        <v>2</v>
      </c>
      <c r="M74" s="194">
        <v>8</v>
      </c>
      <c r="N74" s="454" t="s">
        <v>57</v>
      </c>
      <c r="O74" s="518" t="s">
        <v>612</v>
      </c>
      <c r="P74" s="554"/>
      <c r="Q74" s="554"/>
      <c r="R74" s="555"/>
      <c r="S74" s="276" t="s">
        <v>613</v>
      </c>
      <c r="T74" s="246"/>
      <c r="U74" s="204">
        <f>入力シート!L154</f>
        <v>0</v>
      </c>
      <c r="V74" s="194">
        <v>2</v>
      </c>
      <c r="W74" s="194">
        <v>8</v>
      </c>
    </row>
    <row r="75" spans="1:23" ht="12.95" customHeight="1">
      <c r="A75" s="194">
        <v>2</v>
      </c>
      <c r="B75" s="194">
        <v>10</v>
      </c>
      <c r="C75" s="539" t="s">
        <v>1320</v>
      </c>
      <c r="D75" s="501"/>
      <c r="E75" s="545" t="s">
        <v>1321</v>
      </c>
      <c r="F75" s="545"/>
      <c r="G75" s="546"/>
      <c r="H75" s="219" t="s">
        <v>207</v>
      </c>
      <c r="I75" s="221"/>
      <c r="J75" s="194"/>
      <c r="L75" s="194">
        <v>2</v>
      </c>
      <c r="M75" s="194">
        <v>9</v>
      </c>
      <c r="N75" s="452"/>
      <c r="O75" s="556" t="s">
        <v>418</v>
      </c>
      <c r="P75" s="557"/>
      <c r="Q75" s="557"/>
      <c r="R75" s="558"/>
      <c r="S75" s="276" t="s">
        <v>494</v>
      </c>
      <c r="T75" s="289"/>
      <c r="U75" s="204">
        <f>入力シート!L155</f>
        <v>0</v>
      </c>
      <c r="V75" s="194">
        <v>2</v>
      </c>
      <c r="W75" s="194">
        <v>9</v>
      </c>
    </row>
    <row r="76" spans="1:23" ht="12.95" customHeight="1">
      <c r="A76" s="194">
        <v>2</v>
      </c>
      <c r="B76" s="194">
        <v>11</v>
      </c>
      <c r="C76" s="540"/>
      <c r="D76" s="541"/>
      <c r="E76" s="544" t="s">
        <v>1322</v>
      </c>
      <c r="F76" s="544"/>
      <c r="G76" s="450" t="s">
        <v>1323</v>
      </c>
      <c r="H76" s="219" t="s">
        <v>207</v>
      </c>
      <c r="I76" s="221"/>
      <c r="J76" s="194"/>
    </row>
    <row r="77" spans="1:23" ht="12.95" customHeight="1">
      <c r="A77" s="194">
        <v>2</v>
      </c>
      <c r="B77" s="194">
        <v>12</v>
      </c>
      <c r="C77" s="542"/>
      <c r="D77" s="543"/>
      <c r="E77" s="544"/>
      <c r="F77" s="544"/>
      <c r="G77" s="222" t="s">
        <v>1324</v>
      </c>
      <c r="H77" s="219" t="s">
        <v>207</v>
      </c>
      <c r="I77" s="221"/>
      <c r="J77" s="194"/>
    </row>
    <row r="78" spans="1:23" ht="12.95" customHeight="1">
      <c r="A78" s="480">
        <v>2</v>
      </c>
      <c r="B78" s="480">
        <v>13</v>
      </c>
      <c r="C78" s="507" t="s">
        <v>1374</v>
      </c>
      <c r="D78" s="508"/>
      <c r="E78" s="513" t="s">
        <v>1375</v>
      </c>
      <c r="F78" s="514"/>
      <c r="G78" s="514"/>
      <c r="H78" s="515"/>
      <c r="I78" s="221"/>
      <c r="J78" s="194"/>
    </row>
    <row r="79" spans="1:23" ht="12.95" customHeight="1">
      <c r="A79" s="480">
        <v>2</v>
      </c>
      <c r="B79" s="480">
        <v>14</v>
      </c>
      <c r="C79" s="509"/>
      <c r="D79" s="510"/>
      <c r="E79" s="513" t="s">
        <v>1376</v>
      </c>
      <c r="F79" s="514"/>
      <c r="G79" s="514"/>
      <c r="H79" s="515"/>
      <c r="I79" s="221"/>
      <c r="J79" s="194"/>
    </row>
    <row r="80" spans="1:23" ht="12.95" customHeight="1">
      <c r="A80" s="480">
        <v>2</v>
      </c>
      <c r="B80" s="480">
        <v>15</v>
      </c>
      <c r="C80" s="511"/>
      <c r="D80" s="512"/>
      <c r="E80" s="513" t="s">
        <v>1377</v>
      </c>
      <c r="F80" s="514"/>
      <c r="G80" s="514"/>
      <c r="H80" s="515"/>
      <c r="I80" s="221"/>
      <c r="J80" s="194"/>
    </row>
    <row r="81" spans="1:10" ht="12.95" customHeight="1">
      <c r="A81" s="480">
        <v>2</v>
      </c>
      <c r="B81" s="480">
        <v>16</v>
      </c>
      <c r="C81" s="507" t="s">
        <v>1378</v>
      </c>
      <c r="D81" s="508"/>
      <c r="E81" s="513" t="s">
        <v>1375</v>
      </c>
      <c r="F81" s="514"/>
      <c r="G81" s="514"/>
      <c r="H81" s="515"/>
      <c r="I81" s="221"/>
      <c r="J81" s="194"/>
    </row>
    <row r="82" spans="1:10" ht="12.95" customHeight="1">
      <c r="A82" s="480">
        <v>2</v>
      </c>
      <c r="B82" s="480">
        <v>17</v>
      </c>
      <c r="C82" s="509"/>
      <c r="D82" s="510"/>
      <c r="E82" s="513" t="s">
        <v>1376</v>
      </c>
      <c r="F82" s="514"/>
      <c r="G82" s="514"/>
      <c r="H82" s="515"/>
      <c r="I82" s="221"/>
      <c r="J82" s="194"/>
    </row>
    <row r="83" spans="1:10" ht="12.95" customHeight="1">
      <c r="A83" s="480">
        <v>2</v>
      </c>
      <c r="B83" s="480">
        <v>18</v>
      </c>
      <c r="C83" s="511"/>
      <c r="D83" s="512"/>
      <c r="E83" s="513" t="s">
        <v>1377</v>
      </c>
      <c r="F83" s="514"/>
      <c r="G83" s="514"/>
      <c r="H83" s="515"/>
      <c r="I83" s="221"/>
      <c r="J83" s="194"/>
    </row>
    <row r="84" spans="1:10" ht="12.95" customHeight="1"/>
    <row r="85" spans="1:10" ht="12.95" customHeight="1">
      <c r="B85" s="194">
        <v>101</v>
      </c>
      <c r="C85" s="502" t="s">
        <v>1338</v>
      </c>
      <c r="D85" s="504"/>
      <c r="E85" s="503" t="s">
        <v>1341</v>
      </c>
      <c r="F85" s="503"/>
      <c r="G85" s="503"/>
      <c r="H85" s="219" t="s">
        <v>1339</v>
      </c>
      <c r="I85" s="223">
        <f>I75*100/I36</f>
        <v>0</v>
      </c>
    </row>
    <row r="86" spans="1:10" ht="12.95" customHeight="1"/>
  </sheetData>
  <mergeCells count="153">
    <mergeCell ref="O73:S73"/>
    <mergeCell ref="O74:R74"/>
    <mergeCell ref="O75:R75"/>
    <mergeCell ref="O69:S69"/>
    <mergeCell ref="O70:O72"/>
    <mergeCell ref="P70:S70"/>
    <mergeCell ref="P71:S71"/>
    <mergeCell ref="P72:S72"/>
    <mergeCell ref="O64:S64"/>
    <mergeCell ref="O65:S65"/>
    <mergeCell ref="P66:S66"/>
    <mergeCell ref="O67:S67"/>
    <mergeCell ref="O68:S68"/>
    <mergeCell ref="Q59:S59"/>
    <mergeCell ref="Q60:S60"/>
    <mergeCell ref="Q61:S61"/>
    <mergeCell ref="P62:S62"/>
    <mergeCell ref="O63:S63"/>
    <mergeCell ref="Q53:S53"/>
    <mergeCell ref="Q54:S54"/>
    <mergeCell ref="Q55:S55"/>
    <mergeCell ref="P56:P58"/>
    <mergeCell ref="Q56:S56"/>
    <mergeCell ref="Q57:S57"/>
    <mergeCell ref="Q58:S58"/>
    <mergeCell ref="Q45:S45"/>
    <mergeCell ref="Q46:S46"/>
    <mergeCell ref="Q50:S50"/>
    <mergeCell ref="Q51:S51"/>
    <mergeCell ref="Q52:S52"/>
    <mergeCell ref="Q40:S40"/>
    <mergeCell ref="R41:S41"/>
    <mergeCell ref="R42:S42"/>
    <mergeCell ref="Q43:S43"/>
    <mergeCell ref="Q44:S44"/>
    <mergeCell ref="Q35:S35"/>
    <mergeCell ref="Q36:S36"/>
    <mergeCell ref="Q37:S37"/>
    <mergeCell ref="Q38:S38"/>
    <mergeCell ref="P39:S39"/>
    <mergeCell ref="P30:S30"/>
    <mergeCell ref="Q31:S31"/>
    <mergeCell ref="Q32:S32"/>
    <mergeCell ref="Q33:S33"/>
    <mergeCell ref="Q34:S34"/>
    <mergeCell ref="R23:S23"/>
    <mergeCell ref="Q24:S24"/>
    <mergeCell ref="R25:S25"/>
    <mergeCell ref="R28:S28"/>
    <mergeCell ref="P29:S29"/>
    <mergeCell ref="R18:S18"/>
    <mergeCell ref="P19:S19"/>
    <mergeCell ref="Q20:S20"/>
    <mergeCell ref="R21:S21"/>
    <mergeCell ref="R22:S22"/>
    <mergeCell ref="R13:S13"/>
    <mergeCell ref="Q14:S14"/>
    <mergeCell ref="R15:S15"/>
    <mergeCell ref="R16:S16"/>
    <mergeCell ref="R17:S17"/>
    <mergeCell ref="P8:S8"/>
    <mergeCell ref="Q9:S9"/>
    <mergeCell ref="R10:S10"/>
    <mergeCell ref="R11:S11"/>
    <mergeCell ref="R12:S12"/>
    <mergeCell ref="C85:D85"/>
    <mergeCell ref="E85:G85"/>
    <mergeCell ref="F44:G44"/>
    <mergeCell ref="F40:G40"/>
    <mergeCell ref="F67:G67"/>
    <mergeCell ref="F46:G46"/>
    <mergeCell ref="E50:F50"/>
    <mergeCell ref="E51:F51"/>
    <mergeCell ref="D58:D59"/>
    <mergeCell ref="F56:G56"/>
    <mergeCell ref="E57:G57"/>
    <mergeCell ref="E52:F52"/>
    <mergeCell ref="E64:G64"/>
    <mergeCell ref="E60:G60"/>
    <mergeCell ref="D44:D47"/>
    <mergeCell ref="E49:F49"/>
    <mergeCell ref="C75:D77"/>
    <mergeCell ref="E76:F77"/>
    <mergeCell ref="E75:G75"/>
    <mergeCell ref="D65:D68"/>
    <mergeCell ref="F68:G68"/>
    <mergeCell ref="E69:G69"/>
    <mergeCell ref="F65:G65"/>
    <mergeCell ref="F66:G66"/>
    <mergeCell ref="F42:G42"/>
    <mergeCell ref="E43:G43"/>
    <mergeCell ref="F47:G47"/>
    <mergeCell ref="E48:G48"/>
    <mergeCell ref="D1:F1"/>
    <mergeCell ref="E14:G14"/>
    <mergeCell ref="D8:H8"/>
    <mergeCell ref="D9:H9"/>
    <mergeCell ref="E17:G17"/>
    <mergeCell ref="D10:H10"/>
    <mergeCell ref="E13:G13"/>
    <mergeCell ref="E18:G18"/>
    <mergeCell ref="E36:G36"/>
    <mergeCell ref="F45:G45"/>
    <mergeCell ref="F37:G37"/>
    <mergeCell ref="F38:G38"/>
    <mergeCell ref="E35:G35"/>
    <mergeCell ref="E20:G20"/>
    <mergeCell ref="E22:G22"/>
    <mergeCell ref="E23:G23"/>
    <mergeCell ref="E24:G24"/>
    <mergeCell ref="F29:G29"/>
    <mergeCell ref="F30:G30"/>
    <mergeCell ref="D51:D52"/>
    <mergeCell ref="D49:D50"/>
    <mergeCell ref="E58:F58"/>
    <mergeCell ref="E59:F59"/>
    <mergeCell ref="E61:G61"/>
    <mergeCell ref="D62:D63"/>
    <mergeCell ref="E62:F63"/>
    <mergeCell ref="F55:G55"/>
    <mergeCell ref="E54:G54"/>
    <mergeCell ref="E53:G53"/>
    <mergeCell ref="C11:C12"/>
    <mergeCell ref="D11:G12"/>
    <mergeCell ref="D30:D34"/>
    <mergeCell ref="D25:D29"/>
    <mergeCell ref="F41:G41"/>
    <mergeCell ref="E15:G15"/>
    <mergeCell ref="E16:G16"/>
    <mergeCell ref="F31:G31"/>
    <mergeCell ref="F39:G39"/>
    <mergeCell ref="F32:G32"/>
    <mergeCell ref="F33:G33"/>
    <mergeCell ref="D37:D39"/>
    <mergeCell ref="E19:G19"/>
    <mergeCell ref="F25:G25"/>
    <mergeCell ref="F26:G26"/>
    <mergeCell ref="F27:G27"/>
    <mergeCell ref="F28:G28"/>
    <mergeCell ref="F34:G34"/>
    <mergeCell ref="E21:G21"/>
    <mergeCell ref="C73:H73"/>
    <mergeCell ref="C74:H74"/>
    <mergeCell ref="C71:G71"/>
    <mergeCell ref="C72:G72"/>
    <mergeCell ref="C78:D80"/>
    <mergeCell ref="E78:H78"/>
    <mergeCell ref="E79:H79"/>
    <mergeCell ref="E80:H80"/>
    <mergeCell ref="C81:D83"/>
    <mergeCell ref="E81:H81"/>
    <mergeCell ref="E82:H82"/>
    <mergeCell ref="E83:H83"/>
  </mergeCells>
  <phoneticPr fontId="2"/>
  <pageMargins left="0.78740157480314965" right="0.78740157480314965" top="0.78740157480314965" bottom="0.39370078740157483" header="0.19685039370078741" footer="0.19685039370078741"/>
  <pageSetup paperSize="9" scale="70" fitToWidth="0" pageOrder="overThenDown" orientation="portrait" horizontalDpi="1200" verticalDpi="12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T88"/>
  <sheetViews>
    <sheetView showZeros="0" view="pageBreakPreview" zoomScale="140" zoomScaleNormal="40" zoomScaleSheetLayoutView="140" workbookViewId="0"/>
  </sheetViews>
  <sheetFormatPr defaultRowHeight="12" customHeight="1"/>
  <cols>
    <col min="1" max="2" width="3.125" style="227" customWidth="1"/>
    <col min="3" max="3" width="4.625" style="238" customWidth="1"/>
    <col min="4" max="4" width="6.5" style="238" customWidth="1"/>
    <col min="5" max="5" width="3.625" style="238" customWidth="1"/>
    <col min="6" max="6" width="7.625" style="238" customWidth="1"/>
    <col min="7" max="7" width="10.625" style="238" customWidth="1"/>
    <col min="8" max="8" width="4.625" style="238" customWidth="1"/>
    <col min="9" max="9" width="9.625" style="227" customWidth="1"/>
    <col min="10" max="10" width="5.75" style="227" customWidth="1"/>
    <col min="11" max="13" width="3.625" style="227" customWidth="1"/>
    <col min="14" max="14" width="4.125" style="227" customWidth="1"/>
    <col min="15" max="15" width="5.625" style="227" customWidth="1"/>
    <col min="16" max="16" width="6" style="227" customWidth="1"/>
    <col min="17" max="17" width="5.75" style="227" customWidth="1"/>
    <col min="18" max="18" width="9.625" style="227" customWidth="1"/>
    <col min="19" max="20" width="3.625" style="227" customWidth="1"/>
    <col min="21" max="16384" width="9" style="227"/>
  </cols>
  <sheetData>
    <row r="1" spans="1:20" s="185" customFormat="1" ht="14.1" customHeight="1">
      <c r="C1" s="187" t="s">
        <v>1272</v>
      </c>
      <c r="D1" s="535" t="s">
        <v>649</v>
      </c>
      <c r="E1" s="536"/>
      <c r="F1" s="537"/>
      <c r="I1" s="188"/>
      <c r="N1" s="328"/>
      <c r="R1" s="328"/>
    </row>
    <row r="2" spans="1:20" s="189" customFormat="1" ht="9.9499999999999993" customHeight="1">
      <c r="C2" s="190"/>
      <c r="D2" s="191"/>
      <c r="E2" s="192"/>
      <c r="F2" s="192"/>
      <c r="G2" s="192"/>
      <c r="H2" s="190"/>
      <c r="I2" s="193"/>
    </row>
    <row r="3" spans="1:20" s="189" customFormat="1" ht="14.1" customHeight="1">
      <c r="B3" s="189" t="s">
        <v>1431</v>
      </c>
      <c r="C3" s="190"/>
      <c r="D3" s="190"/>
      <c r="E3" s="190"/>
      <c r="F3" s="190"/>
      <c r="G3" s="190"/>
      <c r="H3" s="190"/>
      <c r="I3" s="193"/>
    </row>
    <row r="4" spans="1:20" s="189" customFormat="1" ht="9.9499999999999993" customHeight="1">
      <c r="C4" s="190"/>
      <c r="D4" s="190"/>
      <c r="E4" s="190"/>
      <c r="F4" s="190"/>
      <c r="G4" s="190"/>
      <c r="H4" s="190"/>
      <c r="I4" s="193"/>
    </row>
    <row r="5" spans="1:20" s="189" customFormat="1" ht="14.1" customHeight="1">
      <c r="C5" s="190" t="s">
        <v>243</v>
      </c>
      <c r="D5" s="190"/>
      <c r="E5" s="190"/>
      <c r="F5" s="190"/>
      <c r="G5" s="190"/>
      <c r="H5" s="190"/>
      <c r="I5" s="193"/>
      <c r="M5" s="190" t="s">
        <v>616</v>
      </c>
      <c r="N5" s="190"/>
      <c r="O5" s="190"/>
      <c r="P5" s="190"/>
      <c r="Q5" s="190"/>
    </row>
    <row r="6" spans="1:20" s="194" customFormat="1" ht="9.9499999999999993" customHeight="1">
      <c r="C6" s="195"/>
      <c r="D6" s="195"/>
      <c r="E6" s="195"/>
      <c r="F6" s="195"/>
      <c r="G6" s="195"/>
      <c r="H6" s="195"/>
      <c r="I6" s="196"/>
      <c r="K6" s="189"/>
      <c r="L6" s="189"/>
      <c r="M6" s="190"/>
      <c r="N6" s="190"/>
      <c r="O6" s="190"/>
      <c r="P6" s="190"/>
      <c r="Q6" s="190"/>
      <c r="R6" s="189"/>
    </row>
    <row r="7" spans="1:20" ht="24" customHeight="1">
      <c r="A7" s="197" t="s">
        <v>104</v>
      </c>
      <c r="B7" s="197" t="s">
        <v>105</v>
      </c>
      <c r="C7" s="245" t="s">
        <v>383</v>
      </c>
      <c r="D7" s="200"/>
      <c r="E7" s="200"/>
      <c r="F7" s="200"/>
      <c r="G7" s="200"/>
      <c r="H7" s="453" t="s">
        <v>386</v>
      </c>
      <c r="I7" s="201" t="s">
        <v>1361</v>
      </c>
      <c r="K7" s="197" t="s">
        <v>104</v>
      </c>
      <c r="L7" s="197" t="s">
        <v>105</v>
      </c>
      <c r="M7" s="245" t="s">
        <v>383</v>
      </c>
      <c r="N7" s="268"/>
      <c r="O7" s="268"/>
      <c r="P7" s="624" t="s">
        <v>1407</v>
      </c>
      <c r="Q7" s="625"/>
      <c r="R7" s="201" t="s">
        <v>1361</v>
      </c>
      <c r="S7" s="197" t="s">
        <v>104</v>
      </c>
      <c r="T7" s="197" t="s">
        <v>105</v>
      </c>
    </row>
    <row r="8" spans="1:20" s="194" customFormat="1" ht="14.1" customHeight="1">
      <c r="A8" s="194">
        <v>2</v>
      </c>
      <c r="B8" s="254">
        <v>10</v>
      </c>
      <c r="C8" s="205" t="s">
        <v>502</v>
      </c>
      <c r="D8" s="587" t="s">
        <v>221</v>
      </c>
      <c r="E8" s="612"/>
      <c r="F8" s="612"/>
      <c r="G8" s="612"/>
      <c r="H8" s="217"/>
      <c r="I8" s="204">
        <v>153</v>
      </c>
      <c r="K8" s="194">
        <v>1</v>
      </c>
      <c r="L8" s="254">
        <v>1</v>
      </c>
      <c r="M8" s="269" t="s">
        <v>113</v>
      </c>
      <c r="N8" s="264" t="s">
        <v>356</v>
      </c>
      <c r="O8" s="618" t="s">
        <v>620</v>
      </c>
      <c r="P8" s="618"/>
      <c r="Q8" s="622"/>
      <c r="R8" s="204"/>
      <c r="S8" s="194">
        <v>1</v>
      </c>
      <c r="T8" s="254">
        <v>1</v>
      </c>
    </row>
    <row r="9" spans="1:20" s="194" customFormat="1" ht="14.1" customHeight="1">
      <c r="A9" s="194">
        <v>2</v>
      </c>
      <c r="B9" s="194">
        <v>11</v>
      </c>
      <c r="C9" s="207" t="s">
        <v>501</v>
      </c>
      <c r="D9" s="608" t="s">
        <v>222</v>
      </c>
      <c r="E9" s="613"/>
      <c r="F9" s="547" t="s">
        <v>323</v>
      </c>
      <c r="G9" s="538"/>
      <c r="H9" s="246"/>
      <c r="I9" s="204">
        <v>0</v>
      </c>
      <c r="K9" s="194">
        <v>1</v>
      </c>
      <c r="L9" s="254">
        <v>2</v>
      </c>
      <c r="M9" s="464" t="s">
        <v>621</v>
      </c>
      <c r="N9" s="258" t="s">
        <v>114</v>
      </c>
      <c r="O9" s="618" t="s">
        <v>622</v>
      </c>
      <c r="P9" s="618"/>
      <c r="Q9" s="622"/>
      <c r="R9" s="204"/>
      <c r="S9" s="194">
        <v>1</v>
      </c>
      <c r="T9" s="254">
        <v>2</v>
      </c>
    </row>
    <row r="10" spans="1:20" s="194" customFormat="1" ht="14.1" customHeight="1">
      <c r="A10" s="194">
        <v>2</v>
      </c>
      <c r="B10" s="194">
        <v>12</v>
      </c>
      <c r="C10" s="207" t="s">
        <v>500</v>
      </c>
      <c r="D10" s="248"/>
      <c r="E10" s="249"/>
      <c r="F10" s="547" t="s">
        <v>198</v>
      </c>
      <c r="G10" s="538"/>
      <c r="H10" s="246"/>
      <c r="I10" s="204">
        <v>0</v>
      </c>
      <c r="K10" s="194">
        <v>1</v>
      </c>
      <c r="L10" s="254">
        <v>3</v>
      </c>
      <c r="M10" s="464" t="s">
        <v>623</v>
      </c>
      <c r="N10" s="264" t="s">
        <v>624</v>
      </c>
      <c r="O10" s="618" t="s">
        <v>1441</v>
      </c>
      <c r="P10" s="618"/>
      <c r="Q10" s="622"/>
      <c r="R10" s="204"/>
      <c r="S10" s="194">
        <v>1</v>
      </c>
      <c r="T10" s="254">
        <v>3</v>
      </c>
    </row>
    <row r="11" spans="1:20" s="194" customFormat="1" ht="14.1" customHeight="1">
      <c r="A11" s="194">
        <v>2</v>
      </c>
      <c r="B11" s="194">
        <v>13</v>
      </c>
      <c r="C11" s="209" t="s">
        <v>499</v>
      </c>
      <c r="D11" s="531" t="s">
        <v>223</v>
      </c>
      <c r="E11" s="556"/>
      <c r="F11" s="547" t="s">
        <v>199</v>
      </c>
      <c r="G11" s="538"/>
      <c r="H11" s="217"/>
      <c r="I11" s="204">
        <v>153</v>
      </c>
      <c r="K11" s="194">
        <v>1</v>
      </c>
      <c r="L11" s="254">
        <v>4</v>
      </c>
      <c r="M11" s="464" t="s">
        <v>626</v>
      </c>
      <c r="N11" s="258" t="s">
        <v>115</v>
      </c>
      <c r="O11" s="618" t="s">
        <v>627</v>
      </c>
      <c r="P11" s="618"/>
      <c r="Q11" s="622"/>
      <c r="R11" s="204"/>
      <c r="S11" s="194">
        <v>1</v>
      </c>
      <c r="T11" s="254">
        <v>4</v>
      </c>
    </row>
    <row r="12" spans="1:20" s="194" customFormat="1" ht="14.1" customHeight="1">
      <c r="A12" s="194">
        <v>2</v>
      </c>
      <c r="B12" s="194">
        <v>14</v>
      </c>
      <c r="C12" s="454" t="s">
        <v>380</v>
      </c>
      <c r="D12" s="547" t="s">
        <v>289</v>
      </c>
      <c r="E12" s="538"/>
      <c r="F12" s="538"/>
      <c r="G12" s="538"/>
      <c r="H12" s="246"/>
      <c r="I12" s="204">
        <f>入力シート!L160</f>
        <v>0</v>
      </c>
      <c r="K12" s="194">
        <v>1</v>
      </c>
      <c r="L12" s="254">
        <v>5</v>
      </c>
      <c r="M12" s="464" t="s">
        <v>628</v>
      </c>
      <c r="N12" s="258" t="s">
        <v>0</v>
      </c>
      <c r="O12" s="618" t="s">
        <v>629</v>
      </c>
      <c r="P12" s="618"/>
      <c r="Q12" s="622"/>
      <c r="R12" s="204"/>
      <c r="S12" s="194">
        <v>1</v>
      </c>
      <c r="T12" s="254">
        <v>5</v>
      </c>
    </row>
    <row r="13" spans="1:20" s="194" customFormat="1" ht="14.1" customHeight="1">
      <c r="A13" s="194">
        <v>2</v>
      </c>
      <c r="B13" s="194">
        <v>15</v>
      </c>
      <c r="C13" s="207" t="s">
        <v>498</v>
      </c>
      <c r="D13" s="516" t="s">
        <v>347</v>
      </c>
      <c r="E13" s="610"/>
      <c r="F13" s="547" t="s">
        <v>272</v>
      </c>
      <c r="G13" s="538"/>
      <c r="H13" s="246"/>
      <c r="I13" s="204">
        <f>入力シート!L161</f>
        <v>0</v>
      </c>
      <c r="K13" s="194">
        <v>1</v>
      </c>
      <c r="L13" s="254">
        <v>6</v>
      </c>
      <c r="M13" s="264" t="s">
        <v>97</v>
      </c>
      <c r="N13" s="264" t="s">
        <v>448</v>
      </c>
      <c r="O13" s="618" t="s">
        <v>103</v>
      </c>
      <c r="P13" s="618"/>
      <c r="Q13" s="622"/>
      <c r="R13" s="204"/>
      <c r="S13" s="194">
        <v>1</v>
      </c>
      <c r="T13" s="254">
        <v>6</v>
      </c>
    </row>
    <row r="14" spans="1:20" s="194" customFormat="1" ht="14.1" customHeight="1">
      <c r="A14" s="194">
        <v>2</v>
      </c>
      <c r="B14" s="194">
        <v>16</v>
      </c>
      <c r="C14" s="207" t="s">
        <v>497</v>
      </c>
      <c r="D14" s="531" t="s">
        <v>348</v>
      </c>
      <c r="E14" s="611"/>
      <c r="F14" s="547" t="s">
        <v>273</v>
      </c>
      <c r="G14" s="538"/>
      <c r="H14" s="217"/>
      <c r="I14" s="204">
        <f>入力シート!L162</f>
        <v>0</v>
      </c>
      <c r="K14" s="194">
        <v>1</v>
      </c>
      <c r="L14" s="254">
        <v>7</v>
      </c>
      <c r="M14" s="464" t="s">
        <v>28</v>
      </c>
      <c r="N14" s="618" t="s">
        <v>122</v>
      </c>
      <c r="O14" s="618"/>
      <c r="P14" s="618"/>
      <c r="Q14" s="623"/>
      <c r="R14" s="204">
        <v>1861</v>
      </c>
      <c r="S14" s="194">
        <v>1</v>
      </c>
      <c r="T14" s="254">
        <v>7</v>
      </c>
    </row>
    <row r="15" spans="1:20" s="194" customFormat="1" ht="14.1" customHeight="1">
      <c r="A15" s="194">
        <v>2</v>
      </c>
      <c r="B15" s="194">
        <v>17</v>
      </c>
      <c r="C15" s="207" t="s">
        <v>614</v>
      </c>
      <c r="D15" s="547" t="s">
        <v>1277</v>
      </c>
      <c r="E15" s="538"/>
      <c r="F15" s="538"/>
      <c r="G15" s="538"/>
      <c r="H15" s="213" t="s">
        <v>1278</v>
      </c>
      <c r="I15" s="204">
        <f>入力シート!L163</f>
        <v>0</v>
      </c>
      <c r="K15" s="194">
        <v>1</v>
      </c>
      <c r="L15" s="254">
        <v>8</v>
      </c>
      <c r="M15" s="619" t="s">
        <v>490</v>
      </c>
      <c r="N15" s="258" t="s">
        <v>356</v>
      </c>
      <c r="O15" s="618" t="s">
        <v>190</v>
      </c>
      <c r="P15" s="618"/>
      <c r="Q15" s="622"/>
      <c r="R15" s="204">
        <v>1861</v>
      </c>
      <c r="S15" s="194">
        <v>1</v>
      </c>
      <c r="T15" s="254">
        <v>8</v>
      </c>
    </row>
    <row r="16" spans="1:20" s="194" customFormat="1" ht="14.1" customHeight="1">
      <c r="A16" s="194">
        <v>2</v>
      </c>
      <c r="B16" s="194">
        <v>18</v>
      </c>
      <c r="C16" s="207" t="s">
        <v>496</v>
      </c>
      <c r="D16" s="547" t="s">
        <v>1279</v>
      </c>
      <c r="E16" s="538"/>
      <c r="F16" s="538"/>
      <c r="G16" s="538"/>
      <c r="H16" s="213" t="s">
        <v>1282</v>
      </c>
      <c r="I16" s="204">
        <f>入力シート!L164</f>
        <v>0</v>
      </c>
      <c r="K16" s="194">
        <v>1</v>
      </c>
      <c r="L16" s="254">
        <v>9</v>
      </c>
      <c r="M16" s="620"/>
      <c r="N16" s="258" t="s">
        <v>114</v>
      </c>
      <c r="O16" s="618" t="s">
        <v>191</v>
      </c>
      <c r="P16" s="618"/>
      <c r="Q16" s="622"/>
      <c r="R16" s="204"/>
      <c r="S16" s="194">
        <v>1</v>
      </c>
      <c r="T16" s="254">
        <v>9</v>
      </c>
    </row>
    <row r="17" spans="1:20" s="194" customFormat="1" ht="14.1" customHeight="1">
      <c r="A17" s="194">
        <v>2</v>
      </c>
      <c r="B17" s="194">
        <v>19</v>
      </c>
      <c r="C17" s="209" t="s">
        <v>495</v>
      </c>
      <c r="D17" s="547" t="s">
        <v>1280</v>
      </c>
      <c r="E17" s="538"/>
      <c r="F17" s="538"/>
      <c r="G17" s="538"/>
      <c r="H17" s="444" t="s">
        <v>1283</v>
      </c>
      <c r="I17" s="204">
        <f>入力シート!L165</f>
        <v>0</v>
      </c>
      <c r="K17" s="194">
        <v>1</v>
      </c>
      <c r="L17" s="254">
        <v>10</v>
      </c>
      <c r="M17" s="621"/>
      <c r="N17" s="264" t="s">
        <v>624</v>
      </c>
      <c r="O17" s="618" t="s">
        <v>192</v>
      </c>
      <c r="P17" s="618"/>
      <c r="Q17" s="622"/>
      <c r="R17" s="204"/>
      <c r="S17" s="194">
        <v>1</v>
      </c>
      <c r="T17" s="254">
        <v>10</v>
      </c>
    </row>
    <row r="18" spans="1:20" s="194" customFormat="1" ht="14.1" customHeight="1">
      <c r="A18" s="194">
        <v>2</v>
      </c>
      <c r="B18" s="194">
        <v>20</v>
      </c>
      <c r="C18" s="202" t="s">
        <v>381</v>
      </c>
      <c r="D18" s="529" t="s">
        <v>224</v>
      </c>
      <c r="E18" s="529"/>
      <c r="F18" s="529"/>
      <c r="G18" s="529"/>
      <c r="H18" s="246"/>
      <c r="I18" s="204">
        <f>入力シート!L166</f>
        <v>0</v>
      </c>
      <c r="K18" s="194">
        <v>1</v>
      </c>
      <c r="L18" s="254">
        <v>12</v>
      </c>
      <c r="M18" s="258" t="s">
        <v>37</v>
      </c>
      <c r="N18" s="618" t="s">
        <v>630</v>
      </c>
      <c r="O18" s="618"/>
      <c r="P18" s="618"/>
      <c r="Q18" s="623"/>
      <c r="R18" s="204">
        <v>617</v>
      </c>
      <c r="S18" s="194">
        <v>1</v>
      </c>
      <c r="T18" s="254">
        <v>12</v>
      </c>
    </row>
    <row r="19" spans="1:20" s="194" customFormat="1" ht="14.1" customHeight="1">
      <c r="A19" s="194">
        <v>2</v>
      </c>
      <c r="B19" s="194">
        <v>21</v>
      </c>
      <c r="C19" s="547" t="s">
        <v>335</v>
      </c>
      <c r="D19" s="538"/>
      <c r="E19" s="538"/>
      <c r="F19" s="538"/>
      <c r="G19" s="538"/>
      <c r="H19" s="213" t="s">
        <v>234</v>
      </c>
      <c r="I19" s="204">
        <f>入力シート!L167</f>
        <v>0</v>
      </c>
      <c r="K19" s="194">
        <v>1</v>
      </c>
      <c r="L19" s="254">
        <v>13</v>
      </c>
      <c r="M19" s="258" t="s">
        <v>355</v>
      </c>
      <c r="N19" s="618" t="s">
        <v>631</v>
      </c>
      <c r="O19" s="618"/>
      <c r="P19" s="618"/>
      <c r="Q19" s="623"/>
      <c r="R19" s="204">
        <v>92</v>
      </c>
      <c r="S19" s="194">
        <v>1</v>
      </c>
      <c r="T19" s="254">
        <v>13</v>
      </c>
    </row>
    <row r="20" spans="1:20" s="194" customFormat="1" ht="14.1" customHeight="1">
      <c r="A20" s="194">
        <v>2</v>
      </c>
      <c r="B20" s="194">
        <v>22</v>
      </c>
      <c r="C20" s="547" t="s">
        <v>615</v>
      </c>
      <c r="D20" s="538"/>
      <c r="E20" s="538"/>
      <c r="F20" s="538"/>
      <c r="G20" s="538"/>
      <c r="H20" s="213" t="s">
        <v>235</v>
      </c>
      <c r="I20" s="204">
        <f>入力シート!L168</f>
        <v>0</v>
      </c>
      <c r="K20" s="194">
        <v>1</v>
      </c>
      <c r="L20" s="254">
        <v>14</v>
      </c>
      <c r="M20" s="258" t="s">
        <v>116</v>
      </c>
      <c r="N20" s="618" t="s">
        <v>632</v>
      </c>
      <c r="O20" s="618"/>
      <c r="P20" s="618"/>
      <c r="Q20" s="623"/>
      <c r="R20" s="204">
        <v>127</v>
      </c>
      <c r="S20" s="194">
        <v>1</v>
      </c>
      <c r="T20" s="254">
        <v>14</v>
      </c>
    </row>
    <row r="21" spans="1:20" s="194" customFormat="1" ht="14.1" customHeight="1">
      <c r="A21" s="194">
        <v>2</v>
      </c>
      <c r="B21" s="194">
        <v>23</v>
      </c>
      <c r="C21" s="523" t="s">
        <v>1310</v>
      </c>
      <c r="D21" s="547" t="s">
        <v>225</v>
      </c>
      <c r="E21" s="538"/>
      <c r="F21" s="538"/>
      <c r="G21" s="538"/>
      <c r="H21" s="213"/>
      <c r="I21" s="204">
        <f>入力シート!L169</f>
        <v>0</v>
      </c>
      <c r="K21" s="194">
        <v>1</v>
      </c>
      <c r="L21" s="254">
        <v>15</v>
      </c>
      <c r="M21" s="258" t="s">
        <v>45</v>
      </c>
      <c r="N21" s="618" t="s">
        <v>394</v>
      </c>
      <c r="O21" s="618"/>
      <c r="P21" s="618"/>
      <c r="Q21" s="623"/>
      <c r="R21" s="204">
        <v>153</v>
      </c>
      <c r="S21" s="194">
        <v>1</v>
      </c>
      <c r="T21" s="254">
        <v>15</v>
      </c>
    </row>
    <row r="22" spans="1:20" s="194" customFormat="1" ht="14.1" customHeight="1">
      <c r="A22" s="194">
        <v>2</v>
      </c>
      <c r="B22" s="194">
        <v>24</v>
      </c>
      <c r="C22" s="527"/>
      <c r="D22" s="547" t="s">
        <v>226</v>
      </c>
      <c r="E22" s="538"/>
      <c r="F22" s="538"/>
      <c r="G22" s="538"/>
      <c r="H22" s="213"/>
      <c r="I22" s="204">
        <f>入力シート!L170</f>
        <v>0</v>
      </c>
      <c r="K22" s="194">
        <v>1</v>
      </c>
      <c r="L22" s="254">
        <v>16</v>
      </c>
      <c r="M22" s="258" t="s">
        <v>47</v>
      </c>
      <c r="N22" s="618" t="s">
        <v>395</v>
      </c>
      <c r="O22" s="618"/>
      <c r="P22" s="618"/>
      <c r="Q22" s="623"/>
      <c r="R22" s="204">
        <v>0</v>
      </c>
      <c r="S22" s="194">
        <v>1</v>
      </c>
      <c r="T22" s="254">
        <v>16</v>
      </c>
    </row>
    <row r="23" spans="1:20" s="194" customFormat="1" ht="14.1" customHeight="1">
      <c r="A23" s="194">
        <v>2</v>
      </c>
      <c r="B23" s="194">
        <v>25</v>
      </c>
      <c r="C23" s="527"/>
      <c r="D23" s="547" t="s">
        <v>227</v>
      </c>
      <c r="E23" s="538"/>
      <c r="F23" s="538"/>
      <c r="G23" s="538"/>
      <c r="H23" s="246"/>
      <c r="I23" s="204">
        <f>入力シート!L171</f>
        <v>0</v>
      </c>
      <c r="K23" s="194">
        <v>1</v>
      </c>
      <c r="L23" s="254">
        <v>17</v>
      </c>
      <c r="M23" s="258" t="s">
        <v>48</v>
      </c>
      <c r="N23" s="618" t="s">
        <v>238</v>
      </c>
      <c r="O23" s="618"/>
      <c r="P23" s="618"/>
      <c r="Q23" s="623"/>
      <c r="R23" s="204">
        <v>14</v>
      </c>
      <c r="S23" s="194">
        <v>1</v>
      </c>
      <c r="T23" s="254">
        <v>17</v>
      </c>
    </row>
    <row r="24" spans="1:20" s="194" customFormat="1" ht="14.1" customHeight="1">
      <c r="A24" s="194">
        <v>2</v>
      </c>
      <c r="B24" s="194">
        <v>26</v>
      </c>
      <c r="C24" s="527"/>
      <c r="D24" s="547" t="s">
        <v>324</v>
      </c>
      <c r="E24" s="538"/>
      <c r="F24" s="538"/>
      <c r="G24" s="538"/>
      <c r="H24" s="246"/>
      <c r="I24" s="204">
        <f>入力シート!L172</f>
        <v>0</v>
      </c>
      <c r="K24" s="194">
        <v>1</v>
      </c>
      <c r="L24" s="254">
        <v>18</v>
      </c>
      <c r="M24" s="258" t="s">
        <v>55</v>
      </c>
      <c r="N24" s="618" t="s">
        <v>396</v>
      </c>
      <c r="O24" s="618"/>
      <c r="P24" s="618"/>
      <c r="Q24" s="623"/>
      <c r="R24" s="204"/>
      <c r="S24" s="194">
        <v>1</v>
      </c>
      <c r="T24" s="254">
        <v>18</v>
      </c>
    </row>
    <row r="25" spans="1:20" s="194" customFormat="1" ht="14.1" customHeight="1">
      <c r="A25" s="194">
        <v>2</v>
      </c>
      <c r="B25" s="194">
        <v>27</v>
      </c>
      <c r="C25" s="527"/>
      <c r="D25" s="547" t="s">
        <v>228</v>
      </c>
      <c r="E25" s="538"/>
      <c r="F25" s="538"/>
      <c r="G25" s="538"/>
      <c r="H25" s="246"/>
      <c r="I25" s="204">
        <f>入力シート!L173</f>
        <v>0</v>
      </c>
      <c r="K25" s="194">
        <v>1</v>
      </c>
      <c r="L25" s="254">
        <v>19</v>
      </c>
      <c r="M25" s="258" t="s">
        <v>57</v>
      </c>
      <c r="N25" s="618" t="s">
        <v>397</v>
      </c>
      <c r="O25" s="618"/>
      <c r="P25" s="618"/>
      <c r="Q25" s="623"/>
      <c r="R25" s="204">
        <v>428</v>
      </c>
      <c r="S25" s="194">
        <v>1</v>
      </c>
      <c r="T25" s="254">
        <v>19</v>
      </c>
    </row>
    <row r="26" spans="1:20" s="194" customFormat="1" ht="14.1" customHeight="1">
      <c r="A26" s="194">
        <v>2</v>
      </c>
      <c r="B26" s="194">
        <v>28</v>
      </c>
      <c r="C26" s="528"/>
      <c r="D26" s="547" t="s">
        <v>229</v>
      </c>
      <c r="E26" s="538"/>
      <c r="F26" s="538"/>
      <c r="G26" s="538"/>
      <c r="H26" s="217"/>
      <c r="I26" s="204">
        <f>入力シート!L174</f>
        <v>0</v>
      </c>
      <c r="K26" s="194">
        <v>1</v>
      </c>
      <c r="L26" s="254">
        <v>27</v>
      </c>
      <c r="M26" s="258" t="s">
        <v>117</v>
      </c>
      <c r="N26" s="529" t="s">
        <v>588</v>
      </c>
      <c r="O26" s="529"/>
      <c r="P26" s="529"/>
      <c r="Q26" s="622"/>
      <c r="R26" s="204"/>
      <c r="S26" s="194">
        <v>1</v>
      </c>
      <c r="T26" s="254">
        <v>27</v>
      </c>
    </row>
    <row r="27" spans="1:20" s="194" customFormat="1" ht="14.1" customHeight="1">
      <c r="A27" s="194">
        <v>2</v>
      </c>
      <c r="B27" s="194">
        <v>29</v>
      </c>
      <c r="C27" s="454" t="s">
        <v>325</v>
      </c>
      <c r="D27" s="547" t="s">
        <v>326</v>
      </c>
      <c r="E27" s="538"/>
      <c r="F27" s="538"/>
      <c r="G27" s="538"/>
      <c r="H27" s="246"/>
      <c r="I27" s="204">
        <f>入力シート!L175</f>
        <v>0</v>
      </c>
      <c r="K27" s="194">
        <v>1</v>
      </c>
      <c r="L27" s="254">
        <v>28</v>
      </c>
      <c r="M27" s="258" t="s">
        <v>364</v>
      </c>
      <c r="N27" s="618" t="s">
        <v>26</v>
      </c>
      <c r="O27" s="618"/>
      <c r="P27" s="618"/>
      <c r="Q27" s="623"/>
      <c r="R27" s="204">
        <v>1252</v>
      </c>
      <c r="S27" s="194">
        <v>1</v>
      </c>
      <c r="T27" s="254">
        <v>28</v>
      </c>
    </row>
    <row r="28" spans="1:20" s="194" customFormat="1" ht="14.1" customHeight="1">
      <c r="A28" s="194">
        <v>2</v>
      </c>
      <c r="B28" s="194">
        <v>30</v>
      </c>
      <c r="C28" s="454" t="s">
        <v>200</v>
      </c>
      <c r="D28" s="603" t="s">
        <v>346</v>
      </c>
      <c r="E28" s="604"/>
      <c r="F28" s="547" t="s">
        <v>327</v>
      </c>
      <c r="G28" s="538"/>
      <c r="H28" s="246"/>
      <c r="I28" s="204">
        <f>入力シート!L176</f>
        <v>0</v>
      </c>
      <c r="K28" s="194">
        <v>1</v>
      </c>
      <c r="L28" s="254">
        <v>29</v>
      </c>
      <c r="M28" s="258" t="s">
        <v>638</v>
      </c>
      <c r="N28" s="618" t="s">
        <v>639</v>
      </c>
      <c r="O28" s="618"/>
      <c r="P28" s="618"/>
      <c r="Q28" s="623"/>
      <c r="R28" s="204">
        <v>4544</v>
      </c>
      <c r="S28" s="194">
        <v>1</v>
      </c>
      <c r="T28" s="254">
        <v>29</v>
      </c>
    </row>
    <row r="29" spans="1:20" s="194" customFormat="1" ht="14.1" customHeight="1">
      <c r="A29" s="194">
        <v>2</v>
      </c>
      <c r="B29" s="194">
        <v>31</v>
      </c>
      <c r="C29" s="454" t="s">
        <v>274</v>
      </c>
      <c r="D29" s="605"/>
      <c r="E29" s="606"/>
      <c r="F29" s="547" t="s">
        <v>328</v>
      </c>
      <c r="G29" s="538"/>
      <c r="H29" s="217"/>
      <c r="I29" s="204">
        <f>入力シート!L177</f>
        <v>0</v>
      </c>
      <c r="K29" s="194">
        <v>1</v>
      </c>
      <c r="L29" s="254">
        <v>30</v>
      </c>
      <c r="M29" s="258" t="s">
        <v>118</v>
      </c>
      <c r="N29" s="618" t="s">
        <v>121</v>
      </c>
      <c r="O29" s="618"/>
      <c r="P29" s="618"/>
      <c r="Q29" s="623"/>
      <c r="R29" s="204"/>
      <c r="S29" s="194">
        <v>1</v>
      </c>
      <c r="T29" s="254">
        <v>30</v>
      </c>
    </row>
    <row r="30" spans="1:20" s="194" customFormat="1" ht="14.1" customHeight="1">
      <c r="A30" s="194">
        <v>2</v>
      </c>
      <c r="B30" s="194">
        <v>32</v>
      </c>
      <c r="C30" s="454" t="s">
        <v>201</v>
      </c>
      <c r="D30" s="547" t="s">
        <v>350</v>
      </c>
      <c r="E30" s="538"/>
      <c r="F30" s="538"/>
      <c r="G30" s="538"/>
      <c r="H30" s="246"/>
      <c r="I30" s="204">
        <f>入力シート!L178</f>
        <v>0</v>
      </c>
      <c r="K30" s="194">
        <v>1</v>
      </c>
      <c r="L30" s="254">
        <v>31</v>
      </c>
      <c r="M30" s="258" t="s">
        <v>119</v>
      </c>
      <c r="N30" s="618" t="s">
        <v>640</v>
      </c>
      <c r="O30" s="618"/>
      <c r="P30" s="618"/>
      <c r="Q30" s="623"/>
      <c r="R30" s="204"/>
      <c r="S30" s="194">
        <v>1</v>
      </c>
      <c r="T30" s="254">
        <v>31</v>
      </c>
    </row>
    <row r="31" spans="1:20" s="194" customFormat="1" ht="14.1" customHeight="1">
      <c r="A31" s="194">
        <v>2</v>
      </c>
      <c r="B31" s="194">
        <v>33</v>
      </c>
      <c r="C31" s="454" t="s">
        <v>215</v>
      </c>
      <c r="D31" s="547" t="s">
        <v>1284</v>
      </c>
      <c r="E31" s="538"/>
      <c r="F31" s="538"/>
      <c r="G31" s="538"/>
      <c r="H31" s="213" t="s">
        <v>1285</v>
      </c>
      <c r="I31" s="204">
        <f>入力シート!L179</f>
        <v>0</v>
      </c>
      <c r="K31" s="194">
        <v>1</v>
      </c>
      <c r="L31" s="254">
        <v>32</v>
      </c>
      <c r="M31" s="258" t="s">
        <v>120</v>
      </c>
      <c r="N31" s="618" t="s">
        <v>641</v>
      </c>
      <c r="O31" s="618"/>
      <c r="P31" s="618"/>
      <c r="Q31" s="623"/>
      <c r="R31" s="204">
        <v>4544</v>
      </c>
      <c r="S31" s="194">
        <v>1</v>
      </c>
      <c r="T31" s="254">
        <v>32</v>
      </c>
    </row>
    <row r="32" spans="1:20" s="194" customFormat="1" ht="14.1" customHeight="1">
      <c r="A32" s="194">
        <v>2</v>
      </c>
      <c r="B32" s="194">
        <v>34</v>
      </c>
      <c r="C32" s="454" t="s">
        <v>275</v>
      </c>
      <c r="D32" s="603" t="s">
        <v>346</v>
      </c>
      <c r="E32" s="604"/>
      <c r="F32" s="547" t="s">
        <v>947</v>
      </c>
      <c r="G32" s="538"/>
      <c r="H32" s="213" t="s">
        <v>1285</v>
      </c>
      <c r="I32" s="204">
        <f>入力シート!L180</f>
        <v>0</v>
      </c>
      <c r="K32" s="287">
        <v>2</v>
      </c>
      <c r="L32" s="497">
        <v>1</v>
      </c>
      <c r="M32" s="560" t="s">
        <v>1422</v>
      </c>
      <c r="N32" s="563" t="s">
        <v>620</v>
      </c>
      <c r="O32" s="565" t="s">
        <v>1375</v>
      </c>
      <c r="P32" s="566"/>
      <c r="Q32" s="566"/>
      <c r="R32" s="231"/>
    </row>
    <row r="33" spans="1:18" s="194" customFormat="1" ht="14.1" customHeight="1">
      <c r="A33" s="194">
        <v>2</v>
      </c>
      <c r="B33" s="194">
        <v>35</v>
      </c>
      <c r="C33" s="207" t="s">
        <v>216</v>
      </c>
      <c r="D33" s="605"/>
      <c r="E33" s="606"/>
      <c r="F33" s="547" t="s">
        <v>1286</v>
      </c>
      <c r="G33" s="538"/>
      <c r="H33" s="444" t="s">
        <v>1285</v>
      </c>
      <c r="I33" s="204">
        <f>入力シート!L181</f>
        <v>0</v>
      </c>
      <c r="K33" s="287">
        <v>2</v>
      </c>
      <c r="L33" s="497">
        <v>2</v>
      </c>
      <c r="M33" s="561"/>
      <c r="N33" s="564"/>
      <c r="O33" s="567" t="s">
        <v>1423</v>
      </c>
      <c r="P33" s="568"/>
      <c r="Q33" s="568"/>
      <c r="R33" s="231"/>
    </row>
    <row r="34" spans="1:18" s="194" customFormat="1" ht="14.1" customHeight="1">
      <c r="A34" s="194">
        <v>2</v>
      </c>
      <c r="B34" s="194">
        <v>36</v>
      </c>
      <c r="C34" s="452" t="s">
        <v>217</v>
      </c>
      <c r="D34" s="547" t="s">
        <v>1287</v>
      </c>
      <c r="E34" s="538"/>
      <c r="F34" s="538"/>
      <c r="G34" s="538"/>
      <c r="H34" s="444" t="s">
        <v>1285</v>
      </c>
      <c r="I34" s="204">
        <f>入力シート!L182</f>
        <v>0</v>
      </c>
      <c r="K34" s="287">
        <v>2</v>
      </c>
      <c r="L34" s="497">
        <v>3</v>
      </c>
      <c r="M34" s="561"/>
      <c r="N34" s="563" t="s">
        <v>1424</v>
      </c>
      <c r="O34" s="565" t="s">
        <v>1375</v>
      </c>
      <c r="P34" s="566"/>
      <c r="Q34" s="566"/>
      <c r="R34" s="231"/>
    </row>
    <row r="35" spans="1:18" s="194" customFormat="1" ht="14.1" customHeight="1">
      <c r="A35" s="194">
        <v>2</v>
      </c>
      <c r="B35" s="194">
        <v>37</v>
      </c>
      <c r="C35" s="454" t="s">
        <v>276</v>
      </c>
      <c r="D35" s="547" t="s">
        <v>329</v>
      </c>
      <c r="E35" s="538"/>
      <c r="F35" s="538"/>
      <c r="G35" s="538"/>
      <c r="H35" s="246"/>
      <c r="I35" s="204">
        <f>入力シート!L183</f>
        <v>0</v>
      </c>
      <c r="K35" s="287">
        <v>2</v>
      </c>
      <c r="L35" s="497">
        <v>4</v>
      </c>
      <c r="M35" s="561"/>
      <c r="N35" s="569"/>
      <c r="O35" s="567" t="s">
        <v>1423</v>
      </c>
      <c r="P35" s="568"/>
      <c r="Q35" s="568"/>
      <c r="R35" s="231"/>
    </row>
    <row r="36" spans="1:18" s="194" customFormat="1" ht="14.1" customHeight="1">
      <c r="A36" s="194">
        <v>2</v>
      </c>
      <c r="B36" s="194">
        <v>38</v>
      </c>
      <c r="C36" s="454" t="s">
        <v>218</v>
      </c>
      <c r="D36" s="603" t="s">
        <v>346</v>
      </c>
      <c r="E36" s="604"/>
      <c r="F36" s="547" t="s">
        <v>330</v>
      </c>
      <c r="G36" s="538"/>
      <c r="H36" s="246"/>
      <c r="I36" s="204">
        <f>入力シート!L184</f>
        <v>0</v>
      </c>
      <c r="K36" s="287">
        <v>2</v>
      </c>
      <c r="L36" s="497">
        <v>5</v>
      </c>
      <c r="M36" s="561"/>
      <c r="N36" s="564"/>
      <c r="O36" s="567" t="s">
        <v>1425</v>
      </c>
      <c r="P36" s="568"/>
      <c r="Q36" s="568"/>
      <c r="R36" s="231"/>
    </row>
    <row r="37" spans="1:18" s="194" customFormat="1" ht="18.75" customHeight="1">
      <c r="A37" s="194">
        <v>2</v>
      </c>
      <c r="B37" s="194">
        <v>39</v>
      </c>
      <c r="C37" s="454" t="s">
        <v>277</v>
      </c>
      <c r="D37" s="605"/>
      <c r="E37" s="606"/>
      <c r="F37" s="547" t="s">
        <v>331</v>
      </c>
      <c r="G37" s="538"/>
      <c r="H37" s="217"/>
      <c r="I37" s="204">
        <f>入力シート!L185</f>
        <v>0</v>
      </c>
      <c r="K37" s="287">
        <v>2</v>
      </c>
      <c r="L37" s="497">
        <v>6</v>
      </c>
      <c r="M37" s="561"/>
      <c r="N37" s="498" t="s">
        <v>1466</v>
      </c>
      <c r="O37" s="567" t="s">
        <v>1425</v>
      </c>
      <c r="P37" s="568"/>
      <c r="Q37" s="568"/>
      <c r="R37" s="231"/>
    </row>
    <row r="38" spans="1:18" s="194" customFormat="1" ht="14.1" customHeight="1">
      <c r="A38" s="194">
        <v>2</v>
      </c>
      <c r="B38" s="194">
        <v>40</v>
      </c>
      <c r="C38" s="454" t="s">
        <v>278</v>
      </c>
      <c r="D38" s="248"/>
      <c r="E38" s="249"/>
      <c r="F38" s="547" t="s">
        <v>332</v>
      </c>
      <c r="G38" s="538"/>
      <c r="H38" s="246"/>
      <c r="I38" s="204">
        <f>入力シート!L186</f>
        <v>0</v>
      </c>
      <c r="K38" s="287">
        <v>2</v>
      </c>
      <c r="L38" s="497">
        <v>7</v>
      </c>
      <c r="M38" s="561"/>
      <c r="N38" s="570" t="s">
        <v>1467</v>
      </c>
      <c r="O38" s="565" t="s">
        <v>1375</v>
      </c>
      <c r="P38" s="566"/>
      <c r="Q38" s="566"/>
      <c r="R38" s="231"/>
    </row>
    <row r="39" spans="1:18" s="194" customFormat="1" ht="14.1" customHeight="1">
      <c r="A39" s="194">
        <v>2</v>
      </c>
      <c r="B39" s="194">
        <v>41</v>
      </c>
      <c r="C39" s="454" t="s">
        <v>215</v>
      </c>
      <c r="D39" s="608" t="s">
        <v>231</v>
      </c>
      <c r="E39" s="609"/>
      <c r="F39" s="547" t="s">
        <v>333</v>
      </c>
      <c r="G39" s="538"/>
      <c r="H39" s="246"/>
      <c r="I39" s="204">
        <f>入力シート!L187</f>
        <v>0</v>
      </c>
      <c r="K39" s="287">
        <v>2</v>
      </c>
      <c r="L39" s="497">
        <v>8</v>
      </c>
      <c r="M39" s="561"/>
      <c r="N39" s="571"/>
      <c r="O39" s="567" t="s">
        <v>1423</v>
      </c>
      <c r="P39" s="568"/>
      <c r="Q39" s="568"/>
      <c r="R39" s="231"/>
    </row>
    <row r="40" spans="1:18" s="194" customFormat="1" ht="14.1" customHeight="1">
      <c r="A40" s="194">
        <v>2</v>
      </c>
      <c r="B40" s="194">
        <v>42</v>
      </c>
      <c r="C40" s="454" t="s">
        <v>279</v>
      </c>
      <c r="D40" s="608" t="s">
        <v>232</v>
      </c>
      <c r="E40" s="609"/>
      <c r="F40" s="547" t="s">
        <v>334</v>
      </c>
      <c r="G40" s="538"/>
      <c r="H40" s="246"/>
      <c r="I40" s="204">
        <f>入力シート!L188</f>
        <v>0</v>
      </c>
      <c r="K40" s="287">
        <v>2</v>
      </c>
      <c r="L40" s="497">
        <v>9</v>
      </c>
      <c r="M40" s="561"/>
      <c r="N40" s="570" t="s">
        <v>1468</v>
      </c>
      <c r="O40" s="565" t="s">
        <v>1375</v>
      </c>
      <c r="P40" s="566"/>
      <c r="Q40" s="566"/>
      <c r="R40" s="231"/>
    </row>
    <row r="41" spans="1:18" s="194" customFormat="1" ht="14.1" customHeight="1">
      <c r="A41" s="194">
        <v>2</v>
      </c>
      <c r="B41" s="194">
        <v>43</v>
      </c>
      <c r="C41" s="454" t="s">
        <v>219</v>
      </c>
      <c r="D41" s="608" t="s">
        <v>233</v>
      </c>
      <c r="E41" s="609"/>
      <c r="F41" s="547" t="s">
        <v>340</v>
      </c>
      <c r="G41" s="538"/>
      <c r="H41" s="246"/>
      <c r="I41" s="204">
        <f>入力シート!L189</f>
        <v>0</v>
      </c>
      <c r="K41" s="287">
        <v>2</v>
      </c>
      <c r="L41" s="497">
        <v>10</v>
      </c>
      <c r="M41" s="561"/>
      <c r="N41" s="572"/>
      <c r="O41" s="567" t="s">
        <v>1423</v>
      </c>
      <c r="P41" s="568"/>
      <c r="Q41" s="568"/>
      <c r="R41" s="231"/>
    </row>
    <row r="42" spans="1:18" s="194" customFormat="1" ht="14.1" customHeight="1">
      <c r="A42" s="194">
        <v>2</v>
      </c>
      <c r="B42" s="194">
        <v>44</v>
      </c>
      <c r="C42" s="452" t="s">
        <v>220</v>
      </c>
      <c r="D42" s="216"/>
      <c r="E42" s="217"/>
      <c r="F42" s="547" t="s">
        <v>336</v>
      </c>
      <c r="G42" s="538"/>
      <c r="H42" s="217"/>
      <c r="I42" s="204">
        <f>入力シート!L190</f>
        <v>0</v>
      </c>
      <c r="K42" s="287">
        <v>2</v>
      </c>
      <c r="L42" s="497">
        <v>11</v>
      </c>
      <c r="M42" s="561"/>
      <c r="N42" s="571"/>
      <c r="O42" s="567" t="s">
        <v>1425</v>
      </c>
      <c r="P42" s="568"/>
      <c r="Q42" s="568"/>
      <c r="R42" s="231"/>
    </row>
    <row r="43" spans="1:18" s="194" customFormat="1" ht="14.1" customHeight="1">
      <c r="A43" s="194">
        <v>2</v>
      </c>
      <c r="B43" s="194">
        <v>45</v>
      </c>
      <c r="C43" s="547" t="s">
        <v>126</v>
      </c>
      <c r="D43" s="607"/>
      <c r="E43" s="607"/>
      <c r="F43" s="607"/>
      <c r="G43" s="607"/>
      <c r="H43" s="288"/>
      <c r="I43" s="204">
        <v>5300</v>
      </c>
      <c r="K43" s="287">
        <v>2</v>
      </c>
      <c r="L43" s="497">
        <v>12</v>
      </c>
      <c r="M43" s="561"/>
      <c r="N43" s="573" t="s">
        <v>103</v>
      </c>
      <c r="O43" s="565" t="s">
        <v>1375</v>
      </c>
      <c r="P43" s="566"/>
      <c r="Q43" s="566"/>
      <c r="R43" s="231"/>
    </row>
    <row r="44" spans="1:18" s="194" customFormat="1" ht="14.1" customHeight="1">
      <c r="A44" s="194">
        <v>2</v>
      </c>
      <c r="B44" s="194">
        <v>46</v>
      </c>
      <c r="C44" s="547" t="s">
        <v>128</v>
      </c>
      <c r="D44" s="607"/>
      <c r="E44" s="607"/>
      <c r="F44" s="607"/>
      <c r="G44" s="607"/>
      <c r="H44" s="288"/>
      <c r="I44" s="204">
        <v>9708</v>
      </c>
      <c r="K44" s="287">
        <v>2</v>
      </c>
      <c r="L44" s="497">
        <v>13</v>
      </c>
      <c r="M44" s="561"/>
      <c r="N44" s="574"/>
      <c r="O44" s="567" t="s">
        <v>1423</v>
      </c>
      <c r="P44" s="568"/>
      <c r="Q44" s="568"/>
      <c r="R44" s="231"/>
    </row>
    <row r="45" spans="1:18" s="194" customFormat="1" ht="14.1" customHeight="1">
      <c r="A45" s="194">
        <v>2</v>
      </c>
      <c r="B45" s="194">
        <v>47</v>
      </c>
      <c r="C45" s="547" t="s">
        <v>127</v>
      </c>
      <c r="D45" s="607"/>
      <c r="E45" s="607"/>
      <c r="F45" s="607"/>
      <c r="G45" s="607"/>
      <c r="H45" s="288"/>
      <c r="I45" s="204">
        <v>2123</v>
      </c>
      <c r="K45" s="287">
        <v>2</v>
      </c>
      <c r="L45" s="497">
        <v>14</v>
      </c>
      <c r="M45" s="562"/>
      <c r="N45" s="575"/>
      <c r="O45" s="567" t="s">
        <v>1425</v>
      </c>
      <c r="P45" s="568"/>
      <c r="Q45" s="568"/>
      <c r="R45" s="231"/>
    </row>
    <row r="46" spans="1:18" s="194" customFormat="1" ht="14.1" customHeight="1">
      <c r="A46" s="194">
        <v>2</v>
      </c>
      <c r="B46" s="194">
        <v>49</v>
      </c>
      <c r="C46" s="547" t="s">
        <v>129</v>
      </c>
      <c r="D46" s="538"/>
      <c r="E46" s="538"/>
      <c r="F46" s="538"/>
      <c r="G46" s="538"/>
      <c r="H46" s="246"/>
      <c r="I46" s="204"/>
    </row>
    <row r="47" spans="1:18" s="194" customFormat="1" ht="14.1" customHeight="1">
      <c r="A47" s="194">
        <v>2</v>
      </c>
      <c r="B47" s="194">
        <v>50</v>
      </c>
      <c r="C47" s="547" t="s">
        <v>130</v>
      </c>
      <c r="D47" s="538"/>
      <c r="E47" s="538"/>
      <c r="F47" s="538"/>
      <c r="G47" s="538"/>
      <c r="H47" s="246"/>
      <c r="I47" s="204"/>
    </row>
    <row r="48" spans="1:18" s="194" customFormat="1" ht="14.1" customHeight="1">
      <c r="A48" s="194">
        <v>2</v>
      </c>
      <c r="B48" s="194">
        <v>51</v>
      </c>
      <c r="C48" s="597" t="s">
        <v>84</v>
      </c>
      <c r="D48" s="518"/>
      <c r="E48" s="518"/>
      <c r="F48" s="532"/>
      <c r="G48" s="270" t="s">
        <v>98</v>
      </c>
      <c r="H48" s="271"/>
      <c r="I48" s="204">
        <v>7153</v>
      </c>
    </row>
    <row r="49" spans="1:9" s="194" customFormat="1" ht="14.1" customHeight="1">
      <c r="A49" s="194">
        <v>2</v>
      </c>
      <c r="B49" s="194">
        <v>52</v>
      </c>
      <c r="C49" s="594" t="s">
        <v>85</v>
      </c>
      <c r="D49" s="595"/>
      <c r="E49" s="595"/>
      <c r="F49" s="596"/>
      <c r="G49" s="270" t="s">
        <v>99</v>
      </c>
      <c r="H49" s="271"/>
      <c r="I49" s="204">
        <v>1755</v>
      </c>
    </row>
    <row r="50" spans="1:9" s="194" customFormat="1" ht="14.1" customHeight="1">
      <c r="A50" s="194">
        <v>2</v>
      </c>
      <c r="B50" s="194">
        <v>53</v>
      </c>
      <c r="C50" s="597" t="s">
        <v>86</v>
      </c>
      <c r="D50" s="518"/>
      <c r="E50" s="518"/>
      <c r="F50" s="532"/>
      <c r="G50" s="270" t="s">
        <v>98</v>
      </c>
      <c r="H50" s="271"/>
      <c r="I50" s="204">
        <v>1238</v>
      </c>
    </row>
    <row r="51" spans="1:9" s="194" customFormat="1" ht="14.1" customHeight="1">
      <c r="A51" s="194">
        <v>2</v>
      </c>
      <c r="B51" s="194">
        <v>54</v>
      </c>
      <c r="C51" s="594" t="s">
        <v>85</v>
      </c>
      <c r="D51" s="595"/>
      <c r="E51" s="595"/>
      <c r="F51" s="596"/>
      <c r="G51" s="270" t="s">
        <v>99</v>
      </c>
      <c r="H51" s="271"/>
      <c r="I51" s="204"/>
    </row>
    <row r="52" spans="1:9" s="194" customFormat="1" ht="14.1" customHeight="1">
      <c r="A52" s="194">
        <v>2</v>
      </c>
      <c r="B52" s="194">
        <v>55</v>
      </c>
      <c r="C52" s="597" t="s">
        <v>87</v>
      </c>
      <c r="D52" s="518"/>
      <c r="E52" s="518"/>
      <c r="F52" s="532"/>
      <c r="G52" s="446" t="s">
        <v>9</v>
      </c>
      <c r="H52" s="272"/>
      <c r="I52" s="204">
        <v>6530</v>
      </c>
    </row>
    <row r="53" spans="1:9" s="194" customFormat="1" ht="14.1" customHeight="1">
      <c r="A53" s="194">
        <v>2</v>
      </c>
      <c r="B53" s="194">
        <v>56</v>
      </c>
      <c r="C53" s="594" t="s">
        <v>88</v>
      </c>
      <c r="D53" s="595"/>
      <c r="E53" s="595"/>
      <c r="F53" s="596"/>
      <c r="G53" s="446" t="s">
        <v>100</v>
      </c>
      <c r="H53" s="272"/>
      <c r="I53" s="204">
        <v>6530</v>
      </c>
    </row>
    <row r="54" spans="1:9" s="194" customFormat="1" ht="14.1" customHeight="1">
      <c r="A54" s="194">
        <v>2</v>
      </c>
      <c r="B54" s="194">
        <v>57</v>
      </c>
      <c r="C54" s="597" t="s">
        <v>89</v>
      </c>
      <c r="D54" s="518"/>
      <c r="E54" s="518"/>
      <c r="F54" s="532"/>
      <c r="G54" s="446" t="s">
        <v>9</v>
      </c>
      <c r="H54" s="272"/>
      <c r="I54" s="204">
        <v>1861</v>
      </c>
    </row>
    <row r="55" spans="1:9" s="194" customFormat="1" ht="14.1" customHeight="1">
      <c r="A55" s="194">
        <v>2</v>
      </c>
      <c r="B55" s="194">
        <v>58</v>
      </c>
      <c r="C55" s="594" t="s">
        <v>88</v>
      </c>
      <c r="D55" s="595"/>
      <c r="E55" s="595"/>
      <c r="F55" s="596"/>
      <c r="G55" s="446" t="s">
        <v>100</v>
      </c>
      <c r="H55" s="272"/>
      <c r="I55" s="204">
        <v>1861</v>
      </c>
    </row>
    <row r="56" spans="1:9" s="194" customFormat="1" ht="14.1" customHeight="1">
      <c r="A56" s="194">
        <v>2</v>
      </c>
      <c r="B56" s="194">
        <v>59</v>
      </c>
      <c r="C56" s="523" t="s">
        <v>1289</v>
      </c>
      <c r="D56" s="586" t="s">
        <v>1288</v>
      </c>
      <c r="E56" s="518"/>
      <c r="F56" s="532"/>
      <c r="G56" s="446" t="s">
        <v>9</v>
      </c>
      <c r="H56" s="272"/>
      <c r="I56" s="204">
        <v>8391</v>
      </c>
    </row>
    <row r="57" spans="1:9" s="194" customFormat="1" ht="14.1" customHeight="1">
      <c r="A57" s="194">
        <v>2</v>
      </c>
      <c r="B57" s="194">
        <v>60</v>
      </c>
      <c r="C57" s="528"/>
      <c r="D57" s="587"/>
      <c r="E57" s="533"/>
      <c r="F57" s="534"/>
      <c r="G57" s="446" t="s">
        <v>100</v>
      </c>
      <c r="H57" s="272"/>
      <c r="I57" s="204">
        <v>8391</v>
      </c>
    </row>
    <row r="58" spans="1:9" ht="14.1" customHeight="1">
      <c r="A58" s="194">
        <v>2</v>
      </c>
      <c r="B58" s="194">
        <v>61</v>
      </c>
      <c r="C58" s="273" t="s">
        <v>503</v>
      </c>
      <c r="D58" s="585" t="s">
        <v>471</v>
      </c>
      <c r="E58" s="585"/>
      <c r="F58" s="585"/>
      <c r="G58" s="585"/>
      <c r="H58" s="274"/>
      <c r="I58" s="204"/>
    </row>
    <row r="59" spans="1:9" ht="14.1" customHeight="1">
      <c r="A59" s="194">
        <v>2</v>
      </c>
      <c r="B59" s="194">
        <v>62</v>
      </c>
      <c r="C59" s="273" t="s">
        <v>504</v>
      </c>
      <c r="D59" s="599" t="s">
        <v>472</v>
      </c>
      <c r="E59" s="599"/>
      <c r="F59" s="599"/>
      <c r="G59" s="599"/>
      <c r="H59" s="274"/>
      <c r="I59" s="204"/>
    </row>
    <row r="60" spans="1:9" ht="14.1" customHeight="1">
      <c r="A60" s="194">
        <v>2</v>
      </c>
      <c r="B60" s="194">
        <v>64</v>
      </c>
      <c r="C60" s="588" t="s">
        <v>642</v>
      </c>
      <c r="D60" s="589"/>
      <c r="E60" s="598" t="s">
        <v>643</v>
      </c>
      <c r="F60" s="598"/>
      <c r="G60" s="552"/>
      <c r="H60" s="275"/>
      <c r="I60" s="204"/>
    </row>
    <row r="61" spans="1:9" ht="14.1" customHeight="1">
      <c r="A61" s="194">
        <v>2</v>
      </c>
      <c r="B61" s="194">
        <v>65</v>
      </c>
      <c r="C61" s="590"/>
      <c r="D61" s="591"/>
      <c r="E61" s="526" t="s">
        <v>125</v>
      </c>
      <c r="F61" s="602" t="s">
        <v>644</v>
      </c>
      <c r="G61" s="547"/>
      <c r="H61" s="275"/>
      <c r="I61" s="204"/>
    </row>
    <row r="62" spans="1:9" ht="14.1" customHeight="1">
      <c r="A62" s="194">
        <v>2</v>
      </c>
      <c r="B62" s="194">
        <v>66</v>
      </c>
      <c r="C62" s="590"/>
      <c r="D62" s="591"/>
      <c r="E62" s="527"/>
      <c r="F62" s="602" t="s">
        <v>645</v>
      </c>
      <c r="G62" s="547"/>
      <c r="H62" s="275"/>
      <c r="I62" s="204"/>
    </row>
    <row r="63" spans="1:9" ht="14.1" customHeight="1">
      <c r="A63" s="194">
        <v>2</v>
      </c>
      <c r="B63" s="194">
        <v>67</v>
      </c>
      <c r="C63" s="590"/>
      <c r="D63" s="591"/>
      <c r="E63" s="527"/>
      <c r="F63" s="602" t="s">
        <v>646</v>
      </c>
      <c r="G63" s="547"/>
      <c r="H63" s="275"/>
      <c r="I63" s="204"/>
    </row>
    <row r="64" spans="1:9" ht="14.1" customHeight="1">
      <c r="A64" s="194">
        <v>2</v>
      </c>
      <c r="B64" s="194">
        <v>68</v>
      </c>
      <c r="C64" s="592"/>
      <c r="D64" s="593"/>
      <c r="E64" s="528"/>
      <c r="F64" s="602" t="s">
        <v>647</v>
      </c>
      <c r="G64" s="547"/>
      <c r="H64" s="275"/>
      <c r="I64" s="204"/>
    </row>
    <row r="65" spans="1:12" ht="14.1" customHeight="1">
      <c r="A65" s="194">
        <v>2</v>
      </c>
      <c r="B65" s="194">
        <v>69</v>
      </c>
      <c r="C65" s="454" t="s">
        <v>1325</v>
      </c>
      <c r="D65" s="518" t="s">
        <v>1326</v>
      </c>
      <c r="E65" s="518"/>
      <c r="F65" s="518"/>
      <c r="G65" s="518"/>
      <c r="H65" s="237"/>
      <c r="I65" s="204">
        <v>844</v>
      </c>
    </row>
    <row r="66" spans="1:12" ht="14.1" customHeight="1">
      <c r="A66" s="194">
        <v>2</v>
      </c>
      <c r="B66" s="194">
        <v>70</v>
      </c>
      <c r="C66" s="202" t="s">
        <v>120</v>
      </c>
      <c r="D66" s="529" t="s">
        <v>1345</v>
      </c>
      <c r="E66" s="529"/>
      <c r="F66" s="529"/>
      <c r="G66" s="529"/>
      <c r="H66" s="275"/>
      <c r="I66" s="204">
        <v>928</v>
      </c>
    </row>
    <row r="67" spans="1:12" ht="14.1" customHeight="1">
      <c r="A67" s="194">
        <v>2</v>
      </c>
      <c r="B67" s="194">
        <v>72</v>
      </c>
      <c r="C67" s="600" t="s">
        <v>1343</v>
      </c>
      <c r="D67" s="601"/>
      <c r="E67" s="601"/>
      <c r="F67" s="601"/>
      <c r="G67" s="601"/>
      <c r="H67" s="275"/>
      <c r="I67" s="204"/>
    </row>
    <row r="68" spans="1:12" ht="14.1" customHeight="1">
      <c r="A68" s="194">
        <v>2</v>
      </c>
      <c r="B68" s="194">
        <v>73</v>
      </c>
      <c r="C68" s="600" t="s">
        <v>1344</v>
      </c>
      <c r="D68" s="601"/>
      <c r="E68" s="601"/>
      <c r="F68" s="601"/>
      <c r="G68" s="601"/>
      <c r="H68" s="275"/>
      <c r="I68" s="204"/>
      <c r="L68" s="194"/>
    </row>
    <row r="69" spans="1:12" ht="14.1" customHeight="1">
      <c r="A69" s="194">
        <v>2</v>
      </c>
      <c r="B69" s="194">
        <v>74</v>
      </c>
      <c r="C69" s="617" t="s">
        <v>1364</v>
      </c>
      <c r="D69" s="617"/>
      <c r="E69" s="618" t="s">
        <v>1366</v>
      </c>
      <c r="F69" s="618"/>
      <c r="G69" s="618"/>
      <c r="H69" s="275"/>
      <c r="I69" s="278"/>
      <c r="L69" s="194"/>
    </row>
    <row r="70" spans="1:12" ht="14.1" customHeight="1">
      <c r="A70" s="194">
        <v>2</v>
      </c>
      <c r="B70" s="194">
        <v>75</v>
      </c>
      <c r="C70" s="617"/>
      <c r="D70" s="617"/>
      <c r="E70" s="618" t="s">
        <v>1363</v>
      </c>
      <c r="F70" s="618"/>
      <c r="G70" s="618"/>
      <c r="H70" s="275"/>
      <c r="I70" s="278"/>
      <c r="L70" s="194"/>
    </row>
    <row r="71" spans="1:12" ht="12" customHeight="1">
      <c r="A71" s="194">
        <v>2</v>
      </c>
      <c r="B71" s="194">
        <v>76</v>
      </c>
      <c r="C71" s="617"/>
      <c r="D71" s="617"/>
      <c r="E71" s="614" t="s">
        <v>227</v>
      </c>
      <c r="F71" s="615"/>
      <c r="G71" s="616"/>
      <c r="H71" s="275"/>
      <c r="I71" s="278"/>
      <c r="L71" s="194"/>
    </row>
    <row r="72" spans="1:12" ht="12" customHeight="1">
      <c r="A72" s="194">
        <v>2</v>
      </c>
      <c r="B72" s="194">
        <v>77</v>
      </c>
      <c r="C72" s="617"/>
      <c r="D72" s="617"/>
      <c r="E72" s="614" t="s">
        <v>1357</v>
      </c>
      <c r="F72" s="615"/>
      <c r="G72" s="616"/>
      <c r="H72" s="275"/>
      <c r="I72" s="278"/>
      <c r="L72" s="194"/>
    </row>
    <row r="73" spans="1:12" ht="12" customHeight="1">
      <c r="A73" s="194">
        <v>2</v>
      </c>
      <c r="B73" s="194">
        <v>78</v>
      </c>
      <c r="C73" s="617" t="s">
        <v>1365</v>
      </c>
      <c r="D73" s="617"/>
      <c r="E73" s="618" t="s">
        <v>1366</v>
      </c>
      <c r="F73" s="618"/>
      <c r="G73" s="618"/>
      <c r="H73" s="275"/>
      <c r="I73" s="278"/>
      <c r="L73" s="194"/>
    </row>
    <row r="74" spans="1:12" ht="12" customHeight="1">
      <c r="A74" s="194">
        <v>2</v>
      </c>
      <c r="B74" s="194">
        <v>79</v>
      </c>
      <c r="C74" s="617"/>
      <c r="D74" s="617"/>
      <c r="E74" s="618" t="s">
        <v>1363</v>
      </c>
      <c r="F74" s="618"/>
      <c r="G74" s="618"/>
      <c r="H74" s="275"/>
      <c r="I74" s="278"/>
      <c r="L74" s="194"/>
    </row>
    <row r="75" spans="1:12" ht="12" customHeight="1">
      <c r="A75" s="194">
        <v>2</v>
      </c>
      <c r="B75" s="194">
        <v>80</v>
      </c>
      <c r="C75" s="617"/>
      <c r="D75" s="617"/>
      <c r="E75" s="614" t="s">
        <v>227</v>
      </c>
      <c r="F75" s="615"/>
      <c r="G75" s="616"/>
      <c r="H75" s="275"/>
      <c r="I75" s="278"/>
      <c r="L75" s="194"/>
    </row>
    <row r="76" spans="1:12" ht="12" customHeight="1">
      <c r="A76" s="194">
        <v>2</v>
      </c>
      <c r="B76" s="194">
        <v>81</v>
      </c>
      <c r="C76" s="617"/>
      <c r="D76" s="617"/>
      <c r="E76" s="614" t="s">
        <v>1357</v>
      </c>
      <c r="F76" s="615"/>
      <c r="G76" s="616"/>
      <c r="H76" s="275"/>
      <c r="I76" s="278"/>
      <c r="L76" s="194"/>
    </row>
    <row r="77" spans="1:12" ht="12.95" customHeight="1">
      <c r="A77" s="287">
        <v>2</v>
      </c>
      <c r="B77" s="287">
        <v>82</v>
      </c>
      <c r="C77" s="581" t="s">
        <v>1414</v>
      </c>
      <c r="D77" s="582"/>
      <c r="E77" s="580" t="s">
        <v>1415</v>
      </c>
      <c r="F77" s="514"/>
      <c r="G77" s="514"/>
      <c r="H77" s="515"/>
      <c r="I77" s="278"/>
      <c r="L77" s="194"/>
    </row>
    <row r="78" spans="1:12" ht="12.95" customHeight="1">
      <c r="A78" s="287">
        <v>2</v>
      </c>
      <c r="B78" s="287">
        <v>83</v>
      </c>
      <c r="C78" s="581" t="s">
        <v>1416</v>
      </c>
      <c r="D78" s="582"/>
      <c r="E78" s="580" t="s">
        <v>1415</v>
      </c>
      <c r="F78" s="514"/>
      <c r="G78" s="514"/>
      <c r="H78" s="515"/>
      <c r="I78" s="278"/>
      <c r="L78" s="194"/>
    </row>
    <row r="79" spans="1:12" ht="12" customHeight="1">
      <c r="A79" s="287">
        <v>2</v>
      </c>
      <c r="B79" s="287">
        <v>84</v>
      </c>
      <c r="C79" s="576" t="s">
        <v>1417</v>
      </c>
      <c r="D79" s="577"/>
      <c r="E79" s="580" t="s">
        <v>1375</v>
      </c>
      <c r="F79" s="514"/>
      <c r="G79" s="514"/>
      <c r="H79" s="515"/>
      <c r="I79" s="278"/>
      <c r="L79" s="194"/>
    </row>
    <row r="80" spans="1:12" ht="12" customHeight="1">
      <c r="A80" s="287">
        <v>2</v>
      </c>
      <c r="B80" s="287">
        <v>85</v>
      </c>
      <c r="C80" s="583"/>
      <c r="D80" s="584"/>
      <c r="E80" s="580" t="s">
        <v>1418</v>
      </c>
      <c r="F80" s="514"/>
      <c r="G80" s="514"/>
      <c r="H80" s="515"/>
      <c r="I80" s="278"/>
      <c r="L80" s="194"/>
    </row>
    <row r="81" spans="1:12" ht="12" customHeight="1">
      <c r="A81" s="287">
        <v>2</v>
      </c>
      <c r="B81" s="287">
        <v>86</v>
      </c>
      <c r="C81" s="578"/>
      <c r="D81" s="579"/>
      <c r="E81" s="580" t="s">
        <v>1419</v>
      </c>
      <c r="F81" s="514"/>
      <c r="G81" s="514"/>
      <c r="H81" s="515"/>
      <c r="I81" s="278"/>
      <c r="L81" s="194"/>
    </row>
    <row r="82" spans="1:12" ht="12" customHeight="1">
      <c r="A82" s="287">
        <v>2</v>
      </c>
      <c r="B82" s="287">
        <v>87</v>
      </c>
      <c r="C82" s="576" t="s">
        <v>1420</v>
      </c>
      <c r="D82" s="577"/>
      <c r="E82" s="580" t="s">
        <v>1375</v>
      </c>
      <c r="F82" s="514"/>
      <c r="G82" s="514"/>
      <c r="H82" s="515"/>
      <c r="I82" s="278"/>
      <c r="L82" s="194"/>
    </row>
    <row r="83" spans="1:12" ht="12" customHeight="1">
      <c r="A83" s="287">
        <v>2</v>
      </c>
      <c r="B83" s="287">
        <v>88</v>
      </c>
      <c r="C83" s="578"/>
      <c r="D83" s="579"/>
      <c r="E83" s="580" t="s">
        <v>1418</v>
      </c>
      <c r="F83" s="514"/>
      <c r="G83" s="514"/>
      <c r="H83" s="515"/>
      <c r="I83" s="278">
        <f>入力シート!L234</f>
        <v>0</v>
      </c>
      <c r="L83" s="194"/>
    </row>
    <row r="84" spans="1:12" ht="12" customHeight="1">
      <c r="A84" s="287">
        <v>2</v>
      </c>
      <c r="B84" s="287">
        <v>89</v>
      </c>
      <c r="C84" s="576" t="s">
        <v>1421</v>
      </c>
      <c r="D84" s="577"/>
      <c r="E84" s="580" t="s">
        <v>1375</v>
      </c>
      <c r="F84" s="514"/>
      <c r="G84" s="514"/>
      <c r="H84" s="515"/>
      <c r="I84" s="278">
        <f>入力シート!L235</f>
        <v>0</v>
      </c>
      <c r="L84" s="194"/>
    </row>
    <row r="85" spans="1:12" ht="12" customHeight="1">
      <c r="A85" s="287">
        <v>2</v>
      </c>
      <c r="B85" s="287">
        <v>90</v>
      </c>
      <c r="C85" s="578"/>
      <c r="D85" s="579"/>
      <c r="E85" s="580" t="s">
        <v>1418</v>
      </c>
      <c r="F85" s="514"/>
      <c r="G85" s="514"/>
      <c r="H85" s="515"/>
      <c r="I85" s="278">
        <f>入力シート!L236</f>
        <v>0</v>
      </c>
      <c r="L85" s="194"/>
    </row>
    <row r="86" spans="1:12" ht="12" customHeight="1">
      <c r="L86" s="194"/>
    </row>
    <row r="87" spans="1:12" ht="12" customHeight="1">
      <c r="L87" s="194"/>
    </row>
    <row r="88" spans="1:12" ht="12" customHeight="1">
      <c r="L88" s="194"/>
    </row>
  </sheetData>
  <mergeCells count="145">
    <mergeCell ref="N28:Q28"/>
    <mergeCell ref="N29:Q29"/>
    <mergeCell ref="N30:Q30"/>
    <mergeCell ref="N31:Q31"/>
    <mergeCell ref="P7:Q7"/>
    <mergeCell ref="O16:Q16"/>
    <mergeCell ref="N26:Q26"/>
    <mergeCell ref="O17:Q17"/>
    <mergeCell ref="N18:Q18"/>
    <mergeCell ref="N19:Q19"/>
    <mergeCell ref="N20:Q20"/>
    <mergeCell ref="N21:Q21"/>
    <mergeCell ref="N22:Q22"/>
    <mergeCell ref="N23:Q23"/>
    <mergeCell ref="N24:Q24"/>
    <mergeCell ref="N25:Q25"/>
    <mergeCell ref="N27:Q27"/>
    <mergeCell ref="M15:M17"/>
    <mergeCell ref="O13:Q13"/>
    <mergeCell ref="O15:Q15"/>
    <mergeCell ref="N14:Q14"/>
    <mergeCell ref="O8:Q8"/>
    <mergeCell ref="O9:Q9"/>
    <mergeCell ref="O10:Q10"/>
    <mergeCell ref="O11:Q11"/>
    <mergeCell ref="O12:Q12"/>
    <mergeCell ref="E71:G71"/>
    <mergeCell ref="E72:G72"/>
    <mergeCell ref="E75:G75"/>
    <mergeCell ref="E76:G76"/>
    <mergeCell ref="C69:D72"/>
    <mergeCell ref="C73:D76"/>
    <mergeCell ref="E69:G69"/>
    <mergeCell ref="E70:G70"/>
    <mergeCell ref="E73:G73"/>
    <mergeCell ref="E74:G74"/>
    <mergeCell ref="D1:F1"/>
    <mergeCell ref="D39:E39"/>
    <mergeCell ref="C46:G46"/>
    <mergeCell ref="F42:G42"/>
    <mergeCell ref="C43:G43"/>
    <mergeCell ref="C44:G44"/>
    <mergeCell ref="F41:G41"/>
    <mergeCell ref="D27:G27"/>
    <mergeCell ref="C20:G20"/>
    <mergeCell ref="F28:G28"/>
    <mergeCell ref="F36:G36"/>
    <mergeCell ref="F32:G32"/>
    <mergeCell ref="D35:G35"/>
    <mergeCell ref="D12:G12"/>
    <mergeCell ref="D21:G21"/>
    <mergeCell ref="D30:G30"/>
    <mergeCell ref="D31:G31"/>
    <mergeCell ref="D22:G22"/>
    <mergeCell ref="F37:G37"/>
    <mergeCell ref="D23:G23"/>
    <mergeCell ref="D24:G24"/>
    <mergeCell ref="D25:G25"/>
    <mergeCell ref="C19:G19"/>
    <mergeCell ref="F13:G13"/>
    <mergeCell ref="D13:E13"/>
    <mergeCell ref="D18:G18"/>
    <mergeCell ref="D14:E14"/>
    <mergeCell ref="D16:G16"/>
    <mergeCell ref="D17:G17"/>
    <mergeCell ref="F14:G14"/>
    <mergeCell ref="C21:C26"/>
    <mergeCell ref="D8:G8"/>
    <mergeCell ref="F9:G9"/>
    <mergeCell ref="F10:G10"/>
    <mergeCell ref="F11:G11"/>
    <mergeCell ref="D9:E9"/>
    <mergeCell ref="D11:E11"/>
    <mergeCell ref="D26:G26"/>
    <mergeCell ref="D15:G15"/>
    <mergeCell ref="C49:F49"/>
    <mergeCell ref="C50:F50"/>
    <mergeCell ref="F29:G29"/>
    <mergeCell ref="D28:E29"/>
    <mergeCell ref="C45:G45"/>
    <mergeCell ref="C48:F48"/>
    <mergeCell ref="D40:E40"/>
    <mergeCell ref="F33:G33"/>
    <mergeCell ref="D32:E33"/>
    <mergeCell ref="D34:G34"/>
    <mergeCell ref="D41:E41"/>
    <mergeCell ref="F38:G38"/>
    <mergeCell ref="F39:G39"/>
    <mergeCell ref="F40:G40"/>
    <mergeCell ref="D36:E37"/>
    <mergeCell ref="C47:G47"/>
    <mergeCell ref="C67:G67"/>
    <mergeCell ref="C68:G68"/>
    <mergeCell ref="F63:G63"/>
    <mergeCell ref="F64:G64"/>
    <mergeCell ref="E61:E64"/>
    <mergeCell ref="D66:G66"/>
    <mergeCell ref="D65:G65"/>
    <mergeCell ref="F61:G61"/>
    <mergeCell ref="F62:G62"/>
    <mergeCell ref="D58:G58"/>
    <mergeCell ref="D56:F57"/>
    <mergeCell ref="C60:D64"/>
    <mergeCell ref="C51:F51"/>
    <mergeCell ref="C54:F54"/>
    <mergeCell ref="E60:G60"/>
    <mergeCell ref="C52:F52"/>
    <mergeCell ref="C53:F53"/>
    <mergeCell ref="D59:G59"/>
    <mergeCell ref="C55:F55"/>
    <mergeCell ref="C56:C57"/>
    <mergeCell ref="C84:D85"/>
    <mergeCell ref="E84:H84"/>
    <mergeCell ref="E85:H85"/>
    <mergeCell ref="C77:D77"/>
    <mergeCell ref="E77:H77"/>
    <mergeCell ref="C78:D78"/>
    <mergeCell ref="E78:H78"/>
    <mergeCell ref="C79:D81"/>
    <mergeCell ref="E79:H79"/>
    <mergeCell ref="E80:H80"/>
    <mergeCell ref="E81:H81"/>
    <mergeCell ref="C82:D83"/>
    <mergeCell ref="E82:H82"/>
    <mergeCell ref="E83:H83"/>
    <mergeCell ref="M32:M45"/>
    <mergeCell ref="N32:N33"/>
    <mergeCell ref="O32:Q32"/>
    <mergeCell ref="O33:Q33"/>
    <mergeCell ref="N34:N36"/>
    <mergeCell ref="O34:Q34"/>
    <mergeCell ref="O35:Q35"/>
    <mergeCell ref="O36:Q36"/>
    <mergeCell ref="O37:Q37"/>
    <mergeCell ref="N38:N39"/>
    <mergeCell ref="O38:Q38"/>
    <mergeCell ref="O39:Q39"/>
    <mergeCell ref="N40:N42"/>
    <mergeCell ref="O40:Q40"/>
    <mergeCell ref="O41:Q41"/>
    <mergeCell ref="O42:Q42"/>
    <mergeCell ref="N43:N45"/>
    <mergeCell ref="O43:Q43"/>
    <mergeCell ref="O44:Q44"/>
    <mergeCell ref="O45:Q45"/>
  </mergeCells>
  <phoneticPr fontId="2"/>
  <pageMargins left="0.78740157480314965" right="0.78740157480314965" top="0.78740157480314965" bottom="0.39370078740157483" header="0.19685039370078741" footer="0.19685039370078741"/>
  <pageSetup paperSize="9" scale="68" pageOrder="overThenDown"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sheetPr>
  <dimension ref="A1:V84"/>
  <sheetViews>
    <sheetView showZeros="0" view="pageBreakPreview" zoomScale="140" zoomScaleNormal="100" zoomScaleSheetLayoutView="140" workbookViewId="0">
      <pane xSplit="9" topLeftCell="J1" activePane="topRight" state="frozen"/>
      <selection activeCell="I4" sqref="I4"/>
      <selection pane="topRight"/>
    </sheetView>
  </sheetViews>
  <sheetFormatPr defaultRowHeight="12" customHeight="1"/>
  <cols>
    <col min="1" max="1" width="3.125" style="189" customWidth="1"/>
    <col min="2" max="2" width="3.125" style="194" customWidth="1"/>
    <col min="3" max="3" width="3.625" style="190" customWidth="1"/>
    <col min="4" max="4" width="1.625" style="193" customWidth="1"/>
    <col min="5" max="5" width="4.625" style="189" customWidth="1"/>
    <col min="6" max="6" width="7.625" style="189" customWidth="1"/>
    <col min="7" max="7" width="1.625" style="189" customWidth="1"/>
    <col min="8" max="8" width="9.625" style="189" customWidth="1"/>
    <col min="9" max="9" width="1.625" style="189" customWidth="1"/>
    <col min="10" max="10" width="8.875" style="194" customWidth="1"/>
    <col min="11" max="12" width="3.125" style="189" customWidth="1"/>
    <col min="13" max="13" width="8.25" style="189" customWidth="1"/>
    <col min="14" max="18" width="3.625" style="189" customWidth="1"/>
    <col min="19" max="19" width="12.125" style="189" customWidth="1"/>
    <col min="20" max="20" width="9" style="189"/>
    <col min="21" max="22" width="3.625" style="189" customWidth="1"/>
    <col min="23" max="16384" width="9" style="189"/>
  </cols>
  <sheetData>
    <row r="1" spans="1:22" s="185" customFormat="1" ht="14.1" customHeight="1">
      <c r="C1" s="187" t="s">
        <v>1273</v>
      </c>
      <c r="D1" s="535" t="s">
        <v>443</v>
      </c>
      <c r="E1" s="627"/>
      <c r="F1" s="627"/>
      <c r="G1" s="628"/>
      <c r="K1" s="397"/>
      <c r="L1" s="397"/>
      <c r="N1" s="328"/>
      <c r="O1" s="479"/>
    </row>
    <row r="2" spans="1:22" ht="9.9499999999999993" customHeight="1">
      <c r="B2" s="189"/>
      <c r="D2" s="191"/>
      <c r="E2" s="192"/>
      <c r="F2" s="192"/>
      <c r="G2" s="192"/>
      <c r="H2" s="190"/>
      <c r="J2" s="189"/>
    </row>
    <row r="3" spans="1:22" ht="14.1" customHeight="1">
      <c r="B3" s="189" t="s">
        <v>1431</v>
      </c>
      <c r="D3" s="190"/>
      <c r="E3" s="190"/>
      <c r="F3" s="190"/>
      <c r="G3" s="190"/>
      <c r="H3" s="190"/>
      <c r="J3" s="189"/>
    </row>
    <row r="4" spans="1:22" ht="9.9499999999999993" customHeight="1">
      <c r="B4" s="189"/>
      <c r="D4" s="190"/>
      <c r="E4" s="190"/>
      <c r="F4" s="190"/>
      <c r="G4" s="190"/>
      <c r="H4" s="190"/>
      <c r="J4" s="189"/>
    </row>
    <row r="5" spans="1:22" ht="14.1" customHeight="1">
      <c r="B5" s="189"/>
      <c r="C5" s="190" t="s">
        <v>617</v>
      </c>
      <c r="D5" s="190"/>
      <c r="E5" s="190"/>
      <c r="F5" s="190"/>
      <c r="G5" s="190"/>
      <c r="H5" s="190"/>
      <c r="J5" s="189"/>
      <c r="P5" s="190" t="s">
        <v>392</v>
      </c>
      <c r="Q5" s="190"/>
      <c r="R5" s="190"/>
      <c r="S5" s="190"/>
    </row>
    <row r="6" spans="1:22" ht="9.9499999999999993" customHeight="1">
      <c r="B6" s="189"/>
      <c r="D6" s="190"/>
      <c r="E6" s="190"/>
      <c r="F6" s="190"/>
      <c r="G6" s="190"/>
      <c r="H6" s="190"/>
      <c r="J6" s="189"/>
      <c r="N6" s="194"/>
      <c r="O6" s="194"/>
      <c r="P6" s="195"/>
      <c r="Q6" s="195"/>
      <c r="R6" s="195"/>
      <c r="S6" s="195"/>
      <c r="T6" s="194"/>
    </row>
    <row r="7" spans="1:22" s="227" customFormat="1" ht="27" customHeight="1">
      <c r="A7" s="197" t="s">
        <v>104</v>
      </c>
      <c r="B7" s="197" t="s">
        <v>105</v>
      </c>
      <c r="C7" s="198" t="s">
        <v>388</v>
      </c>
      <c r="D7" s="460"/>
      <c r="E7" s="460"/>
      <c r="F7" s="460"/>
      <c r="G7" s="460"/>
      <c r="H7" s="460"/>
      <c r="I7" s="257" t="s">
        <v>382</v>
      </c>
      <c r="J7" s="201" t="s">
        <v>1361</v>
      </c>
      <c r="K7" s="197" t="s">
        <v>104</v>
      </c>
      <c r="L7" s="197" t="s">
        <v>105</v>
      </c>
      <c r="N7" s="197" t="s">
        <v>104</v>
      </c>
      <c r="O7" s="197" t="s">
        <v>105</v>
      </c>
      <c r="P7" s="198" t="s">
        <v>383</v>
      </c>
      <c r="Q7" s="253"/>
      <c r="R7" s="253"/>
      <c r="S7" s="228" t="s">
        <v>384</v>
      </c>
      <c r="T7" s="201" t="s">
        <v>1361</v>
      </c>
      <c r="U7" s="197" t="s">
        <v>104</v>
      </c>
      <c r="V7" s="197" t="s">
        <v>105</v>
      </c>
    </row>
    <row r="8" spans="1:22" s="227" customFormat="1" ht="20.100000000000001" customHeight="1">
      <c r="A8" s="194">
        <v>1</v>
      </c>
      <c r="B8" s="194">
        <v>12</v>
      </c>
      <c r="C8" s="258" t="s">
        <v>365</v>
      </c>
      <c r="D8" s="459"/>
      <c r="E8" s="629" t="s">
        <v>64</v>
      </c>
      <c r="F8" s="629"/>
      <c r="G8" s="629"/>
      <c r="H8" s="629"/>
      <c r="I8" s="259"/>
      <c r="J8" s="204">
        <v>96534</v>
      </c>
      <c r="K8" s="194">
        <v>1</v>
      </c>
      <c r="L8" s="194">
        <v>12</v>
      </c>
      <c r="N8" s="194">
        <v>1</v>
      </c>
      <c r="O8" s="254">
        <v>1</v>
      </c>
      <c r="P8" s="250"/>
      <c r="Q8" s="250"/>
      <c r="R8" s="202" t="s">
        <v>197</v>
      </c>
      <c r="S8" s="442" t="s">
        <v>393</v>
      </c>
      <c r="T8" s="204"/>
      <c r="U8" s="194">
        <v>1</v>
      </c>
      <c r="V8" s="254">
        <v>1</v>
      </c>
    </row>
    <row r="9" spans="1:22" s="227" customFormat="1" ht="20.100000000000001" customHeight="1">
      <c r="A9" s="194">
        <v>2</v>
      </c>
      <c r="B9" s="194">
        <v>12</v>
      </c>
      <c r="C9" s="464"/>
      <c r="D9" s="260"/>
      <c r="E9" s="636" t="s">
        <v>65</v>
      </c>
      <c r="F9" s="633" t="s">
        <v>131</v>
      </c>
      <c r="G9" s="630" t="s">
        <v>78</v>
      </c>
      <c r="H9" s="629"/>
      <c r="I9" s="259"/>
      <c r="J9" s="204">
        <v>60690</v>
      </c>
      <c r="K9" s="194">
        <v>2</v>
      </c>
      <c r="L9" s="194">
        <v>12</v>
      </c>
      <c r="N9" s="194">
        <v>1</v>
      </c>
      <c r="O9" s="254">
        <v>2</v>
      </c>
      <c r="P9" s="248"/>
      <c r="Q9" s="454" t="s">
        <v>65</v>
      </c>
      <c r="R9" s="202" t="s">
        <v>187</v>
      </c>
      <c r="S9" s="442" t="s">
        <v>394</v>
      </c>
      <c r="T9" s="204"/>
      <c r="U9" s="194">
        <v>1</v>
      </c>
      <c r="V9" s="254">
        <v>2</v>
      </c>
    </row>
    <row r="10" spans="1:22" s="227" customFormat="1" ht="20.100000000000001" customHeight="1">
      <c r="A10" s="194">
        <v>3</v>
      </c>
      <c r="B10" s="194">
        <v>12</v>
      </c>
      <c r="C10" s="464"/>
      <c r="D10" s="260"/>
      <c r="E10" s="637"/>
      <c r="F10" s="634"/>
      <c r="G10" s="630" t="s">
        <v>438</v>
      </c>
      <c r="H10" s="629"/>
      <c r="I10" s="259"/>
      <c r="J10" s="204"/>
      <c r="K10" s="194">
        <v>3</v>
      </c>
      <c r="L10" s="194">
        <v>12</v>
      </c>
      <c r="N10" s="194">
        <v>1</v>
      </c>
      <c r="O10" s="254">
        <v>3</v>
      </c>
      <c r="P10" s="248"/>
      <c r="Q10" s="454"/>
      <c r="R10" s="202" t="s">
        <v>262</v>
      </c>
      <c r="S10" s="473" t="s">
        <v>395</v>
      </c>
      <c r="T10" s="204"/>
      <c r="U10" s="194">
        <v>1</v>
      </c>
      <c r="V10" s="254">
        <v>3</v>
      </c>
    </row>
    <row r="11" spans="1:22" s="227" customFormat="1" ht="20.100000000000001" customHeight="1">
      <c r="A11" s="194">
        <v>4</v>
      </c>
      <c r="B11" s="194">
        <v>12</v>
      </c>
      <c r="C11" s="464" t="s">
        <v>366</v>
      </c>
      <c r="D11" s="261"/>
      <c r="E11" s="638"/>
      <c r="F11" s="635"/>
      <c r="G11" s="631" t="s">
        <v>505</v>
      </c>
      <c r="H11" s="632"/>
      <c r="I11" s="259"/>
      <c r="J11" s="204"/>
      <c r="K11" s="194">
        <v>4</v>
      </c>
      <c r="L11" s="194">
        <v>12</v>
      </c>
      <c r="N11" s="194">
        <v>1</v>
      </c>
      <c r="O11" s="254">
        <v>4</v>
      </c>
      <c r="P11" s="248"/>
      <c r="Q11" s="445" t="s">
        <v>134</v>
      </c>
      <c r="R11" s="202" t="s">
        <v>180</v>
      </c>
      <c r="S11" s="442" t="s">
        <v>396</v>
      </c>
      <c r="T11" s="204"/>
      <c r="U11" s="194">
        <v>1</v>
      </c>
      <c r="V11" s="254">
        <v>4</v>
      </c>
    </row>
    <row r="12" spans="1:22" s="227" customFormat="1" ht="20.100000000000001" customHeight="1">
      <c r="A12" s="194">
        <v>5</v>
      </c>
      <c r="B12" s="194">
        <v>12</v>
      </c>
      <c r="C12" s="464"/>
      <c r="D12" s="262"/>
      <c r="E12" s="259" t="s">
        <v>523</v>
      </c>
      <c r="F12" s="585" t="s">
        <v>189</v>
      </c>
      <c r="G12" s="585"/>
      <c r="H12" s="585"/>
      <c r="I12" s="259"/>
      <c r="J12" s="204">
        <v>1696</v>
      </c>
      <c r="K12" s="194">
        <v>5</v>
      </c>
      <c r="L12" s="194">
        <v>12</v>
      </c>
      <c r="N12" s="194">
        <v>1</v>
      </c>
      <c r="O12" s="254">
        <v>5</v>
      </c>
      <c r="P12" s="248"/>
      <c r="Q12" s="445"/>
      <c r="R12" s="202" t="s">
        <v>181</v>
      </c>
      <c r="S12" s="442" t="s">
        <v>397</v>
      </c>
      <c r="T12" s="204">
        <v>103</v>
      </c>
      <c r="U12" s="194">
        <v>1</v>
      </c>
      <c r="V12" s="254">
        <v>5</v>
      </c>
    </row>
    <row r="13" spans="1:22" s="227" customFormat="1" ht="20.100000000000001" customHeight="1">
      <c r="A13" s="194">
        <v>6</v>
      </c>
      <c r="B13" s="194">
        <v>12</v>
      </c>
      <c r="C13" s="464" t="s">
        <v>66</v>
      </c>
      <c r="D13" s="262"/>
      <c r="E13" s="259" t="s">
        <v>67</v>
      </c>
      <c r="F13" s="629" t="s">
        <v>236</v>
      </c>
      <c r="G13" s="629"/>
      <c r="H13" s="629"/>
      <c r="I13" s="259"/>
      <c r="J13" s="204">
        <v>24426</v>
      </c>
      <c r="K13" s="194">
        <v>6</v>
      </c>
      <c r="L13" s="194">
        <v>12</v>
      </c>
      <c r="N13" s="194">
        <v>1</v>
      </c>
      <c r="O13" s="254">
        <v>6</v>
      </c>
      <c r="P13" s="248"/>
      <c r="Q13" s="445" t="s">
        <v>135</v>
      </c>
      <c r="R13" s="202" t="s">
        <v>182</v>
      </c>
      <c r="S13" s="442" t="s">
        <v>26</v>
      </c>
      <c r="T13" s="204">
        <v>87</v>
      </c>
      <c r="U13" s="194">
        <v>1</v>
      </c>
      <c r="V13" s="254">
        <v>6</v>
      </c>
    </row>
    <row r="14" spans="1:22" s="227" customFormat="1" ht="20.100000000000001" customHeight="1">
      <c r="A14" s="194">
        <v>7</v>
      </c>
      <c r="B14" s="194">
        <v>12</v>
      </c>
      <c r="C14" s="464"/>
      <c r="D14" s="262"/>
      <c r="E14" s="259" t="s">
        <v>68</v>
      </c>
      <c r="F14" s="585" t="s">
        <v>132</v>
      </c>
      <c r="G14" s="585"/>
      <c r="H14" s="585"/>
      <c r="I14" s="259"/>
      <c r="J14" s="204">
        <v>9722</v>
      </c>
      <c r="K14" s="194">
        <v>7</v>
      </c>
      <c r="L14" s="194">
        <v>12</v>
      </c>
      <c r="N14" s="194">
        <v>1</v>
      </c>
      <c r="O14" s="254">
        <v>7</v>
      </c>
      <c r="P14" s="248"/>
      <c r="Q14" s="445"/>
      <c r="R14" s="626" t="s">
        <v>1408</v>
      </c>
      <c r="S14" s="622"/>
      <c r="T14" s="204">
        <v>190</v>
      </c>
      <c r="U14" s="194">
        <v>1</v>
      </c>
      <c r="V14" s="254">
        <v>7</v>
      </c>
    </row>
    <row r="15" spans="1:22" s="227" customFormat="1" ht="20.100000000000001" customHeight="1">
      <c r="A15" s="194">
        <v>8</v>
      </c>
      <c r="B15" s="194">
        <v>12</v>
      </c>
      <c r="C15" s="464"/>
      <c r="D15" s="263"/>
      <c r="E15" s="259" t="s">
        <v>69</v>
      </c>
      <c r="F15" s="629" t="s">
        <v>237</v>
      </c>
      <c r="G15" s="629"/>
      <c r="H15" s="629"/>
      <c r="I15" s="259"/>
      <c r="J15" s="204"/>
      <c r="K15" s="194">
        <v>8</v>
      </c>
      <c r="L15" s="194">
        <v>12</v>
      </c>
      <c r="N15" s="194">
        <v>1</v>
      </c>
      <c r="O15" s="254">
        <v>8</v>
      </c>
      <c r="P15" s="454"/>
      <c r="Q15" s="445" t="s">
        <v>97</v>
      </c>
      <c r="R15" s="639" t="s">
        <v>239</v>
      </c>
      <c r="S15" s="446" t="s">
        <v>342</v>
      </c>
      <c r="T15" s="204">
        <v>190</v>
      </c>
      <c r="U15" s="194">
        <v>1</v>
      </c>
      <c r="V15" s="254">
        <v>8</v>
      </c>
    </row>
    <row r="16" spans="1:22" s="227" customFormat="1" ht="20.100000000000001" customHeight="1">
      <c r="A16" s="194">
        <v>9</v>
      </c>
      <c r="B16" s="194">
        <v>12</v>
      </c>
      <c r="C16" s="464"/>
      <c r="D16" s="263"/>
      <c r="E16" s="259" t="s">
        <v>70</v>
      </c>
      <c r="F16" s="629" t="s">
        <v>567</v>
      </c>
      <c r="G16" s="629"/>
      <c r="H16" s="629"/>
      <c r="I16" s="259"/>
      <c r="J16" s="204"/>
      <c r="K16" s="194">
        <v>9</v>
      </c>
      <c r="L16" s="194">
        <v>12</v>
      </c>
      <c r="N16" s="194">
        <v>1</v>
      </c>
      <c r="O16" s="254">
        <v>9</v>
      </c>
      <c r="P16" s="248"/>
      <c r="Q16" s="445"/>
      <c r="R16" s="640"/>
      <c r="S16" s="446" t="s">
        <v>31</v>
      </c>
      <c r="T16" s="204"/>
      <c r="U16" s="194">
        <v>1</v>
      </c>
      <c r="V16" s="254">
        <v>9</v>
      </c>
    </row>
    <row r="17" spans="1:22" s="227" customFormat="1" ht="20.100000000000001" customHeight="1">
      <c r="A17" s="194">
        <v>10</v>
      </c>
      <c r="B17" s="194">
        <v>12</v>
      </c>
      <c r="C17" s="464" t="s">
        <v>71</v>
      </c>
      <c r="D17" s="263"/>
      <c r="E17" s="259" t="s">
        <v>72</v>
      </c>
      <c r="F17" s="629" t="s">
        <v>77</v>
      </c>
      <c r="G17" s="629"/>
      <c r="H17" s="629"/>
      <c r="I17" s="259"/>
      <c r="J17" s="204"/>
      <c r="K17" s="194">
        <v>10</v>
      </c>
      <c r="L17" s="194">
        <v>12</v>
      </c>
      <c r="N17" s="194">
        <v>1</v>
      </c>
      <c r="O17" s="254">
        <v>10</v>
      </c>
      <c r="P17" s="454" t="s">
        <v>113</v>
      </c>
      <c r="Q17" s="216"/>
      <c r="R17" s="641"/>
      <c r="S17" s="455" t="s">
        <v>26</v>
      </c>
      <c r="T17" s="204"/>
      <c r="U17" s="194">
        <v>1</v>
      </c>
      <c r="V17" s="254">
        <v>10</v>
      </c>
    </row>
    <row r="18" spans="1:22" s="227" customFormat="1" ht="20.100000000000001" customHeight="1">
      <c r="A18" s="194">
        <v>11</v>
      </c>
      <c r="B18" s="194">
        <v>12</v>
      </c>
      <c r="C18" s="464"/>
      <c r="D18" s="262"/>
      <c r="E18" s="259" t="s">
        <v>74</v>
      </c>
      <c r="F18" s="629" t="s">
        <v>73</v>
      </c>
      <c r="G18" s="629"/>
      <c r="H18" s="629"/>
      <c r="I18" s="259"/>
      <c r="J18" s="204"/>
      <c r="K18" s="194">
        <v>11</v>
      </c>
      <c r="L18" s="194">
        <v>12</v>
      </c>
      <c r="N18" s="194">
        <v>1</v>
      </c>
      <c r="O18" s="254">
        <v>11</v>
      </c>
      <c r="P18" s="248"/>
      <c r="Q18" s="454"/>
      <c r="R18" s="202" t="s">
        <v>197</v>
      </c>
      <c r="S18" s="442" t="s">
        <v>419</v>
      </c>
      <c r="T18" s="204"/>
      <c r="U18" s="194">
        <v>1</v>
      </c>
      <c r="V18" s="254">
        <v>11</v>
      </c>
    </row>
    <row r="19" spans="1:22" s="227" customFormat="1" ht="20.100000000000001" customHeight="1">
      <c r="A19" s="194">
        <v>12</v>
      </c>
      <c r="B19" s="194">
        <v>12</v>
      </c>
      <c r="C19" s="264"/>
      <c r="D19" s="265"/>
      <c r="E19" s="259" t="s">
        <v>76</v>
      </c>
      <c r="F19" s="629" t="s">
        <v>75</v>
      </c>
      <c r="G19" s="629"/>
      <c r="H19" s="629"/>
      <c r="I19" s="266"/>
      <c r="J19" s="204"/>
      <c r="K19" s="194">
        <v>12</v>
      </c>
      <c r="L19" s="194">
        <v>12</v>
      </c>
      <c r="N19" s="194">
        <v>1</v>
      </c>
      <c r="O19" s="254">
        <v>12</v>
      </c>
      <c r="P19" s="454"/>
      <c r="Q19" s="454" t="s">
        <v>148</v>
      </c>
      <c r="R19" s="451" t="s">
        <v>187</v>
      </c>
      <c r="S19" s="442" t="s">
        <v>420</v>
      </c>
      <c r="T19" s="204"/>
      <c r="U19" s="194">
        <v>1</v>
      </c>
      <c r="V19" s="254">
        <v>12</v>
      </c>
    </row>
    <row r="20" spans="1:22" ht="20.100000000000001" customHeight="1">
      <c r="A20" s="194">
        <v>1</v>
      </c>
      <c r="B20" s="194">
        <v>13</v>
      </c>
      <c r="C20" s="644" t="s">
        <v>32</v>
      </c>
      <c r="D20" s="645"/>
      <c r="E20" s="645"/>
      <c r="F20" s="645"/>
      <c r="G20" s="645"/>
      <c r="H20" s="645"/>
      <c r="I20" s="267"/>
      <c r="J20" s="204"/>
      <c r="K20" s="194">
        <v>1</v>
      </c>
      <c r="L20" s="194">
        <v>13</v>
      </c>
      <c r="N20" s="194">
        <v>1</v>
      </c>
      <c r="O20" s="254">
        <v>13</v>
      </c>
      <c r="P20" s="454"/>
      <c r="Q20" s="454"/>
      <c r="R20" s="452"/>
      <c r="S20" s="446" t="s">
        <v>421</v>
      </c>
      <c r="T20" s="204"/>
      <c r="U20" s="194">
        <v>1</v>
      </c>
      <c r="V20" s="254">
        <v>13</v>
      </c>
    </row>
    <row r="21" spans="1:22" ht="20.100000000000001" customHeight="1">
      <c r="A21" s="194">
        <v>1</v>
      </c>
      <c r="B21" s="194">
        <v>16</v>
      </c>
      <c r="C21" s="643" t="s">
        <v>1328</v>
      </c>
      <c r="D21" s="530"/>
      <c r="E21" s="530"/>
      <c r="F21" s="530"/>
      <c r="G21" s="530"/>
      <c r="H21" s="530"/>
      <c r="I21" s="267"/>
      <c r="J21" s="204">
        <v>62774</v>
      </c>
      <c r="K21" s="194">
        <v>1</v>
      </c>
      <c r="L21" s="194">
        <v>16</v>
      </c>
      <c r="N21" s="194">
        <v>1</v>
      </c>
      <c r="O21" s="254">
        <v>14</v>
      </c>
      <c r="P21" s="248"/>
      <c r="Q21" s="642" t="s">
        <v>96</v>
      </c>
      <c r="R21" s="202" t="s">
        <v>262</v>
      </c>
      <c r="S21" s="442" t="s">
        <v>394</v>
      </c>
      <c r="T21" s="204"/>
      <c r="U21" s="194">
        <v>1</v>
      </c>
      <c r="V21" s="254">
        <v>14</v>
      </c>
    </row>
    <row r="22" spans="1:22" ht="12" customHeight="1">
      <c r="N22" s="194">
        <v>1</v>
      </c>
      <c r="O22" s="254">
        <v>15</v>
      </c>
      <c r="P22" s="248"/>
      <c r="Q22" s="642"/>
      <c r="R22" s="202" t="s">
        <v>180</v>
      </c>
      <c r="S22" s="473" t="s">
        <v>395</v>
      </c>
      <c r="T22" s="204"/>
      <c r="U22" s="194">
        <v>1</v>
      </c>
      <c r="V22" s="254">
        <v>15</v>
      </c>
    </row>
    <row r="23" spans="1:22" ht="12" customHeight="1">
      <c r="C23" s="238" t="s">
        <v>1442</v>
      </c>
      <c r="N23" s="194">
        <v>1</v>
      </c>
      <c r="O23" s="254">
        <v>16</v>
      </c>
      <c r="P23" s="454" t="s">
        <v>423</v>
      </c>
      <c r="Q23" s="642"/>
      <c r="R23" s="202" t="s">
        <v>181</v>
      </c>
      <c r="S23" s="442" t="s">
        <v>238</v>
      </c>
      <c r="T23" s="204"/>
      <c r="U23" s="194">
        <v>1</v>
      </c>
      <c r="V23" s="254">
        <v>16</v>
      </c>
    </row>
    <row r="24" spans="1:22" ht="12" customHeight="1">
      <c r="N24" s="194">
        <v>1</v>
      </c>
      <c r="O24" s="254">
        <v>17</v>
      </c>
      <c r="P24" s="454"/>
      <c r="Q24" s="642"/>
      <c r="R24" s="202" t="s">
        <v>182</v>
      </c>
      <c r="S24" s="442" t="s">
        <v>397</v>
      </c>
      <c r="T24" s="204"/>
      <c r="U24" s="194">
        <v>1</v>
      </c>
      <c r="V24" s="254">
        <v>17</v>
      </c>
    </row>
    <row r="25" spans="1:22" ht="12" customHeight="1">
      <c r="N25" s="194">
        <v>1</v>
      </c>
      <c r="O25" s="254">
        <v>18</v>
      </c>
      <c r="P25" s="454"/>
      <c r="Q25" s="642"/>
      <c r="R25" s="202" t="s">
        <v>183</v>
      </c>
      <c r="S25" s="442" t="s">
        <v>26</v>
      </c>
      <c r="T25" s="204"/>
      <c r="U25" s="194">
        <v>1</v>
      </c>
      <c r="V25" s="254">
        <v>18</v>
      </c>
    </row>
    <row r="26" spans="1:22" ht="12" customHeight="1">
      <c r="N26" s="194">
        <v>1</v>
      </c>
      <c r="O26" s="254">
        <v>19</v>
      </c>
      <c r="P26" s="454"/>
      <c r="Q26" s="642"/>
      <c r="R26" s="626" t="s">
        <v>1409</v>
      </c>
      <c r="S26" s="622"/>
      <c r="T26" s="204"/>
      <c r="U26" s="194">
        <v>1</v>
      </c>
      <c r="V26" s="254">
        <v>19</v>
      </c>
    </row>
    <row r="27" spans="1:22" ht="12" customHeight="1">
      <c r="N27" s="194">
        <v>1</v>
      </c>
      <c r="O27" s="254">
        <v>20</v>
      </c>
      <c r="P27" s="454"/>
      <c r="Q27" s="642"/>
      <c r="R27" s="639" t="s">
        <v>239</v>
      </c>
      <c r="S27" s="446" t="s">
        <v>342</v>
      </c>
      <c r="T27" s="204"/>
      <c r="U27" s="194">
        <v>1</v>
      </c>
      <c r="V27" s="254">
        <v>20</v>
      </c>
    </row>
    <row r="28" spans="1:22" ht="12" customHeight="1">
      <c r="N28" s="194">
        <v>1</v>
      </c>
      <c r="O28" s="254">
        <v>21</v>
      </c>
      <c r="P28" s="454"/>
      <c r="Q28" s="445"/>
      <c r="R28" s="640"/>
      <c r="S28" s="446" t="s">
        <v>31</v>
      </c>
      <c r="T28" s="204"/>
      <c r="U28" s="194">
        <v>1</v>
      </c>
      <c r="V28" s="254">
        <v>21</v>
      </c>
    </row>
    <row r="29" spans="1:22" ht="12" customHeight="1">
      <c r="N29" s="194">
        <v>1</v>
      </c>
      <c r="O29" s="254">
        <v>22</v>
      </c>
      <c r="P29" s="454" t="s">
        <v>424</v>
      </c>
      <c r="Q29" s="216"/>
      <c r="R29" s="641"/>
      <c r="S29" s="455" t="s">
        <v>26</v>
      </c>
      <c r="T29" s="204"/>
      <c r="U29" s="194">
        <v>1</v>
      </c>
      <c r="V29" s="254">
        <v>22</v>
      </c>
    </row>
    <row r="30" spans="1:22" ht="12" customHeight="1">
      <c r="N30" s="194">
        <v>1</v>
      </c>
      <c r="O30" s="254">
        <v>23</v>
      </c>
      <c r="P30" s="248"/>
      <c r="Q30" s="454"/>
      <c r="R30" s="202" t="s">
        <v>197</v>
      </c>
      <c r="S30" s="442" t="s">
        <v>419</v>
      </c>
      <c r="T30" s="204"/>
      <c r="U30" s="194">
        <v>1</v>
      </c>
      <c r="V30" s="254">
        <v>23</v>
      </c>
    </row>
    <row r="31" spans="1:22" ht="12" customHeight="1">
      <c r="N31" s="194">
        <v>1</v>
      </c>
      <c r="O31" s="254">
        <v>24</v>
      </c>
      <c r="P31" s="248"/>
      <c r="Q31" s="454" t="s">
        <v>67</v>
      </c>
      <c r="R31" s="451" t="s">
        <v>187</v>
      </c>
      <c r="S31" s="442" t="s">
        <v>420</v>
      </c>
      <c r="T31" s="204">
        <v>575</v>
      </c>
      <c r="U31" s="194">
        <v>1</v>
      </c>
      <c r="V31" s="254">
        <v>24</v>
      </c>
    </row>
    <row r="32" spans="1:22" ht="12" customHeight="1">
      <c r="N32" s="194">
        <v>1</v>
      </c>
      <c r="O32" s="254">
        <v>25</v>
      </c>
      <c r="P32" s="454"/>
      <c r="Q32" s="454"/>
      <c r="R32" s="452"/>
      <c r="S32" s="446" t="s">
        <v>421</v>
      </c>
      <c r="T32" s="204">
        <v>575</v>
      </c>
      <c r="U32" s="194">
        <v>1</v>
      </c>
      <c r="V32" s="254">
        <v>25</v>
      </c>
    </row>
    <row r="33" spans="14:22" ht="12" customHeight="1">
      <c r="N33" s="194">
        <v>1</v>
      </c>
      <c r="O33" s="254">
        <v>26</v>
      </c>
      <c r="P33" s="454"/>
      <c r="Q33" s="445" t="s">
        <v>136</v>
      </c>
      <c r="R33" s="202" t="s">
        <v>262</v>
      </c>
      <c r="S33" s="442" t="s">
        <v>394</v>
      </c>
      <c r="T33" s="204">
        <v>153</v>
      </c>
      <c r="U33" s="194">
        <v>1</v>
      </c>
      <c r="V33" s="254">
        <v>26</v>
      </c>
    </row>
    <row r="34" spans="14:22" ht="12" customHeight="1">
      <c r="N34" s="194">
        <v>1</v>
      </c>
      <c r="O34" s="254">
        <v>27</v>
      </c>
      <c r="P34" s="454"/>
      <c r="Q34" s="445"/>
      <c r="R34" s="202" t="s">
        <v>180</v>
      </c>
      <c r="S34" s="473" t="s">
        <v>395</v>
      </c>
      <c r="T34" s="204"/>
      <c r="U34" s="194">
        <v>1</v>
      </c>
      <c r="V34" s="254">
        <v>27</v>
      </c>
    </row>
    <row r="35" spans="14:22" ht="12" customHeight="1">
      <c r="N35" s="194">
        <v>1</v>
      </c>
      <c r="O35" s="254">
        <v>28</v>
      </c>
      <c r="P35" s="454" t="s">
        <v>426</v>
      </c>
      <c r="Q35" s="445" t="s">
        <v>138</v>
      </c>
      <c r="R35" s="202" t="s">
        <v>181</v>
      </c>
      <c r="S35" s="442" t="s">
        <v>238</v>
      </c>
      <c r="T35" s="204">
        <v>14</v>
      </c>
      <c r="U35" s="194">
        <v>1</v>
      </c>
      <c r="V35" s="254">
        <v>28</v>
      </c>
    </row>
    <row r="36" spans="14:22" ht="12" customHeight="1">
      <c r="N36" s="194">
        <v>1</v>
      </c>
      <c r="O36" s="254">
        <v>29</v>
      </c>
      <c r="P36" s="454"/>
      <c r="Q36" s="445"/>
      <c r="R36" s="202" t="s">
        <v>182</v>
      </c>
      <c r="S36" s="442" t="s">
        <v>397</v>
      </c>
      <c r="T36" s="204">
        <v>267</v>
      </c>
      <c r="U36" s="194">
        <v>1</v>
      </c>
      <c r="V36" s="254">
        <v>29</v>
      </c>
    </row>
    <row r="37" spans="14:22" ht="12" customHeight="1">
      <c r="N37" s="194">
        <v>1</v>
      </c>
      <c r="O37" s="254">
        <v>30</v>
      </c>
      <c r="P37" s="454"/>
      <c r="Q37" s="445" t="s">
        <v>139</v>
      </c>
      <c r="R37" s="202" t="s">
        <v>183</v>
      </c>
      <c r="S37" s="442" t="s">
        <v>26</v>
      </c>
      <c r="T37" s="204">
        <v>1343</v>
      </c>
      <c r="U37" s="194">
        <v>1</v>
      </c>
      <c r="V37" s="254">
        <v>30</v>
      </c>
    </row>
    <row r="38" spans="14:22" ht="12" customHeight="1">
      <c r="N38" s="194">
        <v>1</v>
      </c>
      <c r="O38" s="254">
        <v>31</v>
      </c>
      <c r="P38" s="454"/>
      <c r="Q38" s="445"/>
      <c r="R38" s="626" t="s">
        <v>1409</v>
      </c>
      <c r="S38" s="622"/>
      <c r="T38" s="204">
        <v>2352</v>
      </c>
      <c r="U38" s="194">
        <v>1</v>
      </c>
      <c r="V38" s="254">
        <v>31</v>
      </c>
    </row>
    <row r="39" spans="14:22" ht="12" customHeight="1">
      <c r="N39" s="194">
        <v>1</v>
      </c>
      <c r="O39" s="254">
        <v>32</v>
      </c>
      <c r="P39" s="454"/>
      <c r="Q39" s="445" t="s">
        <v>97</v>
      </c>
      <c r="R39" s="639" t="s">
        <v>239</v>
      </c>
      <c r="S39" s="446" t="s">
        <v>342</v>
      </c>
      <c r="T39" s="204">
        <v>2352</v>
      </c>
      <c r="U39" s="194">
        <v>1</v>
      </c>
      <c r="V39" s="254">
        <v>32</v>
      </c>
    </row>
    <row r="40" spans="14:22" ht="12" customHeight="1">
      <c r="N40" s="194">
        <v>1</v>
      </c>
      <c r="O40" s="254">
        <v>33</v>
      </c>
      <c r="P40" s="454"/>
      <c r="Q40" s="445"/>
      <c r="R40" s="640"/>
      <c r="S40" s="446" t="s">
        <v>31</v>
      </c>
      <c r="T40" s="204"/>
      <c r="U40" s="194">
        <v>1</v>
      </c>
      <c r="V40" s="254">
        <v>33</v>
      </c>
    </row>
    <row r="41" spans="14:22" ht="12" customHeight="1">
      <c r="N41" s="194">
        <v>1</v>
      </c>
      <c r="O41" s="254">
        <v>34</v>
      </c>
      <c r="P41" s="454" t="s">
        <v>138</v>
      </c>
      <c r="Q41" s="252"/>
      <c r="R41" s="641"/>
      <c r="S41" s="455" t="s">
        <v>26</v>
      </c>
      <c r="T41" s="204"/>
      <c r="U41" s="194">
        <v>1</v>
      </c>
      <c r="V41" s="254">
        <v>34</v>
      </c>
    </row>
    <row r="42" spans="14:22" ht="12" customHeight="1">
      <c r="N42" s="194">
        <v>1</v>
      </c>
      <c r="O42" s="254">
        <v>35</v>
      </c>
      <c r="P42" s="454"/>
      <c r="Q42" s="454"/>
      <c r="R42" s="202" t="s">
        <v>197</v>
      </c>
      <c r="S42" s="449" t="s">
        <v>393</v>
      </c>
      <c r="T42" s="204"/>
      <c r="U42" s="194">
        <v>1</v>
      </c>
      <c r="V42" s="254">
        <v>35</v>
      </c>
    </row>
    <row r="43" spans="14:22" ht="21.75" customHeight="1">
      <c r="N43" s="194">
        <v>1</v>
      </c>
      <c r="O43" s="254">
        <v>36</v>
      </c>
      <c r="P43" s="454"/>
      <c r="Q43" s="454" t="s">
        <v>68</v>
      </c>
      <c r="R43" s="202" t="s">
        <v>187</v>
      </c>
      <c r="S43" s="447" t="s">
        <v>301</v>
      </c>
      <c r="T43" s="204"/>
      <c r="U43" s="194">
        <v>1</v>
      </c>
      <c r="V43" s="254">
        <v>36</v>
      </c>
    </row>
    <row r="44" spans="14:22" ht="12" customHeight="1">
      <c r="N44" s="194">
        <v>1</v>
      </c>
      <c r="O44" s="254">
        <v>37</v>
      </c>
      <c r="P44" s="454"/>
      <c r="Q44" s="248"/>
      <c r="R44" s="202" t="s">
        <v>262</v>
      </c>
      <c r="S44" s="442" t="s">
        <v>397</v>
      </c>
      <c r="T44" s="204">
        <v>58</v>
      </c>
      <c r="U44" s="194">
        <v>1</v>
      </c>
      <c r="V44" s="254">
        <v>37</v>
      </c>
    </row>
    <row r="45" spans="14:22" ht="12" customHeight="1">
      <c r="N45" s="194">
        <v>1</v>
      </c>
      <c r="O45" s="254">
        <v>38</v>
      </c>
      <c r="P45" s="454"/>
      <c r="Q45" s="445" t="s">
        <v>140</v>
      </c>
      <c r="R45" s="202" t="s">
        <v>180</v>
      </c>
      <c r="S45" s="442" t="s">
        <v>26</v>
      </c>
      <c r="T45" s="204">
        <v>83</v>
      </c>
      <c r="U45" s="194">
        <v>1</v>
      </c>
      <c r="V45" s="254">
        <v>38</v>
      </c>
    </row>
    <row r="46" spans="14:22" ht="12" customHeight="1">
      <c r="N46" s="194">
        <v>1</v>
      </c>
      <c r="O46" s="254">
        <v>39</v>
      </c>
      <c r="P46" s="454"/>
      <c r="Q46" s="445" t="s">
        <v>141</v>
      </c>
      <c r="R46" s="626" t="s">
        <v>427</v>
      </c>
      <c r="S46" s="622"/>
      <c r="T46" s="204">
        <v>141</v>
      </c>
      <c r="U46" s="194">
        <v>1</v>
      </c>
      <c r="V46" s="254">
        <v>39</v>
      </c>
    </row>
    <row r="47" spans="14:22" ht="12" customHeight="1">
      <c r="N47" s="194">
        <v>1</v>
      </c>
      <c r="O47" s="254">
        <v>40</v>
      </c>
      <c r="P47" s="454" t="s">
        <v>97</v>
      </c>
      <c r="Q47" s="445" t="s">
        <v>142</v>
      </c>
      <c r="R47" s="639" t="s">
        <v>239</v>
      </c>
      <c r="S47" s="446" t="s">
        <v>342</v>
      </c>
      <c r="T47" s="204">
        <v>141</v>
      </c>
      <c r="U47" s="194">
        <v>1</v>
      </c>
      <c r="V47" s="254">
        <v>40</v>
      </c>
    </row>
    <row r="48" spans="14:22" ht="12" customHeight="1">
      <c r="N48" s="194">
        <v>1</v>
      </c>
      <c r="O48" s="254">
        <v>41</v>
      </c>
      <c r="P48" s="454"/>
      <c r="Q48" s="445"/>
      <c r="R48" s="640"/>
      <c r="S48" s="446" t="s">
        <v>31</v>
      </c>
      <c r="T48" s="204"/>
      <c r="U48" s="194">
        <v>1</v>
      </c>
      <c r="V48" s="254">
        <v>41</v>
      </c>
    </row>
    <row r="49" spans="14:22" ht="12" customHeight="1">
      <c r="N49" s="194">
        <v>1</v>
      </c>
      <c r="O49" s="254">
        <v>42</v>
      </c>
      <c r="P49" s="454"/>
      <c r="Q49" s="216"/>
      <c r="R49" s="641"/>
      <c r="S49" s="455" t="s">
        <v>26</v>
      </c>
      <c r="T49" s="204"/>
      <c r="U49" s="194">
        <v>1</v>
      </c>
      <c r="V49" s="254">
        <v>42</v>
      </c>
    </row>
    <row r="50" spans="14:22" ht="12" customHeight="1">
      <c r="N50" s="194">
        <v>1</v>
      </c>
      <c r="O50" s="254">
        <v>43</v>
      </c>
      <c r="P50" s="454"/>
      <c r="Q50" s="643" t="s">
        <v>1410</v>
      </c>
      <c r="R50" s="530"/>
      <c r="S50" s="530"/>
      <c r="T50" s="204">
        <v>2683</v>
      </c>
      <c r="U50" s="194">
        <v>1</v>
      </c>
      <c r="V50" s="254">
        <v>43</v>
      </c>
    </row>
    <row r="51" spans="14:22" ht="12" customHeight="1">
      <c r="N51" s="194">
        <v>1</v>
      </c>
      <c r="O51" s="254">
        <v>44</v>
      </c>
      <c r="P51" s="454"/>
      <c r="Q51" s="454"/>
      <c r="R51" s="547" t="s">
        <v>342</v>
      </c>
      <c r="S51" s="538"/>
      <c r="T51" s="204">
        <v>2683</v>
      </c>
      <c r="U51" s="194">
        <v>1</v>
      </c>
      <c r="V51" s="254">
        <v>44</v>
      </c>
    </row>
    <row r="52" spans="14:22" ht="12" customHeight="1">
      <c r="N52" s="194">
        <v>1</v>
      </c>
      <c r="O52" s="254">
        <v>45</v>
      </c>
      <c r="P52" s="454"/>
      <c r="Q52" s="454" t="s">
        <v>341</v>
      </c>
      <c r="R52" s="547" t="s">
        <v>31</v>
      </c>
      <c r="S52" s="538"/>
      <c r="T52" s="204"/>
      <c r="U52" s="194">
        <v>1</v>
      </c>
      <c r="V52" s="254">
        <v>45</v>
      </c>
    </row>
    <row r="53" spans="14:22" ht="12" customHeight="1">
      <c r="N53" s="194">
        <v>1</v>
      </c>
      <c r="O53" s="254">
        <v>46</v>
      </c>
      <c r="P53" s="454"/>
      <c r="Q53" s="454" t="s">
        <v>103</v>
      </c>
      <c r="R53" s="547" t="s">
        <v>13</v>
      </c>
      <c r="S53" s="538"/>
      <c r="T53" s="204"/>
      <c r="U53" s="194">
        <v>1</v>
      </c>
      <c r="V53" s="254">
        <v>46</v>
      </c>
    </row>
    <row r="54" spans="14:22" ht="12" customHeight="1">
      <c r="N54" s="194">
        <v>1</v>
      </c>
      <c r="O54" s="254">
        <v>47</v>
      </c>
      <c r="P54" s="454"/>
      <c r="Q54" s="454" t="s">
        <v>141</v>
      </c>
      <c r="R54" s="547" t="s">
        <v>16</v>
      </c>
      <c r="S54" s="538"/>
      <c r="T54" s="204"/>
      <c r="U54" s="194">
        <v>1</v>
      </c>
      <c r="V54" s="254">
        <v>47</v>
      </c>
    </row>
    <row r="55" spans="14:22" ht="12" customHeight="1">
      <c r="N55" s="194">
        <v>1</v>
      </c>
      <c r="O55" s="254">
        <v>48</v>
      </c>
      <c r="P55" s="454"/>
      <c r="Q55" s="454" t="s">
        <v>66</v>
      </c>
      <c r="R55" s="547" t="s">
        <v>17</v>
      </c>
      <c r="S55" s="538"/>
      <c r="T55" s="204"/>
      <c r="U55" s="194">
        <v>1</v>
      </c>
      <c r="V55" s="254">
        <v>48</v>
      </c>
    </row>
    <row r="56" spans="14:22" ht="12" customHeight="1">
      <c r="N56" s="194">
        <v>1</v>
      </c>
      <c r="O56" s="254">
        <v>49</v>
      </c>
      <c r="P56" s="454"/>
      <c r="Q56" s="454" t="s">
        <v>71</v>
      </c>
      <c r="R56" s="547" t="s">
        <v>18</v>
      </c>
      <c r="S56" s="538"/>
      <c r="T56" s="204"/>
      <c r="U56" s="194">
        <v>1</v>
      </c>
      <c r="V56" s="254">
        <v>49</v>
      </c>
    </row>
    <row r="57" spans="14:22" ht="12" customHeight="1">
      <c r="N57" s="194">
        <v>1</v>
      </c>
      <c r="O57" s="254">
        <v>50</v>
      </c>
      <c r="P57" s="209"/>
      <c r="Q57" s="454"/>
      <c r="R57" s="547" t="s">
        <v>26</v>
      </c>
      <c r="S57" s="538"/>
      <c r="T57" s="204"/>
      <c r="U57" s="194">
        <v>1</v>
      </c>
      <c r="V57" s="254">
        <v>50</v>
      </c>
    </row>
    <row r="58" spans="14:22" ht="12" customHeight="1">
      <c r="N58" s="194">
        <v>1</v>
      </c>
      <c r="O58" s="254">
        <v>51</v>
      </c>
      <c r="P58" s="454"/>
      <c r="Q58" s="202" t="s">
        <v>65</v>
      </c>
      <c r="R58" s="529" t="s">
        <v>1242</v>
      </c>
      <c r="S58" s="529"/>
      <c r="T58" s="204">
        <v>1861</v>
      </c>
      <c r="U58" s="194">
        <v>1</v>
      </c>
      <c r="V58" s="254">
        <v>51</v>
      </c>
    </row>
    <row r="59" spans="14:22" ht="12" customHeight="1">
      <c r="N59" s="194">
        <v>1</v>
      </c>
      <c r="O59" s="254">
        <v>52</v>
      </c>
      <c r="P59" s="454"/>
      <c r="Q59" s="526" t="s">
        <v>490</v>
      </c>
      <c r="R59" s="547" t="s">
        <v>342</v>
      </c>
      <c r="S59" s="538"/>
      <c r="T59" s="204"/>
      <c r="U59" s="194">
        <v>1</v>
      </c>
      <c r="V59" s="254">
        <v>52</v>
      </c>
    </row>
    <row r="60" spans="14:22" ht="12" customHeight="1">
      <c r="N60" s="194">
        <v>1</v>
      </c>
      <c r="O60" s="254">
        <v>53</v>
      </c>
      <c r="P60" s="454" t="s">
        <v>28</v>
      </c>
      <c r="Q60" s="527"/>
      <c r="R60" s="547" t="s">
        <v>31</v>
      </c>
      <c r="S60" s="538"/>
      <c r="T60" s="204">
        <v>19</v>
      </c>
      <c r="U60" s="194">
        <v>1</v>
      </c>
      <c r="V60" s="254">
        <v>53</v>
      </c>
    </row>
    <row r="61" spans="14:22" ht="12" customHeight="1">
      <c r="N61" s="194">
        <v>1</v>
      </c>
      <c r="O61" s="254">
        <v>54</v>
      </c>
      <c r="P61" s="454"/>
      <c r="Q61" s="527"/>
      <c r="R61" s="547" t="s">
        <v>18</v>
      </c>
      <c r="S61" s="538"/>
      <c r="T61" s="204"/>
      <c r="U61" s="194">
        <v>1</v>
      </c>
      <c r="V61" s="254">
        <v>54</v>
      </c>
    </row>
    <row r="62" spans="14:22" ht="12" customHeight="1">
      <c r="N62" s="194">
        <v>1</v>
      </c>
      <c r="O62" s="254">
        <v>55</v>
      </c>
      <c r="P62" s="454"/>
      <c r="Q62" s="527"/>
      <c r="R62" s="547" t="s">
        <v>1226</v>
      </c>
      <c r="S62" s="538"/>
      <c r="T62" s="204"/>
      <c r="U62" s="194">
        <v>1</v>
      </c>
      <c r="V62" s="254">
        <v>55</v>
      </c>
    </row>
    <row r="63" spans="14:22" ht="23.25" customHeight="1">
      <c r="N63" s="194">
        <v>1</v>
      </c>
      <c r="O63" s="254">
        <v>56</v>
      </c>
      <c r="P63" s="642" t="s">
        <v>1311</v>
      </c>
      <c r="Q63" s="527"/>
      <c r="R63" s="650" t="s">
        <v>1411</v>
      </c>
      <c r="S63" s="538"/>
      <c r="T63" s="204">
        <v>1594</v>
      </c>
      <c r="U63" s="194">
        <v>1</v>
      </c>
      <c r="V63" s="254">
        <v>56</v>
      </c>
    </row>
    <row r="64" spans="14:22" ht="12" customHeight="1">
      <c r="N64" s="194">
        <v>1</v>
      </c>
      <c r="O64" s="254">
        <v>57</v>
      </c>
      <c r="P64" s="642"/>
      <c r="Q64" s="528"/>
      <c r="R64" s="547" t="s">
        <v>26</v>
      </c>
      <c r="S64" s="538"/>
      <c r="T64" s="204">
        <v>248</v>
      </c>
      <c r="U64" s="194">
        <v>1</v>
      </c>
      <c r="V64" s="254">
        <v>57</v>
      </c>
    </row>
    <row r="65" spans="14:22" ht="12" customHeight="1">
      <c r="N65" s="194">
        <v>1</v>
      </c>
      <c r="O65" s="254">
        <v>58</v>
      </c>
      <c r="P65" s="642"/>
      <c r="Q65" s="202" t="s">
        <v>148</v>
      </c>
      <c r="R65" s="529" t="s">
        <v>450</v>
      </c>
      <c r="S65" s="529"/>
      <c r="T65" s="204">
        <v>6530</v>
      </c>
      <c r="U65" s="194">
        <v>1</v>
      </c>
      <c r="V65" s="254">
        <v>58</v>
      </c>
    </row>
    <row r="66" spans="14:22" ht="12" customHeight="1">
      <c r="N66" s="194">
        <v>1</v>
      </c>
      <c r="O66" s="254">
        <v>59</v>
      </c>
      <c r="P66" s="642"/>
      <c r="Q66" s="526" t="s">
        <v>490</v>
      </c>
      <c r="R66" s="547" t="s">
        <v>342</v>
      </c>
      <c r="S66" s="538"/>
      <c r="T66" s="204"/>
      <c r="U66" s="194">
        <v>1</v>
      </c>
      <c r="V66" s="254">
        <v>59</v>
      </c>
    </row>
    <row r="67" spans="14:22" ht="12" customHeight="1">
      <c r="N67" s="194">
        <v>1</v>
      </c>
      <c r="O67" s="254">
        <v>60</v>
      </c>
      <c r="P67" s="642"/>
      <c r="Q67" s="527"/>
      <c r="R67" s="547" t="s">
        <v>31</v>
      </c>
      <c r="S67" s="538"/>
      <c r="T67" s="204">
        <v>98</v>
      </c>
      <c r="U67" s="194">
        <v>1</v>
      </c>
      <c r="V67" s="254">
        <v>60</v>
      </c>
    </row>
    <row r="68" spans="14:22" ht="12" customHeight="1">
      <c r="N68" s="194">
        <v>2</v>
      </c>
      <c r="O68" s="254">
        <v>1</v>
      </c>
      <c r="P68" s="642"/>
      <c r="Q68" s="527"/>
      <c r="R68" s="547" t="s">
        <v>18</v>
      </c>
      <c r="S68" s="538"/>
      <c r="T68" s="204"/>
      <c r="U68" s="194">
        <v>2</v>
      </c>
      <c r="V68" s="254">
        <v>1</v>
      </c>
    </row>
    <row r="69" spans="14:22" ht="12" customHeight="1">
      <c r="N69" s="194">
        <v>2</v>
      </c>
      <c r="O69" s="254">
        <v>2</v>
      </c>
      <c r="P69" s="642"/>
      <c r="Q69" s="527"/>
      <c r="R69" s="547" t="s">
        <v>1226</v>
      </c>
      <c r="S69" s="538"/>
      <c r="T69" s="204"/>
      <c r="U69" s="194">
        <v>2</v>
      </c>
      <c r="V69" s="254">
        <v>2</v>
      </c>
    </row>
    <row r="70" spans="14:22" ht="19.5" customHeight="1">
      <c r="N70" s="194">
        <v>2</v>
      </c>
      <c r="O70" s="254">
        <v>3</v>
      </c>
      <c r="P70" s="642"/>
      <c r="Q70" s="527"/>
      <c r="R70" s="650" t="s">
        <v>1411</v>
      </c>
      <c r="S70" s="538"/>
      <c r="T70" s="204">
        <v>5194</v>
      </c>
      <c r="U70" s="194">
        <v>2</v>
      </c>
      <c r="V70" s="254">
        <v>3</v>
      </c>
    </row>
    <row r="71" spans="14:22" ht="12" customHeight="1">
      <c r="N71" s="194">
        <v>2</v>
      </c>
      <c r="O71" s="254">
        <v>4</v>
      </c>
      <c r="P71" s="642"/>
      <c r="Q71" s="528"/>
      <c r="R71" s="547" t="s">
        <v>26</v>
      </c>
      <c r="S71" s="538"/>
      <c r="T71" s="204">
        <v>1238</v>
      </c>
      <c r="U71" s="194">
        <v>2</v>
      </c>
      <c r="V71" s="254">
        <v>4</v>
      </c>
    </row>
    <row r="72" spans="14:22" ht="12" customHeight="1">
      <c r="N72" s="194">
        <v>2</v>
      </c>
      <c r="O72" s="254">
        <v>6</v>
      </c>
      <c r="P72" s="642"/>
      <c r="Q72" s="202" t="s">
        <v>67</v>
      </c>
      <c r="R72" s="529" t="s">
        <v>1227</v>
      </c>
      <c r="S72" s="529"/>
      <c r="T72" s="204"/>
      <c r="U72" s="194">
        <v>2</v>
      </c>
      <c r="V72" s="254">
        <v>6</v>
      </c>
    </row>
    <row r="73" spans="14:22" ht="12" customHeight="1">
      <c r="N73" s="194">
        <v>2</v>
      </c>
      <c r="O73" s="254">
        <v>7</v>
      </c>
      <c r="P73" s="642"/>
      <c r="Q73" s="649" t="s">
        <v>1412</v>
      </c>
      <c r="R73" s="657"/>
      <c r="S73" s="658"/>
      <c r="T73" s="204">
        <v>8391</v>
      </c>
      <c r="U73" s="194">
        <v>2</v>
      </c>
      <c r="V73" s="254">
        <v>7</v>
      </c>
    </row>
    <row r="74" spans="14:22" ht="12" customHeight="1">
      <c r="N74" s="194">
        <v>2</v>
      </c>
      <c r="O74" s="254">
        <v>8</v>
      </c>
      <c r="P74" s="642"/>
      <c r="Q74" s="659" t="s">
        <v>1290</v>
      </c>
      <c r="R74" s="547" t="s">
        <v>342</v>
      </c>
      <c r="S74" s="538"/>
      <c r="T74" s="204">
        <v>0</v>
      </c>
      <c r="U74" s="194">
        <v>2</v>
      </c>
      <c r="V74" s="254">
        <v>8</v>
      </c>
    </row>
    <row r="75" spans="14:22" ht="12" customHeight="1">
      <c r="N75" s="194">
        <v>2</v>
      </c>
      <c r="O75" s="254">
        <v>9</v>
      </c>
      <c r="P75" s="642"/>
      <c r="Q75" s="642"/>
      <c r="R75" s="547" t="s">
        <v>31</v>
      </c>
      <c r="S75" s="538"/>
      <c r="T75" s="204">
        <v>117</v>
      </c>
      <c r="U75" s="194">
        <v>2</v>
      </c>
      <c r="V75" s="254">
        <v>9</v>
      </c>
    </row>
    <row r="76" spans="14:22" ht="12" customHeight="1">
      <c r="N76" s="194">
        <v>2</v>
      </c>
      <c r="O76" s="254">
        <v>10</v>
      </c>
      <c r="P76" s="642"/>
      <c r="Q76" s="642"/>
      <c r="R76" s="547" t="s">
        <v>18</v>
      </c>
      <c r="S76" s="538"/>
      <c r="T76" s="204"/>
      <c r="U76" s="194">
        <v>2</v>
      </c>
      <c r="V76" s="254">
        <v>10</v>
      </c>
    </row>
    <row r="77" spans="14:22" ht="12" customHeight="1">
      <c r="N77" s="194">
        <v>2</v>
      </c>
      <c r="O77" s="254">
        <v>11</v>
      </c>
      <c r="P77" s="454"/>
      <c r="Q77" s="642"/>
      <c r="R77" s="649" t="s">
        <v>428</v>
      </c>
      <c r="S77" s="530"/>
      <c r="T77" s="204"/>
      <c r="U77" s="194">
        <v>2</v>
      </c>
      <c r="V77" s="254">
        <v>11</v>
      </c>
    </row>
    <row r="78" spans="14:22" ht="18.75" customHeight="1">
      <c r="N78" s="194">
        <v>2</v>
      </c>
      <c r="O78" s="254">
        <v>12</v>
      </c>
      <c r="P78" s="454"/>
      <c r="Q78" s="642"/>
      <c r="R78" s="650" t="s">
        <v>1411</v>
      </c>
      <c r="S78" s="538"/>
      <c r="T78" s="204">
        <v>6788</v>
      </c>
      <c r="U78" s="194">
        <v>2</v>
      </c>
      <c r="V78" s="254">
        <v>12</v>
      </c>
    </row>
    <row r="79" spans="14:22" ht="12" customHeight="1">
      <c r="N79" s="194">
        <v>2</v>
      </c>
      <c r="O79" s="254">
        <v>13</v>
      </c>
      <c r="P79" s="452"/>
      <c r="Q79" s="660"/>
      <c r="R79" s="547" t="s">
        <v>26</v>
      </c>
      <c r="S79" s="538"/>
      <c r="T79" s="204">
        <v>1486</v>
      </c>
      <c r="U79" s="194">
        <v>2</v>
      </c>
      <c r="V79" s="254">
        <v>13</v>
      </c>
    </row>
    <row r="80" spans="14:22" ht="12" customHeight="1">
      <c r="N80" s="194">
        <v>2</v>
      </c>
      <c r="O80" s="254">
        <v>15</v>
      </c>
      <c r="P80" s="547" t="s">
        <v>133</v>
      </c>
      <c r="Q80" s="538"/>
      <c r="R80" s="538"/>
      <c r="S80" s="538"/>
      <c r="T80" s="204">
        <v>11074</v>
      </c>
      <c r="U80" s="194">
        <v>2</v>
      </c>
      <c r="V80" s="254">
        <v>15</v>
      </c>
    </row>
    <row r="81" spans="14:22" ht="12" customHeight="1">
      <c r="N81" s="194">
        <v>2</v>
      </c>
      <c r="O81" s="254">
        <v>16</v>
      </c>
      <c r="P81" s="651" t="s">
        <v>1413</v>
      </c>
      <c r="Q81" s="652"/>
      <c r="R81" s="547" t="s">
        <v>342</v>
      </c>
      <c r="S81" s="538"/>
      <c r="T81" s="204">
        <v>2683</v>
      </c>
      <c r="U81" s="194">
        <v>2</v>
      </c>
      <c r="V81" s="254">
        <v>16</v>
      </c>
    </row>
    <row r="82" spans="14:22" ht="12" customHeight="1">
      <c r="N82" s="194">
        <v>2</v>
      </c>
      <c r="O82" s="254">
        <v>17</v>
      </c>
      <c r="P82" s="653"/>
      <c r="Q82" s="654"/>
      <c r="R82" s="547" t="s">
        <v>31</v>
      </c>
      <c r="S82" s="538"/>
      <c r="T82" s="204">
        <v>117</v>
      </c>
      <c r="U82" s="194">
        <v>2</v>
      </c>
      <c r="V82" s="254">
        <v>17</v>
      </c>
    </row>
    <row r="83" spans="14:22" ht="12" customHeight="1">
      <c r="N83" s="194">
        <v>2</v>
      </c>
      <c r="O83" s="254">
        <v>18</v>
      </c>
      <c r="P83" s="655"/>
      <c r="Q83" s="656"/>
      <c r="R83" s="547" t="s">
        <v>26</v>
      </c>
      <c r="S83" s="538"/>
      <c r="T83" s="204">
        <v>8274</v>
      </c>
      <c r="U83" s="194">
        <v>2</v>
      </c>
      <c r="V83" s="254">
        <v>18</v>
      </c>
    </row>
    <row r="84" spans="14:22" ht="12" customHeight="1">
      <c r="N84" s="194">
        <v>2</v>
      </c>
      <c r="O84" s="255">
        <v>24</v>
      </c>
      <c r="P84" s="646" t="s">
        <v>1267</v>
      </c>
      <c r="Q84" s="647"/>
      <c r="R84" s="647"/>
      <c r="S84" s="648"/>
      <c r="T84" s="256">
        <v>927</v>
      </c>
      <c r="U84" s="194">
        <v>2</v>
      </c>
      <c r="V84" s="398">
        <v>24</v>
      </c>
    </row>
  </sheetData>
  <mergeCells count="66">
    <mergeCell ref="R14:S14"/>
    <mergeCell ref="R38:S38"/>
    <mergeCell ref="R26:S26"/>
    <mergeCell ref="P81:Q83"/>
    <mergeCell ref="R81:S81"/>
    <mergeCell ref="R82:S82"/>
    <mergeCell ref="R83:S83"/>
    <mergeCell ref="R71:S71"/>
    <mergeCell ref="R72:S72"/>
    <mergeCell ref="Q73:S73"/>
    <mergeCell ref="Q74:Q79"/>
    <mergeCell ref="R74:S74"/>
    <mergeCell ref="R75:S75"/>
    <mergeCell ref="R55:S55"/>
    <mergeCell ref="R56:S56"/>
    <mergeCell ref="R57:S57"/>
    <mergeCell ref="P84:S84"/>
    <mergeCell ref="R76:S76"/>
    <mergeCell ref="R77:S77"/>
    <mergeCell ref="R78:S78"/>
    <mergeCell ref="R79:S79"/>
    <mergeCell ref="P80:S80"/>
    <mergeCell ref="P63:P76"/>
    <mergeCell ref="R63:S63"/>
    <mergeCell ref="R64:S64"/>
    <mergeCell ref="R65:S65"/>
    <mergeCell ref="Q66:Q71"/>
    <mergeCell ref="R66:S66"/>
    <mergeCell ref="R67:S67"/>
    <mergeCell ref="R68:S68"/>
    <mergeCell ref="R69:S69"/>
    <mergeCell ref="R70:S70"/>
    <mergeCell ref="R54:S54"/>
    <mergeCell ref="R58:S58"/>
    <mergeCell ref="Q59:Q64"/>
    <mergeCell ref="R59:S59"/>
    <mergeCell ref="R60:S60"/>
    <mergeCell ref="R61:S61"/>
    <mergeCell ref="R62:S62"/>
    <mergeCell ref="R47:R49"/>
    <mergeCell ref="Q50:S50"/>
    <mergeCell ref="R51:S51"/>
    <mergeCell ref="R52:S52"/>
    <mergeCell ref="R53:S53"/>
    <mergeCell ref="R27:R29"/>
    <mergeCell ref="R39:R41"/>
    <mergeCell ref="C21:H21"/>
    <mergeCell ref="F15:H15"/>
    <mergeCell ref="C20:H20"/>
    <mergeCell ref="F18:H18"/>
    <mergeCell ref="R46:S46"/>
    <mergeCell ref="D1:G1"/>
    <mergeCell ref="F16:H16"/>
    <mergeCell ref="F17:H17"/>
    <mergeCell ref="G9:H9"/>
    <mergeCell ref="G10:H10"/>
    <mergeCell ref="G11:H11"/>
    <mergeCell ref="E8:H8"/>
    <mergeCell ref="F13:H13"/>
    <mergeCell ref="F14:H14"/>
    <mergeCell ref="F9:F11"/>
    <mergeCell ref="E9:E11"/>
    <mergeCell ref="F12:H12"/>
    <mergeCell ref="F19:H19"/>
    <mergeCell ref="R15:R17"/>
    <mergeCell ref="Q21:Q27"/>
  </mergeCells>
  <phoneticPr fontId="2"/>
  <pageMargins left="0.78740157480314965" right="0.78740157480314965" top="0.78740157480314965" bottom="0.39370078740157483" header="0.19685039370078741" footer="0.19685039370078741"/>
  <pageSetup paperSize="9" scale="71" pageOrder="overThenDown"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9A3598-813C-4773-B676-9FF74FA2E4E4}">
  <sheetPr>
    <tabColor rgb="FFFF0000"/>
  </sheetPr>
  <dimension ref="A1:L110"/>
  <sheetViews>
    <sheetView showZeros="0" view="pageBreakPreview" topLeftCell="A37" zoomScaleNormal="40" zoomScaleSheetLayoutView="100" workbookViewId="0">
      <pane xSplit="11" topLeftCell="L1" activePane="topRight" state="frozen"/>
      <selection activeCell="I4" sqref="I4"/>
      <selection pane="topRight" activeCell="L59" sqref="L59"/>
    </sheetView>
  </sheetViews>
  <sheetFormatPr defaultRowHeight="11.1" customHeight="1"/>
  <cols>
    <col min="1" max="1" width="4" style="227" customWidth="1"/>
    <col min="2" max="2" width="4.75" style="227" customWidth="1"/>
    <col min="3" max="3" width="3.625" style="195" customWidth="1"/>
    <col min="4" max="4" width="4.625" style="195" customWidth="1"/>
    <col min="5" max="5" width="3.625" style="195" customWidth="1"/>
    <col min="6" max="6" width="3.125" style="195" customWidth="1"/>
    <col min="7" max="7" width="2.625" style="195" customWidth="1"/>
    <col min="8" max="8" width="5.375" style="195" customWidth="1"/>
    <col min="9" max="9" width="3.125" style="195" customWidth="1"/>
    <col min="10" max="10" width="19.25" style="195" customWidth="1"/>
    <col min="11" max="11" width="9.75" style="195" customWidth="1"/>
    <col min="12" max="12" width="14.75" style="194" customWidth="1"/>
    <col min="13" max="13" width="5.75" style="194" customWidth="1"/>
    <col min="14" max="16384" width="9" style="194"/>
  </cols>
  <sheetData>
    <row r="1" spans="1:12" s="185" customFormat="1" ht="14.1" customHeight="1">
      <c r="A1" s="421"/>
      <c r="B1" s="425"/>
      <c r="C1" s="426" t="s">
        <v>0</v>
      </c>
      <c r="D1" s="690" t="s">
        <v>443</v>
      </c>
      <c r="E1" s="691"/>
      <c r="F1" s="691"/>
      <c r="G1" s="691"/>
      <c r="H1" s="692"/>
      <c r="I1" s="425"/>
      <c r="J1" s="425"/>
    </row>
    <row r="2" spans="1:12" s="189" customFormat="1" ht="9.9499999999999993" customHeight="1">
      <c r="A2" s="227"/>
      <c r="B2" s="427"/>
      <c r="C2" s="428"/>
      <c r="D2" s="429"/>
      <c r="E2" s="430"/>
      <c r="F2" s="430"/>
      <c r="G2" s="430"/>
      <c r="H2" s="428"/>
      <c r="I2" s="427"/>
      <c r="J2" s="427"/>
    </row>
    <row r="3" spans="1:12" s="189" customFormat="1" ht="17.25" customHeight="1">
      <c r="A3" s="227"/>
      <c r="B3" s="427" t="s">
        <v>1431</v>
      </c>
      <c r="C3" s="428"/>
      <c r="D3" s="428"/>
      <c r="E3" s="428"/>
      <c r="F3" s="428"/>
      <c r="G3" s="428"/>
      <c r="H3" s="428"/>
      <c r="I3" s="427"/>
      <c r="J3" s="427"/>
    </row>
    <row r="4" spans="1:12" s="189" customFormat="1" ht="9.9499999999999993" customHeight="1">
      <c r="A4" s="227"/>
      <c r="B4" s="427"/>
      <c r="C4" s="428"/>
      <c r="D4" s="428"/>
      <c r="E4" s="428"/>
      <c r="F4" s="428"/>
      <c r="G4" s="428"/>
      <c r="H4" s="428"/>
      <c r="I4" s="427"/>
      <c r="J4" s="427"/>
    </row>
    <row r="5" spans="1:12" s="189" customFormat="1" ht="14.1" customHeight="1">
      <c r="A5" s="227"/>
      <c r="B5" s="427"/>
      <c r="C5" s="428" t="s">
        <v>391</v>
      </c>
      <c r="D5" s="428"/>
      <c r="E5" s="428"/>
      <c r="F5" s="428"/>
      <c r="G5" s="428"/>
      <c r="H5" s="428"/>
      <c r="I5" s="427"/>
      <c r="J5" s="427"/>
    </row>
    <row r="6" spans="1:12" ht="9.9499999999999993" customHeight="1">
      <c r="I6" s="194"/>
      <c r="J6" s="194"/>
      <c r="K6" s="194"/>
    </row>
    <row r="7" spans="1:12" ht="24" customHeight="1">
      <c r="A7" s="422" t="s">
        <v>104</v>
      </c>
      <c r="B7" s="422" t="s">
        <v>105</v>
      </c>
      <c r="C7" s="406" t="s">
        <v>385</v>
      </c>
      <c r="D7" s="268"/>
      <c r="E7" s="268"/>
      <c r="F7" s="268"/>
      <c r="G7" s="268"/>
      <c r="H7" s="268"/>
      <c r="I7" s="268"/>
      <c r="J7" s="407"/>
      <c r="K7" s="407" t="s">
        <v>386</v>
      </c>
      <c r="L7" s="247" t="s">
        <v>1361</v>
      </c>
    </row>
    <row r="8" spans="1:12" ht="18" customHeight="1">
      <c r="A8" s="227">
        <v>1</v>
      </c>
      <c r="B8" s="227">
        <v>1</v>
      </c>
      <c r="C8" s="399"/>
      <c r="D8" s="408" t="s">
        <v>65</v>
      </c>
      <c r="E8" s="466"/>
      <c r="F8" s="405"/>
      <c r="G8" s="689" t="s">
        <v>240</v>
      </c>
      <c r="H8" s="661"/>
      <c r="I8" s="661"/>
      <c r="J8" s="661"/>
      <c r="K8" s="662"/>
      <c r="L8" s="409"/>
    </row>
    <row r="9" spans="1:12" ht="25.5" customHeight="1">
      <c r="C9" s="399"/>
      <c r="D9" s="693" t="s">
        <v>1443</v>
      </c>
      <c r="E9" s="466" t="s">
        <v>197</v>
      </c>
      <c r="F9" s="410"/>
      <c r="G9" s="689" t="s">
        <v>241</v>
      </c>
      <c r="H9" s="661"/>
      <c r="I9" s="661"/>
      <c r="J9" s="661"/>
      <c r="K9" s="662"/>
      <c r="L9" s="409"/>
    </row>
    <row r="10" spans="1:12" ht="18" customHeight="1">
      <c r="C10" s="399"/>
      <c r="D10" s="693"/>
      <c r="E10" s="695" t="s">
        <v>432</v>
      </c>
      <c r="F10" s="696"/>
      <c r="G10" s="689" t="s">
        <v>143</v>
      </c>
      <c r="H10" s="661"/>
      <c r="I10" s="661"/>
      <c r="J10" s="661"/>
      <c r="K10" s="662"/>
      <c r="L10" s="409"/>
    </row>
    <row r="11" spans="1:12" ht="18" customHeight="1">
      <c r="C11" s="399"/>
      <c r="D11" s="693"/>
      <c r="E11" s="470"/>
      <c r="F11" s="475"/>
      <c r="G11" s="689" t="s">
        <v>429</v>
      </c>
      <c r="H11" s="661"/>
      <c r="I11" s="661"/>
      <c r="J11" s="661"/>
      <c r="K11" s="662"/>
      <c r="L11" s="409" t="s">
        <v>1469</v>
      </c>
    </row>
    <row r="12" spans="1:12" ht="18" customHeight="1">
      <c r="A12" s="227">
        <v>1</v>
      </c>
      <c r="B12" s="227">
        <v>2</v>
      </c>
      <c r="C12" s="466"/>
      <c r="D12" s="694"/>
      <c r="E12" s="411" t="s">
        <v>187</v>
      </c>
      <c r="F12" s="661" t="s">
        <v>144</v>
      </c>
      <c r="G12" s="661"/>
      <c r="H12" s="661"/>
      <c r="I12" s="661"/>
      <c r="J12" s="661"/>
      <c r="K12" s="662"/>
      <c r="L12" s="412">
        <v>34.6</v>
      </c>
    </row>
    <row r="13" spans="1:12" ht="18" customHeight="1">
      <c r="A13" s="227">
        <v>1</v>
      </c>
      <c r="B13" s="227">
        <v>3</v>
      </c>
      <c r="C13" s="466" t="s">
        <v>113</v>
      </c>
      <c r="D13" s="466" t="s">
        <v>148</v>
      </c>
      <c r="E13" s="411" t="s">
        <v>374</v>
      </c>
      <c r="F13" s="661" t="s">
        <v>145</v>
      </c>
      <c r="G13" s="661"/>
      <c r="H13" s="661"/>
      <c r="I13" s="661"/>
      <c r="J13" s="661"/>
      <c r="K13" s="662"/>
      <c r="L13" s="413"/>
    </row>
    <row r="14" spans="1:12" ht="18" customHeight="1">
      <c r="C14" s="466"/>
      <c r="D14" s="466" t="s">
        <v>433</v>
      </c>
      <c r="E14" s="411" t="s">
        <v>375</v>
      </c>
      <c r="F14" s="661" t="s">
        <v>152</v>
      </c>
      <c r="G14" s="661"/>
      <c r="H14" s="661"/>
      <c r="I14" s="661"/>
      <c r="J14" s="661"/>
      <c r="K14" s="662"/>
      <c r="L14" s="413" t="s">
        <v>1469</v>
      </c>
    </row>
    <row r="15" spans="1:12" ht="18" customHeight="1">
      <c r="C15" s="466"/>
      <c r="D15" s="466" t="s">
        <v>153</v>
      </c>
      <c r="E15" s="411" t="s">
        <v>376</v>
      </c>
      <c r="F15" s="661" t="s">
        <v>154</v>
      </c>
      <c r="G15" s="661"/>
      <c r="H15" s="661"/>
      <c r="I15" s="661"/>
      <c r="J15" s="661"/>
      <c r="K15" s="662"/>
      <c r="L15" s="413"/>
    </row>
    <row r="16" spans="1:12" ht="18" customHeight="1">
      <c r="C16" s="466"/>
      <c r="D16" s="466" t="s">
        <v>440</v>
      </c>
      <c r="E16" s="411" t="s">
        <v>377</v>
      </c>
      <c r="F16" s="661" t="s">
        <v>155</v>
      </c>
      <c r="G16" s="661"/>
      <c r="H16" s="661"/>
      <c r="I16" s="661"/>
      <c r="J16" s="661"/>
      <c r="K16" s="662"/>
      <c r="L16" s="413"/>
    </row>
    <row r="17" spans="1:12" ht="18" customHeight="1">
      <c r="C17" s="466"/>
      <c r="D17" s="466" t="s">
        <v>434</v>
      </c>
      <c r="E17" s="411" t="s">
        <v>378</v>
      </c>
      <c r="F17" s="661" t="s">
        <v>156</v>
      </c>
      <c r="G17" s="661"/>
      <c r="H17" s="661"/>
      <c r="I17" s="661"/>
      <c r="J17" s="661"/>
      <c r="K17" s="662"/>
      <c r="L17" s="413"/>
    </row>
    <row r="18" spans="1:12" ht="18" customHeight="1">
      <c r="C18" s="466"/>
      <c r="D18" s="402" t="s">
        <v>435</v>
      </c>
      <c r="E18" s="411" t="s">
        <v>379</v>
      </c>
      <c r="F18" s="661" t="s">
        <v>26</v>
      </c>
      <c r="G18" s="661"/>
      <c r="H18" s="661"/>
      <c r="I18" s="661"/>
      <c r="J18" s="661"/>
      <c r="K18" s="662"/>
      <c r="L18" s="413"/>
    </row>
    <row r="19" spans="1:12" ht="18" customHeight="1">
      <c r="A19" s="227">
        <v>1</v>
      </c>
      <c r="B19" s="227">
        <v>4</v>
      </c>
      <c r="C19" s="466" t="s">
        <v>157</v>
      </c>
      <c r="D19" s="466" t="s">
        <v>67</v>
      </c>
      <c r="E19" s="411" t="s">
        <v>197</v>
      </c>
      <c r="F19" s="661" t="s">
        <v>158</v>
      </c>
      <c r="G19" s="661"/>
      <c r="H19" s="661"/>
      <c r="I19" s="661"/>
      <c r="J19" s="661"/>
      <c r="K19" s="662"/>
      <c r="L19" s="400"/>
    </row>
    <row r="20" spans="1:12" ht="18" customHeight="1">
      <c r="A20" s="227">
        <v>1</v>
      </c>
      <c r="B20" s="227">
        <v>5</v>
      </c>
      <c r="C20" s="466"/>
      <c r="D20" s="466" t="s">
        <v>436</v>
      </c>
      <c r="E20" s="411" t="s">
        <v>187</v>
      </c>
      <c r="F20" s="661" t="s">
        <v>1444</v>
      </c>
      <c r="G20" s="661"/>
      <c r="H20" s="661"/>
      <c r="I20" s="661"/>
      <c r="J20" s="661"/>
      <c r="K20" s="414" t="s">
        <v>1354</v>
      </c>
      <c r="L20" s="400"/>
    </row>
    <row r="21" spans="1:12" ht="18" customHeight="1">
      <c r="A21" s="227">
        <v>1</v>
      </c>
      <c r="B21" s="227">
        <v>6</v>
      </c>
      <c r="C21" s="466"/>
      <c r="D21" s="466" t="s">
        <v>159</v>
      </c>
      <c r="E21" s="411" t="s">
        <v>262</v>
      </c>
      <c r="F21" s="661" t="s">
        <v>1445</v>
      </c>
      <c r="G21" s="661"/>
      <c r="H21" s="661"/>
      <c r="I21" s="661"/>
      <c r="J21" s="661"/>
      <c r="K21" s="414" t="s">
        <v>1354</v>
      </c>
      <c r="L21" s="400"/>
    </row>
    <row r="22" spans="1:12" ht="18" customHeight="1">
      <c r="A22" s="227">
        <v>1</v>
      </c>
      <c r="B22" s="227">
        <v>7</v>
      </c>
      <c r="C22" s="466"/>
      <c r="D22" s="470" t="s">
        <v>160</v>
      </c>
      <c r="E22" s="470" t="s">
        <v>180</v>
      </c>
      <c r="F22" s="661" t="s">
        <v>161</v>
      </c>
      <c r="G22" s="661"/>
      <c r="H22" s="661"/>
      <c r="I22" s="661"/>
      <c r="J22" s="661"/>
      <c r="K22" s="662"/>
      <c r="L22" s="415"/>
    </row>
    <row r="23" spans="1:12" ht="18" customHeight="1">
      <c r="A23" s="227">
        <v>1</v>
      </c>
      <c r="B23" s="227">
        <v>8</v>
      </c>
      <c r="C23" s="466"/>
      <c r="D23" s="466"/>
      <c r="E23" s="405"/>
      <c r="F23" s="405"/>
      <c r="G23" s="405"/>
      <c r="H23" s="405"/>
      <c r="I23" s="411" t="s">
        <v>374</v>
      </c>
      <c r="J23" s="661" t="s">
        <v>162</v>
      </c>
      <c r="K23" s="662"/>
      <c r="L23" s="413" t="s">
        <v>1469</v>
      </c>
    </row>
    <row r="24" spans="1:12" ht="18" customHeight="1">
      <c r="C24" s="466"/>
      <c r="D24" s="466" t="s">
        <v>68</v>
      </c>
      <c r="E24" s="683" t="s">
        <v>163</v>
      </c>
      <c r="F24" s="683"/>
      <c r="G24" s="683"/>
      <c r="H24" s="684"/>
      <c r="I24" s="411" t="s">
        <v>375</v>
      </c>
      <c r="J24" s="661" t="s">
        <v>164</v>
      </c>
      <c r="K24" s="662"/>
      <c r="L24" s="413"/>
    </row>
    <row r="25" spans="1:12" ht="18" customHeight="1">
      <c r="C25" s="466" t="s">
        <v>165</v>
      </c>
      <c r="D25" s="477"/>
      <c r="E25" s="474"/>
      <c r="F25" s="474"/>
      <c r="G25" s="474"/>
      <c r="H25" s="474"/>
      <c r="I25" s="411" t="s">
        <v>376</v>
      </c>
      <c r="J25" s="661" t="s">
        <v>26</v>
      </c>
      <c r="K25" s="662"/>
      <c r="L25" s="413"/>
    </row>
    <row r="26" spans="1:12" ht="18" customHeight="1">
      <c r="A26" s="227">
        <v>1</v>
      </c>
      <c r="B26" s="227">
        <v>9</v>
      </c>
      <c r="C26" s="466"/>
      <c r="D26" s="399"/>
      <c r="E26" s="416"/>
      <c r="F26" s="405"/>
      <c r="G26" s="405"/>
      <c r="H26" s="405"/>
      <c r="I26" s="411" t="s">
        <v>374</v>
      </c>
      <c r="J26" s="661" t="s">
        <v>166</v>
      </c>
      <c r="K26" s="662"/>
      <c r="L26" s="413"/>
    </row>
    <row r="27" spans="1:12" ht="18" customHeight="1">
      <c r="C27" s="466"/>
      <c r="D27" s="466" t="s">
        <v>69</v>
      </c>
      <c r="E27" s="466"/>
      <c r="F27" s="683"/>
      <c r="G27" s="683"/>
      <c r="H27" s="684"/>
      <c r="I27" s="411" t="s">
        <v>375</v>
      </c>
      <c r="J27" s="661" t="s">
        <v>168</v>
      </c>
      <c r="K27" s="662"/>
      <c r="L27" s="413" t="s">
        <v>1469</v>
      </c>
    </row>
    <row r="28" spans="1:12" ht="18" customHeight="1">
      <c r="C28" s="466"/>
      <c r="D28" s="685" t="s">
        <v>1291</v>
      </c>
      <c r="E28" s="466" t="s">
        <v>197</v>
      </c>
      <c r="F28" s="683" t="s">
        <v>167</v>
      </c>
      <c r="G28" s="683"/>
      <c r="H28" s="684"/>
      <c r="I28" s="411" t="s">
        <v>376</v>
      </c>
      <c r="J28" s="661" t="s">
        <v>349</v>
      </c>
      <c r="K28" s="662"/>
      <c r="L28" s="413" t="s">
        <v>1469</v>
      </c>
    </row>
    <row r="29" spans="1:12" ht="18" customHeight="1">
      <c r="C29" s="466"/>
      <c r="D29" s="685"/>
      <c r="E29" s="466"/>
      <c r="F29" s="465"/>
      <c r="G29" s="465"/>
      <c r="H29" s="465"/>
      <c r="I29" s="411" t="s">
        <v>1228</v>
      </c>
      <c r="J29" s="687" t="s">
        <v>1230</v>
      </c>
      <c r="K29" s="688"/>
      <c r="L29" s="413" t="s">
        <v>1469</v>
      </c>
    </row>
    <row r="30" spans="1:12" ht="18" customHeight="1">
      <c r="C30" s="466"/>
      <c r="D30" s="685"/>
      <c r="E30" s="477"/>
      <c r="F30" s="474"/>
      <c r="G30" s="474"/>
      <c r="H30" s="474"/>
      <c r="I30" s="411" t="s">
        <v>1229</v>
      </c>
      <c r="J30" s="661" t="s">
        <v>1231</v>
      </c>
      <c r="K30" s="662"/>
      <c r="L30" s="413"/>
    </row>
    <row r="31" spans="1:12" ht="18" customHeight="1">
      <c r="A31" s="227">
        <v>1</v>
      </c>
      <c r="B31" s="227">
        <v>10</v>
      </c>
      <c r="C31" s="466"/>
      <c r="D31" s="685"/>
      <c r="E31" s="399"/>
      <c r="F31" s="405"/>
      <c r="G31" s="405"/>
      <c r="H31" s="405"/>
      <c r="I31" s="411" t="s">
        <v>374</v>
      </c>
      <c r="J31" s="661" t="s">
        <v>169</v>
      </c>
      <c r="K31" s="662"/>
      <c r="L31" s="413"/>
    </row>
    <row r="32" spans="1:12" ht="18" customHeight="1">
      <c r="C32" s="466"/>
      <c r="D32" s="685"/>
      <c r="E32" s="682" t="s">
        <v>187</v>
      </c>
      <c r="F32" s="683" t="s">
        <v>170</v>
      </c>
      <c r="G32" s="683"/>
      <c r="H32" s="684"/>
      <c r="I32" s="411" t="s">
        <v>375</v>
      </c>
      <c r="J32" s="661" t="s">
        <v>171</v>
      </c>
      <c r="K32" s="662"/>
      <c r="L32" s="413" t="s">
        <v>1469</v>
      </c>
    </row>
    <row r="33" spans="1:12" ht="18" customHeight="1">
      <c r="C33" s="466" t="s">
        <v>172</v>
      </c>
      <c r="D33" s="685"/>
      <c r="E33" s="682"/>
      <c r="F33" s="683"/>
      <c r="G33" s="683"/>
      <c r="H33" s="684"/>
      <c r="I33" s="411" t="s">
        <v>376</v>
      </c>
      <c r="J33" s="661" t="s">
        <v>173</v>
      </c>
      <c r="K33" s="662"/>
      <c r="L33" s="413"/>
    </row>
    <row r="34" spans="1:12" ht="18" customHeight="1">
      <c r="C34" s="466"/>
      <c r="D34" s="686"/>
      <c r="E34" s="477"/>
      <c r="F34" s="474"/>
      <c r="G34" s="474"/>
      <c r="H34" s="474"/>
      <c r="I34" s="470" t="s">
        <v>377</v>
      </c>
      <c r="J34" s="661" t="s">
        <v>174</v>
      </c>
      <c r="K34" s="662"/>
      <c r="L34" s="413"/>
    </row>
    <row r="35" spans="1:12" ht="18" customHeight="1">
      <c r="A35" s="227">
        <v>1</v>
      </c>
      <c r="B35" s="227">
        <v>11</v>
      </c>
      <c r="C35" s="466"/>
      <c r="D35" s="411" t="s">
        <v>70</v>
      </c>
      <c r="E35" s="661" t="s">
        <v>175</v>
      </c>
      <c r="F35" s="661"/>
      <c r="G35" s="661"/>
      <c r="H35" s="661"/>
      <c r="I35" s="661"/>
      <c r="J35" s="661"/>
      <c r="K35" s="662"/>
      <c r="L35" s="439" t="s">
        <v>1470</v>
      </c>
    </row>
    <row r="36" spans="1:12" ht="18" customHeight="1">
      <c r="A36" s="227">
        <v>1</v>
      </c>
      <c r="B36" s="227">
        <v>12</v>
      </c>
      <c r="C36" s="466"/>
      <c r="D36" s="411" t="s">
        <v>72</v>
      </c>
      <c r="E36" s="661" t="s">
        <v>281</v>
      </c>
      <c r="F36" s="661"/>
      <c r="G36" s="661"/>
      <c r="H36" s="661"/>
      <c r="I36" s="661"/>
      <c r="J36" s="661"/>
      <c r="K36" s="662"/>
      <c r="L36" s="439" t="s">
        <v>1471</v>
      </c>
    </row>
    <row r="37" spans="1:12" ht="18" customHeight="1">
      <c r="A37" s="227">
        <v>1</v>
      </c>
      <c r="B37" s="227">
        <v>13</v>
      </c>
      <c r="C37" s="466"/>
      <c r="D37" s="466" t="s">
        <v>74</v>
      </c>
      <c r="E37" s="411" t="s">
        <v>197</v>
      </c>
      <c r="F37" s="661" t="s">
        <v>439</v>
      </c>
      <c r="G37" s="661"/>
      <c r="H37" s="661"/>
      <c r="I37" s="661"/>
      <c r="J37" s="417" t="s">
        <v>1446</v>
      </c>
      <c r="K37" s="414" t="s">
        <v>1293</v>
      </c>
      <c r="L37" s="400">
        <v>2420</v>
      </c>
    </row>
    <row r="38" spans="1:12" ht="18" customHeight="1">
      <c r="A38" s="227">
        <v>1</v>
      </c>
      <c r="B38" s="227">
        <v>14</v>
      </c>
      <c r="C38" s="466"/>
      <c r="D38" s="466" t="s">
        <v>475</v>
      </c>
      <c r="E38" s="411" t="s">
        <v>187</v>
      </c>
      <c r="F38" s="661" t="s">
        <v>176</v>
      </c>
      <c r="G38" s="661"/>
      <c r="H38" s="661"/>
      <c r="I38" s="661"/>
      <c r="J38" s="417" t="s">
        <v>1447</v>
      </c>
      <c r="K38" s="414" t="s">
        <v>1293</v>
      </c>
      <c r="L38" s="400">
        <v>12100</v>
      </c>
    </row>
    <row r="39" spans="1:12" ht="18" customHeight="1">
      <c r="A39" s="227">
        <v>1</v>
      </c>
      <c r="B39" s="227">
        <v>15</v>
      </c>
      <c r="C39" s="466" t="s">
        <v>441</v>
      </c>
      <c r="D39" s="466" t="s">
        <v>177</v>
      </c>
      <c r="E39" s="411" t="s">
        <v>262</v>
      </c>
      <c r="F39" s="661" t="s">
        <v>176</v>
      </c>
      <c r="G39" s="661"/>
      <c r="H39" s="661"/>
      <c r="I39" s="661"/>
      <c r="J39" s="417" t="s">
        <v>1448</v>
      </c>
      <c r="K39" s="414" t="s">
        <v>1293</v>
      </c>
      <c r="L39" s="400">
        <v>60500</v>
      </c>
    </row>
    <row r="40" spans="1:12" ht="18" customHeight="1">
      <c r="A40" s="227">
        <v>1</v>
      </c>
      <c r="B40" s="227">
        <v>16</v>
      </c>
      <c r="C40" s="466"/>
      <c r="D40" s="466" t="s">
        <v>441</v>
      </c>
      <c r="E40" s="411" t="s">
        <v>180</v>
      </c>
      <c r="F40" s="661" t="s">
        <v>176</v>
      </c>
      <c r="G40" s="661"/>
      <c r="H40" s="661"/>
      <c r="I40" s="661"/>
      <c r="J40" s="417" t="s">
        <v>1449</v>
      </c>
      <c r="K40" s="414" t="s">
        <v>1293</v>
      </c>
      <c r="L40" s="400">
        <v>121000</v>
      </c>
    </row>
    <row r="41" spans="1:12" ht="18" customHeight="1">
      <c r="A41" s="227">
        <v>1</v>
      </c>
      <c r="B41" s="227">
        <v>17</v>
      </c>
      <c r="C41" s="399"/>
      <c r="D41" s="466" t="s">
        <v>153</v>
      </c>
      <c r="E41" s="411" t="s">
        <v>181</v>
      </c>
      <c r="F41" s="661" t="s">
        <v>176</v>
      </c>
      <c r="G41" s="661"/>
      <c r="H41" s="661"/>
      <c r="I41" s="661"/>
      <c r="J41" s="417" t="s">
        <v>1450</v>
      </c>
      <c r="K41" s="414" t="s">
        <v>1293</v>
      </c>
      <c r="L41" s="400">
        <v>605000</v>
      </c>
    </row>
    <row r="42" spans="1:12" ht="18" customHeight="1">
      <c r="A42" s="227">
        <v>1</v>
      </c>
      <c r="B42" s="227">
        <v>18</v>
      </c>
      <c r="C42" s="399"/>
      <c r="D42" s="470" t="s">
        <v>440</v>
      </c>
      <c r="E42" s="470" t="s">
        <v>182</v>
      </c>
      <c r="F42" s="661" t="s">
        <v>176</v>
      </c>
      <c r="G42" s="661"/>
      <c r="H42" s="661"/>
      <c r="I42" s="661"/>
      <c r="J42" s="418" t="s">
        <v>1451</v>
      </c>
      <c r="K42" s="476" t="s">
        <v>1293</v>
      </c>
      <c r="L42" s="400">
        <v>1210000</v>
      </c>
    </row>
    <row r="43" spans="1:12" ht="18" customHeight="1">
      <c r="A43" s="227">
        <v>1</v>
      </c>
      <c r="B43" s="227">
        <v>19</v>
      </c>
      <c r="C43" s="399"/>
      <c r="D43" s="466" t="s">
        <v>149</v>
      </c>
      <c r="E43" s="411" t="s">
        <v>197</v>
      </c>
      <c r="F43" s="268" t="s">
        <v>1452</v>
      </c>
      <c r="G43" s="268"/>
      <c r="H43" s="268"/>
      <c r="I43" s="268"/>
      <c r="J43" s="268"/>
      <c r="K43" s="268"/>
      <c r="L43" s="400">
        <v>1958</v>
      </c>
    </row>
    <row r="44" spans="1:12" ht="18" customHeight="1">
      <c r="A44" s="227">
        <v>1</v>
      </c>
      <c r="B44" s="227">
        <v>20</v>
      </c>
      <c r="C44" s="399"/>
      <c r="D44" s="681" t="s">
        <v>178</v>
      </c>
      <c r="E44" s="411" t="s">
        <v>187</v>
      </c>
      <c r="F44" s="268" t="s">
        <v>1453</v>
      </c>
      <c r="G44" s="268"/>
      <c r="H44" s="268"/>
      <c r="I44" s="268"/>
      <c r="J44" s="268"/>
      <c r="K44" s="268"/>
      <c r="L44" s="400">
        <v>4925</v>
      </c>
    </row>
    <row r="45" spans="1:12" ht="18" customHeight="1">
      <c r="A45" s="227">
        <v>1</v>
      </c>
      <c r="B45" s="227">
        <v>21</v>
      </c>
      <c r="C45" s="466" t="s">
        <v>179</v>
      </c>
      <c r="D45" s="681"/>
      <c r="E45" s="411" t="s">
        <v>262</v>
      </c>
      <c r="F45" s="268" t="s">
        <v>1454</v>
      </c>
      <c r="G45" s="268"/>
      <c r="H45" s="268"/>
      <c r="I45" s="268"/>
      <c r="J45" s="268"/>
      <c r="K45" s="268"/>
      <c r="L45" s="400">
        <v>0</v>
      </c>
    </row>
    <row r="46" spans="1:12" ht="18" customHeight="1">
      <c r="A46" s="227">
        <v>1</v>
      </c>
      <c r="B46" s="227">
        <v>22</v>
      </c>
      <c r="C46" s="399"/>
      <c r="D46" s="681"/>
      <c r="E46" s="411" t="s">
        <v>180</v>
      </c>
      <c r="F46" s="268" t="s">
        <v>1455</v>
      </c>
      <c r="G46" s="268"/>
      <c r="H46" s="268"/>
      <c r="I46" s="268"/>
      <c r="J46" s="268"/>
      <c r="K46" s="268"/>
      <c r="L46" s="400">
        <v>0</v>
      </c>
    </row>
    <row r="47" spans="1:12" ht="18" customHeight="1">
      <c r="A47" s="227">
        <v>1</v>
      </c>
      <c r="B47" s="227">
        <v>23</v>
      </c>
      <c r="C47" s="399"/>
      <c r="D47" s="681"/>
      <c r="E47" s="411" t="s">
        <v>181</v>
      </c>
      <c r="F47" s="268" t="s">
        <v>1456</v>
      </c>
      <c r="G47" s="268"/>
      <c r="H47" s="268"/>
      <c r="I47" s="268"/>
      <c r="J47" s="268"/>
      <c r="K47" s="268"/>
      <c r="L47" s="400">
        <v>0</v>
      </c>
    </row>
    <row r="48" spans="1:12" ht="18" customHeight="1">
      <c r="A48" s="227">
        <v>1</v>
      </c>
      <c r="B48" s="227">
        <v>24</v>
      </c>
      <c r="C48" s="399"/>
      <c r="D48" s="681"/>
      <c r="E48" s="411" t="s">
        <v>182</v>
      </c>
      <c r="F48" s="268" t="s">
        <v>1457</v>
      </c>
      <c r="G48" s="268"/>
      <c r="H48" s="268"/>
      <c r="I48" s="268"/>
      <c r="J48" s="268"/>
      <c r="K48" s="268"/>
      <c r="L48" s="400">
        <v>0</v>
      </c>
    </row>
    <row r="49" spans="1:12" ht="18" customHeight="1">
      <c r="A49" s="227">
        <v>1</v>
      </c>
      <c r="B49" s="227">
        <v>25</v>
      </c>
      <c r="C49" s="399"/>
      <c r="D49" s="681"/>
      <c r="E49" s="470" t="s">
        <v>183</v>
      </c>
      <c r="F49" s="474" t="s">
        <v>1458</v>
      </c>
      <c r="G49" s="474"/>
      <c r="H49" s="474"/>
      <c r="I49" s="474"/>
      <c r="J49" s="474"/>
      <c r="K49" s="474"/>
      <c r="L49" s="400">
        <v>0</v>
      </c>
    </row>
    <row r="50" spans="1:12" ht="18" customHeight="1">
      <c r="A50" s="227">
        <v>1</v>
      </c>
      <c r="B50" s="227">
        <v>26</v>
      </c>
      <c r="C50" s="399"/>
      <c r="D50" s="402" t="s">
        <v>1459</v>
      </c>
      <c r="E50" s="466" t="s">
        <v>263</v>
      </c>
      <c r="F50" s="268" t="s">
        <v>1460</v>
      </c>
      <c r="G50" s="268"/>
      <c r="H50" s="268"/>
      <c r="I50" s="474"/>
      <c r="J50" s="474"/>
      <c r="K50" s="474"/>
      <c r="L50" s="400">
        <v>0</v>
      </c>
    </row>
    <row r="51" spans="1:12" ht="18" customHeight="1">
      <c r="A51" s="227">
        <v>1</v>
      </c>
      <c r="B51" s="227">
        <v>32</v>
      </c>
      <c r="C51" s="466" t="s">
        <v>184</v>
      </c>
      <c r="D51" s="466" t="s">
        <v>150</v>
      </c>
      <c r="E51" s="469" t="s">
        <v>197</v>
      </c>
      <c r="F51" s="679" t="s">
        <v>185</v>
      </c>
      <c r="G51" s="679"/>
      <c r="H51" s="680"/>
      <c r="I51" s="419" t="s">
        <v>430</v>
      </c>
      <c r="J51" s="463" t="s">
        <v>1461</v>
      </c>
      <c r="K51" s="414" t="s">
        <v>101</v>
      </c>
      <c r="L51" s="415"/>
    </row>
    <row r="52" spans="1:12" ht="18" customHeight="1">
      <c r="A52" s="227">
        <v>1</v>
      </c>
      <c r="B52" s="227">
        <v>33</v>
      </c>
      <c r="C52" s="399"/>
      <c r="D52" s="671" t="s">
        <v>447</v>
      </c>
      <c r="E52" s="470"/>
      <c r="F52" s="669" t="s">
        <v>186</v>
      </c>
      <c r="G52" s="669"/>
      <c r="H52" s="670"/>
      <c r="I52" s="477" t="s">
        <v>193</v>
      </c>
      <c r="J52" s="467" t="s">
        <v>1294</v>
      </c>
      <c r="K52" s="476" t="s">
        <v>101</v>
      </c>
      <c r="L52" s="415"/>
    </row>
    <row r="53" spans="1:12" ht="18" customHeight="1">
      <c r="A53" s="227">
        <v>1</v>
      </c>
      <c r="B53" s="227">
        <v>34</v>
      </c>
      <c r="C53" s="399"/>
      <c r="D53" s="672"/>
      <c r="E53" s="470" t="s">
        <v>187</v>
      </c>
      <c r="F53" s="661" t="s">
        <v>1295</v>
      </c>
      <c r="G53" s="661"/>
      <c r="H53" s="661"/>
      <c r="I53" s="661"/>
      <c r="J53" s="661"/>
      <c r="K53" s="414" t="s">
        <v>1283</v>
      </c>
      <c r="L53" s="400"/>
    </row>
    <row r="54" spans="1:12" ht="18" customHeight="1">
      <c r="A54" s="227">
        <v>1</v>
      </c>
      <c r="B54" s="227">
        <v>35</v>
      </c>
      <c r="C54" s="399"/>
      <c r="D54" s="466" t="s">
        <v>151</v>
      </c>
      <c r="E54" s="673" t="s">
        <v>1292</v>
      </c>
      <c r="F54" s="673"/>
      <c r="G54" s="673"/>
      <c r="H54" s="674"/>
      <c r="I54" s="411" t="s">
        <v>374</v>
      </c>
      <c r="J54" s="661" t="s">
        <v>1232</v>
      </c>
      <c r="K54" s="662"/>
      <c r="L54" s="413" t="s">
        <v>1469</v>
      </c>
    </row>
    <row r="55" spans="1:12" ht="18" customHeight="1">
      <c r="C55" s="399"/>
      <c r="D55" s="466"/>
      <c r="E55" s="675"/>
      <c r="F55" s="675"/>
      <c r="G55" s="675"/>
      <c r="H55" s="676"/>
      <c r="I55" s="411" t="s">
        <v>375</v>
      </c>
      <c r="J55" s="661" t="s">
        <v>1233</v>
      </c>
      <c r="K55" s="662"/>
      <c r="L55" s="413"/>
    </row>
    <row r="56" spans="1:12" ht="18" customHeight="1">
      <c r="C56" s="420"/>
      <c r="D56" s="477"/>
      <c r="E56" s="677"/>
      <c r="F56" s="677"/>
      <c r="G56" s="677"/>
      <c r="H56" s="678"/>
      <c r="I56" s="411" t="s">
        <v>376</v>
      </c>
      <c r="J56" s="661" t="s">
        <v>1234</v>
      </c>
      <c r="K56" s="662"/>
      <c r="L56" s="413"/>
    </row>
    <row r="57" spans="1:12" ht="18" customHeight="1">
      <c r="A57" s="227">
        <v>1</v>
      </c>
      <c r="B57" s="227">
        <v>43</v>
      </c>
      <c r="C57" s="399"/>
      <c r="D57" s="466" t="s">
        <v>65</v>
      </c>
      <c r="E57" s="470" t="s">
        <v>197</v>
      </c>
      <c r="F57" s="661" t="s">
        <v>337</v>
      </c>
      <c r="G57" s="661"/>
      <c r="H57" s="661"/>
      <c r="I57" s="661"/>
      <c r="J57" s="661"/>
      <c r="K57" s="662"/>
      <c r="L57" s="439" t="s">
        <v>1472</v>
      </c>
    </row>
    <row r="58" spans="1:12" ht="18" customHeight="1">
      <c r="A58" s="227">
        <v>1</v>
      </c>
      <c r="B58" s="227">
        <v>44</v>
      </c>
      <c r="C58" s="466" t="s">
        <v>37</v>
      </c>
      <c r="D58" s="663" t="s">
        <v>339</v>
      </c>
      <c r="E58" s="665" t="s">
        <v>187</v>
      </c>
      <c r="F58" s="667" t="s">
        <v>188</v>
      </c>
      <c r="G58" s="667"/>
      <c r="H58" s="668"/>
      <c r="I58" s="419" t="s">
        <v>242</v>
      </c>
      <c r="J58" s="463" t="s">
        <v>1296</v>
      </c>
      <c r="K58" s="414" t="s">
        <v>101</v>
      </c>
      <c r="L58" s="415">
        <v>2</v>
      </c>
    </row>
    <row r="59" spans="1:12" ht="18" customHeight="1">
      <c r="A59" s="227">
        <v>1</v>
      </c>
      <c r="B59" s="227">
        <v>45</v>
      </c>
      <c r="C59" s="466"/>
      <c r="D59" s="663"/>
      <c r="E59" s="666"/>
      <c r="F59" s="669"/>
      <c r="G59" s="669"/>
      <c r="H59" s="670"/>
      <c r="I59" s="477" t="s">
        <v>193</v>
      </c>
      <c r="J59" s="467" t="s">
        <v>1297</v>
      </c>
      <c r="K59" s="476" t="s">
        <v>101</v>
      </c>
      <c r="L59" s="415"/>
    </row>
    <row r="60" spans="1:12" ht="18" customHeight="1">
      <c r="A60" s="227">
        <v>1</v>
      </c>
      <c r="B60" s="227">
        <v>46</v>
      </c>
      <c r="C60" s="466" t="s">
        <v>442</v>
      </c>
      <c r="D60" s="663"/>
      <c r="E60" s="411" t="s">
        <v>262</v>
      </c>
      <c r="F60" s="661" t="s">
        <v>1298</v>
      </c>
      <c r="G60" s="661"/>
      <c r="H60" s="661"/>
      <c r="I60" s="661"/>
      <c r="J60" s="661"/>
      <c r="K60" s="414" t="s">
        <v>1281</v>
      </c>
      <c r="L60" s="400"/>
    </row>
    <row r="61" spans="1:12" ht="18" customHeight="1">
      <c r="A61" s="227">
        <v>1</v>
      </c>
      <c r="B61" s="227">
        <v>47</v>
      </c>
      <c r="C61" s="466" t="s">
        <v>444</v>
      </c>
      <c r="D61" s="663"/>
      <c r="E61" s="411" t="s">
        <v>180</v>
      </c>
      <c r="F61" s="661" t="s">
        <v>1299</v>
      </c>
      <c r="G61" s="661"/>
      <c r="H61" s="661"/>
      <c r="I61" s="661"/>
      <c r="J61" s="661"/>
      <c r="K61" s="440" t="s">
        <v>1473</v>
      </c>
      <c r="L61" s="400"/>
    </row>
    <row r="62" spans="1:12" ht="18" customHeight="1">
      <c r="A62" s="227">
        <v>1</v>
      </c>
      <c r="B62" s="227">
        <v>48</v>
      </c>
      <c r="C62" s="466" t="s">
        <v>338</v>
      </c>
      <c r="D62" s="663"/>
      <c r="E62" s="411" t="s">
        <v>181</v>
      </c>
      <c r="F62" s="661" t="s">
        <v>1300</v>
      </c>
      <c r="G62" s="661"/>
      <c r="H62" s="661"/>
      <c r="I62" s="661"/>
      <c r="J62" s="661"/>
      <c r="K62" s="440" t="s">
        <v>1474</v>
      </c>
      <c r="L62" s="400">
        <v>100000</v>
      </c>
    </row>
    <row r="63" spans="1:12" ht="18" customHeight="1">
      <c r="A63" s="227">
        <v>1</v>
      </c>
      <c r="B63" s="227">
        <v>49</v>
      </c>
      <c r="C63" s="466" t="s">
        <v>445</v>
      </c>
      <c r="D63" s="663"/>
      <c r="E63" s="411" t="s">
        <v>182</v>
      </c>
      <c r="F63" s="661" t="s">
        <v>194</v>
      </c>
      <c r="G63" s="661"/>
      <c r="H63" s="661"/>
      <c r="I63" s="661"/>
      <c r="J63" s="661"/>
      <c r="K63" s="662"/>
      <c r="L63" s="439" t="s">
        <v>1472</v>
      </c>
    </row>
    <row r="64" spans="1:12" ht="18" customHeight="1">
      <c r="A64" s="227">
        <v>1</v>
      </c>
      <c r="B64" s="227">
        <v>50</v>
      </c>
      <c r="C64" s="466" t="s">
        <v>446</v>
      </c>
      <c r="D64" s="664"/>
      <c r="E64" s="470" t="s">
        <v>183</v>
      </c>
      <c r="F64" s="661" t="s">
        <v>1301</v>
      </c>
      <c r="G64" s="661"/>
      <c r="H64" s="661"/>
      <c r="I64" s="661"/>
      <c r="J64" s="661"/>
      <c r="K64" s="440" t="s">
        <v>252</v>
      </c>
      <c r="L64" s="400"/>
    </row>
    <row r="65" spans="1:12" ht="18" customHeight="1">
      <c r="A65" s="227">
        <v>1</v>
      </c>
      <c r="B65" s="227">
        <v>53</v>
      </c>
      <c r="C65" s="466"/>
      <c r="D65" s="411" t="s">
        <v>67</v>
      </c>
      <c r="E65" s="661" t="s">
        <v>1302</v>
      </c>
      <c r="F65" s="661"/>
      <c r="G65" s="661"/>
      <c r="H65" s="661"/>
      <c r="I65" s="661"/>
      <c r="J65" s="661"/>
      <c r="K65" s="440" t="s">
        <v>252</v>
      </c>
      <c r="L65" s="400"/>
    </row>
    <row r="66" spans="1:12" ht="18" customHeight="1">
      <c r="A66" s="227">
        <v>1</v>
      </c>
      <c r="B66" s="227">
        <v>54</v>
      </c>
      <c r="C66" s="402"/>
      <c r="D66" s="470" t="s">
        <v>68</v>
      </c>
      <c r="E66" s="661" t="s">
        <v>1303</v>
      </c>
      <c r="F66" s="661"/>
      <c r="G66" s="661"/>
      <c r="H66" s="661"/>
      <c r="I66" s="661"/>
      <c r="J66" s="661"/>
      <c r="K66" s="440" t="s">
        <v>252</v>
      </c>
      <c r="L66" s="400"/>
    </row>
    <row r="67" spans="1:12" ht="18" customHeight="1">
      <c r="A67" s="227">
        <v>2</v>
      </c>
      <c r="B67" s="227">
        <v>5</v>
      </c>
      <c r="C67" s="470" t="s">
        <v>355</v>
      </c>
      <c r="D67" s="661" t="s">
        <v>1304</v>
      </c>
      <c r="E67" s="661"/>
      <c r="F67" s="661"/>
      <c r="G67" s="661"/>
      <c r="H67" s="661"/>
      <c r="I67" s="661"/>
      <c r="J67" s="661"/>
      <c r="K67" s="440" t="s">
        <v>252</v>
      </c>
      <c r="L67" s="400"/>
    </row>
    <row r="68" spans="1:12" ht="18" customHeight="1"/>
    <row r="69" spans="1:12" ht="15" customHeight="1"/>
    <row r="70" spans="1:12" ht="15" customHeight="1"/>
    <row r="71" spans="1:12" ht="15" customHeight="1"/>
    <row r="72" spans="1:12" ht="15" customHeight="1"/>
    <row r="73" spans="1:12" ht="15" customHeight="1"/>
    <row r="74" spans="1:12" ht="15" customHeight="1"/>
    <row r="75" spans="1:12" ht="15" customHeight="1"/>
    <row r="76" spans="1:12" ht="15" customHeight="1"/>
    <row r="77" spans="1:12" ht="15" customHeight="1"/>
    <row r="78" spans="1:12" ht="15" customHeight="1"/>
    <row r="79" spans="1:12" ht="15" customHeight="1"/>
    <row r="80" spans="1:12"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row r="96" ht="15" customHeight="1"/>
    <row r="97" ht="15" customHeight="1"/>
    <row r="98" ht="15" customHeight="1"/>
    <row r="99" ht="15" customHeight="1"/>
    <row r="100" ht="15" customHeight="1"/>
    <row r="101" ht="15" customHeight="1"/>
    <row r="102" ht="15" customHeight="1"/>
    <row r="103" ht="15" customHeight="1"/>
    <row r="104" ht="15" customHeight="1"/>
    <row r="105" ht="15" customHeight="1"/>
    <row r="106" ht="15" customHeight="1"/>
    <row r="107" ht="15" customHeight="1"/>
    <row r="108" ht="15" customHeight="1"/>
    <row r="109" ht="15" customHeight="1"/>
    <row r="110" ht="15" customHeight="1"/>
  </sheetData>
  <mergeCells count="65">
    <mergeCell ref="D1:H1"/>
    <mergeCell ref="G8:K8"/>
    <mergeCell ref="D9:D12"/>
    <mergeCell ref="G9:K9"/>
    <mergeCell ref="E10:F10"/>
    <mergeCell ref="G10:K10"/>
    <mergeCell ref="F15:K15"/>
    <mergeCell ref="F16:K16"/>
    <mergeCell ref="F17:K17"/>
    <mergeCell ref="G11:K11"/>
    <mergeCell ref="F12:K12"/>
    <mergeCell ref="F13:K13"/>
    <mergeCell ref="F14:K14"/>
    <mergeCell ref="F21:J21"/>
    <mergeCell ref="F22:K22"/>
    <mergeCell ref="J23:K23"/>
    <mergeCell ref="F18:K18"/>
    <mergeCell ref="F19:K19"/>
    <mergeCell ref="F20:J20"/>
    <mergeCell ref="J26:K26"/>
    <mergeCell ref="F27:H27"/>
    <mergeCell ref="J27:K27"/>
    <mergeCell ref="E24:H24"/>
    <mergeCell ref="J24:K24"/>
    <mergeCell ref="J25:K25"/>
    <mergeCell ref="D28:D34"/>
    <mergeCell ref="F28:H28"/>
    <mergeCell ref="J28:K28"/>
    <mergeCell ref="J29:K29"/>
    <mergeCell ref="J30:K30"/>
    <mergeCell ref="J31:K31"/>
    <mergeCell ref="J34:K34"/>
    <mergeCell ref="E35:K35"/>
    <mergeCell ref="E36:K36"/>
    <mergeCell ref="F37:I37"/>
    <mergeCell ref="E32:E33"/>
    <mergeCell ref="F32:H33"/>
    <mergeCell ref="J32:K32"/>
    <mergeCell ref="J33:K33"/>
    <mergeCell ref="F51:H51"/>
    <mergeCell ref="F42:I42"/>
    <mergeCell ref="D44:D49"/>
    <mergeCell ref="F38:I38"/>
    <mergeCell ref="F39:I39"/>
    <mergeCell ref="F40:I40"/>
    <mergeCell ref="F41:I41"/>
    <mergeCell ref="J56:K56"/>
    <mergeCell ref="F57:K57"/>
    <mergeCell ref="D52:D53"/>
    <mergeCell ref="F52:H52"/>
    <mergeCell ref="F53:J53"/>
    <mergeCell ref="E54:H56"/>
    <mergeCell ref="J54:K54"/>
    <mergeCell ref="J55:K55"/>
    <mergeCell ref="F64:J64"/>
    <mergeCell ref="E65:J65"/>
    <mergeCell ref="E66:J66"/>
    <mergeCell ref="D67:J67"/>
    <mergeCell ref="F62:J62"/>
    <mergeCell ref="F63:K63"/>
    <mergeCell ref="D58:D64"/>
    <mergeCell ref="E58:E59"/>
    <mergeCell ref="F58:H59"/>
    <mergeCell ref="F60:J60"/>
    <mergeCell ref="F61:J61"/>
  </mergeCells>
  <phoneticPr fontId="2"/>
  <pageMargins left="0.78740157480314965" right="0.78740157480314965" top="0.78740157480314965" bottom="0.39370078740157483" header="0.19685039370078741" footer="0.19685039370078741"/>
  <pageSetup paperSize="9" scale="60" fitToHeight="0" pageOrder="overThenDown"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pageSetUpPr fitToPage="1"/>
  </sheetPr>
  <dimension ref="A1:T110"/>
  <sheetViews>
    <sheetView showZeros="0" view="pageBreakPreview" zoomScale="80" zoomScaleNormal="40" zoomScaleSheetLayoutView="80" workbookViewId="0">
      <pane xSplit="1" topLeftCell="B1" activePane="topRight" state="frozen"/>
      <selection activeCell="I4" sqref="I4"/>
      <selection pane="topRight"/>
    </sheetView>
  </sheetViews>
  <sheetFormatPr defaultRowHeight="11.1" customHeight="1"/>
  <cols>
    <col min="1" max="1" width="5.75" style="196" customWidth="1"/>
    <col min="2" max="3" width="3.625" style="227" customWidth="1"/>
    <col min="4" max="4" width="7.5" style="194" customWidth="1"/>
    <col min="5" max="5" width="5.5" style="194" customWidth="1"/>
    <col min="6" max="6" width="6.375" style="194" customWidth="1"/>
    <col min="7" max="7" width="4.75" style="194" customWidth="1"/>
    <col min="8" max="8" width="20.5" style="194" customWidth="1"/>
    <col min="9" max="9" width="15.75" style="194" customWidth="1"/>
    <col min="10" max="10" width="13.75" style="194" customWidth="1"/>
    <col min="11" max="13" width="3.625" style="194" customWidth="1"/>
    <col min="14" max="14" width="5.375" style="189" customWidth="1"/>
    <col min="15" max="15" width="5.25" style="194" customWidth="1"/>
    <col min="16" max="16" width="3.625" style="194" customWidth="1"/>
    <col min="17" max="17" width="7.125" style="194" customWidth="1"/>
    <col min="18" max="18" width="15.75" style="194" customWidth="1"/>
    <col min="19" max="19" width="13.375" style="194" customWidth="1"/>
    <col min="20" max="20" width="13.625" style="194" customWidth="1"/>
    <col min="21" max="16384" width="9" style="194"/>
  </cols>
  <sheetData>
    <row r="1" spans="1:20" s="185" customFormat="1" ht="14.1" customHeight="1">
      <c r="A1" s="188"/>
      <c r="C1" s="426" t="s">
        <v>0</v>
      </c>
      <c r="D1" s="697" t="s">
        <v>1463</v>
      </c>
      <c r="E1" s="698"/>
      <c r="F1" s="698"/>
      <c r="G1" s="699"/>
      <c r="J1" s="328"/>
    </row>
    <row r="2" spans="1:20" s="189" customFormat="1" ht="9.9499999999999993" customHeight="1">
      <c r="A2" s="193"/>
      <c r="B2" s="227"/>
      <c r="C2" s="190"/>
    </row>
    <row r="3" spans="1:20" s="189" customFormat="1" ht="14.1" customHeight="1">
      <c r="A3" s="193"/>
      <c r="B3" s="189" t="s">
        <v>1431</v>
      </c>
      <c r="C3" s="190"/>
    </row>
    <row r="4" spans="1:20" s="189" customFormat="1" ht="9.9499999999999993" customHeight="1">
      <c r="A4" s="193"/>
      <c r="B4" s="227"/>
      <c r="C4" s="227"/>
    </row>
    <row r="5" spans="1:20" s="189" customFormat="1" ht="14.1" customHeight="1">
      <c r="A5" s="193"/>
      <c r="B5" s="227"/>
      <c r="C5" s="227"/>
      <c r="D5" s="190" t="s">
        <v>618</v>
      </c>
      <c r="E5" s="190"/>
      <c r="F5" s="190"/>
      <c r="G5" s="190"/>
      <c r="H5" s="190"/>
      <c r="I5" s="190"/>
    </row>
    <row r="6" spans="1:20" ht="9.9499999999999993" customHeight="1">
      <c r="D6" s="195"/>
      <c r="E6" s="195"/>
      <c r="F6" s="195"/>
      <c r="G6" s="195"/>
      <c r="H6" s="195"/>
      <c r="I6" s="195"/>
      <c r="L6" s="189"/>
      <c r="M6" s="189"/>
      <c r="O6" s="189"/>
      <c r="P6" s="189"/>
      <c r="Q6" s="189"/>
      <c r="R6" s="189"/>
      <c r="S6" s="189"/>
      <c r="T6" s="189"/>
    </row>
    <row r="7" spans="1:20" ht="24" customHeight="1">
      <c r="B7" s="422" t="s">
        <v>104</v>
      </c>
      <c r="C7" s="422" t="s">
        <v>105</v>
      </c>
      <c r="D7" s="245" t="s">
        <v>383</v>
      </c>
      <c r="E7" s="246"/>
      <c r="F7" s="246"/>
      <c r="G7" s="246"/>
      <c r="H7" s="246"/>
      <c r="I7" s="453" t="s">
        <v>619</v>
      </c>
      <c r="J7" s="247" t="s">
        <v>1361</v>
      </c>
      <c r="K7" s="197"/>
      <c r="N7" s="435" t="s">
        <v>1462</v>
      </c>
      <c r="O7" s="436"/>
      <c r="P7" s="436"/>
      <c r="Q7" s="436"/>
      <c r="R7" s="436"/>
      <c r="S7" s="437" t="s">
        <v>619</v>
      </c>
      <c r="T7" s="247" t="s">
        <v>1361</v>
      </c>
    </row>
    <row r="8" spans="1:20" ht="18" customHeight="1">
      <c r="B8" s="423">
        <v>1</v>
      </c>
      <c r="C8" s="423">
        <v>1</v>
      </c>
      <c r="D8" s="290" t="s">
        <v>1</v>
      </c>
      <c r="E8" s="399" t="s">
        <v>65</v>
      </c>
      <c r="F8" s="665" t="s">
        <v>197</v>
      </c>
      <c r="G8" s="667" t="s">
        <v>8</v>
      </c>
      <c r="H8" s="668"/>
      <c r="I8" s="472" t="s">
        <v>9</v>
      </c>
      <c r="J8" s="400">
        <v>117</v>
      </c>
      <c r="K8" s="240"/>
      <c r="L8" s="423">
        <v>2</v>
      </c>
      <c r="M8" s="227">
        <v>1</v>
      </c>
      <c r="N8" s="431"/>
      <c r="O8" s="731" t="s">
        <v>1235</v>
      </c>
      <c r="P8" s="683"/>
      <c r="Q8" s="683"/>
      <c r="R8" s="684"/>
      <c r="S8" s="472" t="s">
        <v>9</v>
      </c>
      <c r="T8" s="400">
        <f>入力シート!L679</f>
        <v>0</v>
      </c>
    </row>
    <row r="9" spans="1:20" ht="25.5" customHeight="1">
      <c r="B9" s="423">
        <v>1</v>
      </c>
      <c r="C9" s="423">
        <v>2</v>
      </c>
      <c r="D9" s="290"/>
      <c r="E9" s="401" t="s">
        <v>1312</v>
      </c>
      <c r="F9" s="700"/>
      <c r="G9" s="701" t="s">
        <v>1350</v>
      </c>
      <c r="H9" s="702"/>
      <c r="I9" s="472" t="s">
        <v>12</v>
      </c>
      <c r="J9" s="400">
        <v>117</v>
      </c>
      <c r="K9" s="240"/>
      <c r="L9" s="423">
        <v>2</v>
      </c>
      <c r="M9" s="227">
        <v>2</v>
      </c>
      <c r="N9" s="431" t="s">
        <v>117</v>
      </c>
      <c r="O9" s="727"/>
      <c r="P9" s="669"/>
      <c r="Q9" s="669"/>
      <c r="R9" s="670"/>
      <c r="S9" s="472" t="s">
        <v>12</v>
      </c>
      <c r="T9" s="400">
        <f>入力シート!L680</f>
        <v>0</v>
      </c>
    </row>
    <row r="10" spans="1:20" ht="18" customHeight="1">
      <c r="B10" s="423">
        <v>1</v>
      </c>
      <c r="C10" s="423">
        <v>3</v>
      </c>
      <c r="D10" s="290" t="s">
        <v>113</v>
      </c>
      <c r="E10" s="466"/>
      <c r="F10" s="665" t="s">
        <v>431</v>
      </c>
      <c r="G10" s="667" t="s">
        <v>357</v>
      </c>
      <c r="H10" s="668"/>
      <c r="I10" s="472" t="s">
        <v>9</v>
      </c>
      <c r="J10" s="400">
        <v>7036</v>
      </c>
      <c r="K10" s="240"/>
      <c r="L10" s="423">
        <v>2</v>
      </c>
      <c r="M10" s="227">
        <v>3</v>
      </c>
      <c r="N10" s="732" t="s">
        <v>1238</v>
      </c>
      <c r="O10" s="726" t="s">
        <v>1236</v>
      </c>
      <c r="P10" s="667"/>
      <c r="Q10" s="667"/>
      <c r="R10" s="668"/>
      <c r="S10" s="472" t="s">
        <v>9</v>
      </c>
      <c r="T10" s="400">
        <f>入力シート!L681</f>
        <v>0</v>
      </c>
    </row>
    <row r="11" spans="1:20" ht="18" customHeight="1">
      <c r="B11" s="423">
        <v>1</v>
      </c>
      <c r="C11" s="423">
        <v>4</v>
      </c>
      <c r="D11" s="290"/>
      <c r="E11" s="399"/>
      <c r="F11" s="703"/>
      <c r="G11" s="669"/>
      <c r="H11" s="670"/>
      <c r="I11" s="472" t="s">
        <v>12</v>
      </c>
      <c r="J11" s="400">
        <v>8791</v>
      </c>
      <c r="K11" s="240"/>
      <c r="L11" s="423">
        <v>2</v>
      </c>
      <c r="M11" s="227">
        <v>4</v>
      </c>
      <c r="N11" s="732"/>
      <c r="O11" s="669"/>
      <c r="P11" s="669"/>
      <c r="Q11" s="669"/>
      <c r="R11" s="670"/>
      <c r="S11" s="472" t="s">
        <v>12</v>
      </c>
      <c r="T11" s="400">
        <f>入力シート!L682</f>
        <v>0</v>
      </c>
    </row>
    <row r="12" spans="1:20" ht="18" customHeight="1">
      <c r="B12" s="423">
        <v>1</v>
      </c>
      <c r="C12" s="423">
        <v>5</v>
      </c>
      <c r="D12" s="290" t="s">
        <v>1</v>
      </c>
      <c r="E12" s="466" t="s">
        <v>114</v>
      </c>
      <c r="F12" s="704"/>
      <c r="G12" s="665" t="s">
        <v>30</v>
      </c>
      <c r="H12" s="668" t="s">
        <v>13</v>
      </c>
      <c r="I12" s="472" t="s">
        <v>9</v>
      </c>
      <c r="J12" s="400"/>
      <c r="K12" s="240"/>
      <c r="L12" s="423">
        <v>2</v>
      </c>
      <c r="M12" s="227">
        <v>5</v>
      </c>
      <c r="N12" s="732"/>
      <c r="O12" s="726" t="s">
        <v>1237</v>
      </c>
      <c r="P12" s="667"/>
      <c r="Q12" s="667"/>
      <c r="R12" s="668"/>
      <c r="S12" s="472" t="s">
        <v>9</v>
      </c>
      <c r="T12" s="400">
        <f>入力シート!L683</f>
        <v>0</v>
      </c>
    </row>
    <row r="13" spans="1:20" ht="18" customHeight="1">
      <c r="B13" s="423">
        <v>1</v>
      </c>
      <c r="C13" s="423">
        <v>6</v>
      </c>
      <c r="D13" s="681" t="s">
        <v>14</v>
      </c>
      <c r="E13" s="399"/>
      <c r="F13" s="705"/>
      <c r="G13" s="700"/>
      <c r="H13" s="706"/>
      <c r="I13" s="472" t="s">
        <v>12</v>
      </c>
      <c r="J13" s="400"/>
      <c r="K13" s="240"/>
      <c r="L13" s="423">
        <v>2</v>
      </c>
      <c r="M13" s="227">
        <v>6</v>
      </c>
      <c r="N13" s="732"/>
      <c r="O13" s="727"/>
      <c r="P13" s="669"/>
      <c r="Q13" s="669"/>
      <c r="R13" s="670"/>
      <c r="S13" s="472" t="s">
        <v>12</v>
      </c>
      <c r="T13" s="400">
        <f>入力シート!L684</f>
        <v>0</v>
      </c>
    </row>
    <row r="14" spans="1:20" ht="18" customHeight="1">
      <c r="B14" s="423">
        <v>1</v>
      </c>
      <c r="C14" s="423">
        <v>7</v>
      </c>
      <c r="D14" s="681"/>
      <c r="E14" s="685" t="s">
        <v>15</v>
      </c>
      <c r="F14" s="704"/>
      <c r="G14" s="665" t="s">
        <v>358</v>
      </c>
      <c r="H14" s="668" t="s">
        <v>16</v>
      </c>
      <c r="I14" s="472" t="s">
        <v>9</v>
      </c>
      <c r="J14" s="400"/>
      <c r="K14" s="240"/>
      <c r="L14" s="423">
        <v>2</v>
      </c>
      <c r="M14" s="227">
        <v>7</v>
      </c>
      <c r="N14" s="732"/>
      <c r="O14" s="726" t="s">
        <v>18</v>
      </c>
      <c r="P14" s="667"/>
      <c r="Q14" s="667"/>
      <c r="R14" s="668"/>
      <c r="S14" s="472" t="s">
        <v>9</v>
      </c>
      <c r="T14" s="400">
        <f>入力シート!L685</f>
        <v>0</v>
      </c>
    </row>
    <row r="15" spans="1:20" ht="18" customHeight="1">
      <c r="B15" s="423">
        <v>1</v>
      </c>
      <c r="C15" s="423">
        <v>8</v>
      </c>
      <c r="D15" s="681"/>
      <c r="E15" s="685"/>
      <c r="F15" s="705"/>
      <c r="G15" s="700"/>
      <c r="H15" s="706"/>
      <c r="I15" s="472" t="s">
        <v>12</v>
      </c>
      <c r="J15" s="400"/>
      <c r="K15" s="240"/>
      <c r="L15" s="423">
        <v>2</v>
      </c>
      <c r="M15" s="227">
        <v>8</v>
      </c>
      <c r="N15" s="732"/>
      <c r="O15" s="727" t="s">
        <v>59</v>
      </c>
      <c r="P15" s="669"/>
      <c r="Q15" s="669"/>
      <c r="R15" s="670"/>
      <c r="S15" s="472" t="s">
        <v>12</v>
      </c>
      <c r="T15" s="400">
        <f>入力シート!L686</f>
        <v>0</v>
      </c>
    </row>
    <row r="16" spans="1:20" ht="18" customHeight="1">
      <c r="B16" s="423">
        <v>1</v>
      </c>
      <c r="C16" s="423">
        <v>9</v>
      </c>
      <c r="D16" s="681"/>
      <c r="E16" s="685"/>
      <c r="F16" s="704"/>
      <c r="G16" s="665" t="s">
        <v>359</v>
      </c>
      <c r="H16" s="668" t="s">
        <v>17</v>
      </c>
      <c r="I16" s="472" t="s">
        <v>9</v>
      </c>
      <c r="J16" s="400"/>
      <c r="K16" s="240"/>
      <c r="L16" s="423">
        <v>2</v>
      </c>
      <c r="M16" s="227">
        <v>9</v>
      </c>
      <c r="N16" s="732"/>
      <c r="O16" s="726" t="s">
        <v>60</v>
      </c>
      <c r="P16" s="667"/>
      <c r="Q16" s="667"/>
      <c r="R16" s="668"/>
      <c r="S16" s="472" t="s">
        <v>9</v>
      </c>
      <c r="T16" s="400">
        <f>入力シート!L687</f>
        <v>0</v>
      </c>
    </row>
    <row r="17" spans="2:20" ht="18" customHeight="1">
      <c r="B17" s="423">
        <v>1</v>
      </c>
      <c r="C17" s="423">
        <v>10</v>
      </c>
      <c r="D17" s="681"/>
      <c r="E17" s="685"/>
      <c r="F17" s="705"/>
      <c r="G17" s="700"/>
      <c r="H17" s="706"/>
      <c r="I17" s="472" t="s">
        <v>12</v>
      </c>
      <c r="J17" s="400"/>
      <c r="K17" s="240"/>
      <c r="L17" s="423">
        <v>2</v>
      </c>
      <c r="M17" s="227">
        <v>10</v>
      </c>
      <c r="N17" s="732"/>
      <c r="O17" s="727"/>
      <c r="P17" s="669"/>
      <c r="Q17" s="669"/>
      <c r="R17" s="670"/>
      <c r="S17" s="472" t="s">
        <v>12</v>
      </c>
      <c r="T17" s="400">
        <f>入力シート!L688</f>
        <v>0</v>
      </c>
    </row>
    <row r="18" spans="2:20" ht="18" customHeight="1">
      <c r="B18" s="423">
        <v>1</v>
      </c>
      <c r="C18" s="423">
        <v>11</v>
      </c>
      <c r="D18" s="681"/>
      <c r="E18" s="685"/>
      <c r="F18" s="704"/>
      <c r="G18" s="665" t="s">
        <v>286</v>
      </c>
      <c r="H18" s="465" t="s">
        <v>18</v>
      </c>
      <c r="I18" s="472" t="s">
        <v>9</v>
      </c>
      <c r="J18" s="400"/>
      <c r="K18" s="240"/>
      <c r="L18" s="423">
        <v>2</v>
      </c>
      <c r="M18" s="227">
        <v>11</v>
      </c>
      <c r="N18" s="732"/>
      <c r="O18" s="726" t="s">
        <v>1308</v>
      </c>
      <c r="P18" s="667"/>
      <c r="Q18" s="667"/>
      <c r="R18" s="668"/>
      <c r="S18" s="472" t="s">
        <v>9</v>
      </c>
      <c r="T18" s="400">
        <f>入力シート!L689</f>
        <v>0</v>
      </c>
    </row>
    <row r="19" spans="2:20" ht="29.25" customHeight="1">
      <c r="B19" s="423">
        <v>1</v>
      </c>
      <c r="C19" s="423">
        <v>12</v>
      </c>
      <c r="D19" s="681"/>
      <c r="E19" s="685"/>
      <c r="F19" s="705"/>
      <c r="G19" s="700"/>
      <c r="H19" s="424" t="s">
        <v>11</v>
      </c>
      <c r="I19" s="472" t="s">
        <v>12</v>
      </c>
      <c r="J19" s="400"/>
      <c r="K19" s="240"/>
      <c r="L19" s="423">
        <v>2</v>
      </c>
      <c r="M19" s="227">
        <v>12</v>
      </c>
      <c r="N19" s="732"/>
      <c r="O19" s="727"/>
      <c r="P19" s="669"/>
      <c r="Q19" s="669"/>
      <c r="R19" s="670"/>
      <c r="S19" s="472" t="s">
        <v>12</v>
      </c>
      <c r="T19" s="400">
        <f>入力シート!L690</f>
        <v>0</v>
      </c>
    </row>
    <row r="20" spans="2:20" ht="18" customHeight="1">
      <c r="B20" s="423">
        <v>1</v>
      </c>
      <c r="C20" s="423">
        <v>13</v>
      </c>
      <c r="D20" s="681"/>
      <c r="E20" s="685"/>
      <c r="F20" s="704"/>
      <c r="G20" s="665" t="s">
        <v>287</v>
      </c>
      <c r="H20" s="668" t="s">
        <v>19</v>
      </c>
      <c r="I20" s="472" t="s">
        <v>9</v>
      </c>
      <c r="J20" s="400"/>
      <c r="K20" s="240"/>
      <c r="L20" s="423">
        <v>2</v>
      </c>
      <c r="M20" s="227">
        <v>13</v>
      </c>
      <c r="N20" s="732"/>
      <c r="O20" s="726" t="s">
        <v>1268</v>
      </c>
      <c r="P20" s="667"/>
      <c r="Q20" s="667"/>
      <c r="R20" s="668"/>
      <c r="S20" s="472" t="s">
        <v>9</v>
      </c>
      <c r="T20" s="400">
        <f>入力シート!L691</f>
        <v>0</v>
      </c>
    </row>
    <row r="21" spans="2:20" ht="18" customHeight="1">
      <c r="B21" s="423">
        <v>1</v>
      </c>
      <c r="C21" s="423">
        <v>14</v>
      </c>
      <c r="D21" s="681"/>
      <c r="E21" s="685"/>
      <c r="F21" s="705"/>
      <c r="G21" s="700"/>
      <c r="H21" s="706"/>
      <c r="I21" s="472" t="s">
        <v>12</v>
      </c>
      <c r="J21" s="400"/>
      <c r="K21" s="240"/>
      <c r="L21" s="423">
        <v>2</v>
      </c>
      <c r="M21" s="227">
        <v>14</v>
      </c>
      <c r="N21" s="732"/>
      <c r="O21" s="727"/>
      <c r="P21" s="669"/>
      <c r="Q21" s="669"/>
      <c r="R21" s="670"/>
      <c r="S21" s="472" t="s">
        <v>12</v>
      </c>
      <c r="T21" s="400">
        <f>入力シート!L692</f>
        <v>0</v>
      </c>
    </row>
    <row r="22" spans="2:20" ht="18" customHeight="1">
      <c r="B22" s="423">
        <v>1</v>
      </c>
      <c r="C22" s="423">
        <v>15</v>
      </c>
      <c r="D22" s="681"/>
      <c r="E22" s="685"/>
      <c r="F22" s="704"/>
      <c r="G22" s="665" t="s">
        <v>360</v>
      </c>
      <c r="H22" s="668" t="s">
        <v>20</v>
      </c>
      <c r="I22" s="472" t="s">
        <v>9</v>
      </c>
      <c r="J22" s="400"/>
      <c r="K22" s="240"/>
      <c r="L22" s="423">
        <v>2</v>
      </c>
      <c r="M22" s="227">
        <v>15</v>
      </c>
      <c r="N22" s="732"/>
      <c r="O22" s="726" t="s">
        <v>1309</v>
      </c>
      <c r="P22" s="667"/>
      <c r="Q22" s="667"/>
      <c r="R22" s="668"/>
      <c r="S22" s="472" t="s">
        <v>9</v>
      </c>
      <c r="T22" s="400">
        <v>1238</v>
      </c>
    </row>
    <row r="23" spans="2:20" ht="18" customHeight="1">
      <c r="B23" s="423">
        <v>1</v>
      </c>
      <c r="C23" s="423">
        <v>16</v>
      </c>
      <c r="D23" s="681"/>
      <c r="E23" s="685"/>
      <c r="F23" s="705"/>
      <c r="G23" s="700"/>
      <c r="H23" s="706"/>
      <c r="I23" s="472" t="s">
        <v>12</v>
      </c>
      <c r="J23" s="400"/>
      <c r="K23" s="240"/>
      <c r="L23" s="423">
        <v>2</v>
      </c>
      <c r="M23" s="227">
        <v>16</v>
      </c>
      <c r="N23" s="732"/>
      <c r="O23" s="727"/>
      <c r="P23" s="669"/>
      <c r="Q23" s="669"/>
      <c r="R23" s="670"/>
      <c r="S23" s="472" t="s">
        <v>12</v>
      </c>
      <c r="T23" s="400">
        <v>1238</v>
      </c>
    </row>
    <row r="24" spans="2:20" ht="18" customHeight="1">
      <c r="B24" s="423">
        <v>1</v>
      </c>
      <c r="C24" s="423">
        <v>17</v>
      </c>
      <c r="D24" s="681"/>
      <c r="E24" s="685"/>
      <c r="F24" s="704"/>
      <c r="G24" s="665" t="s">
        <v>361</v>
      </c>
      <c r="H24" s="668" t="s">
        <v>21</v>
      </c>
      <c r="I24" s="472" t="s">
        <v>9</v>
      </c>
      <c r="J24" s="400"/>
      <c r="K24" s="240"/>
      <c r="L24" s="423">
        <v>2</v>
      </c>
      <c r="M24" s="227">
        <v>17</v>
      </c>
      <c r="N24" s="732"/>
      <c r="O24" s="726" t="s">
        <v>79</v>
      </c>
      <c r="P24" s="667"/>
      <c r="Q24" s="667"/>
      <c r="R24" s="668"/>
      <c r="S24" s="472" t="s">
        <v>9</v>
      </c>
      <c r="T24" s="400"/>
    </row>
    <row r="25" spans="2:20" ht="18" customHeight="1">
      <c r="B25" s="423">
        <v>1</v>
      </c>
      <c r="C25" s="423">
        <v>18</v>
      </c>
      <c r="D25" s="681"/>
      <c r="E25" s="685"/>
      <c r="F25" s="705"/>
      <c r="G25" s="700"/>
      <c r="H25" s="706"/>
      <c r="I25" s="472" t="s">
        <v>12</v>
      </c>
      <c r="J25" s="400"/>
      <c r="K25" s="240"/>
      <c r="L25" s="423">
        <v>2</v>
      </c>
      <c r="M25" s="227">
        <v>18</v>
      </c>
      <c r="N25" s="732"/>
      <c r="O25" s="727" t="s">
        <v>33</v>
      </c>
      <c r="P25" s="669"/>
      <c r="Q25" s="669"/>
      <c r="R25" s="670"/>
      <c r="S25" s="472" t="s">
        <v>12</v>
      </c>
      <c r="T25" s="400">
        <f>入力シート!L696</f>
        <v>0</v>
      </c>
    </row>
    <row r="26" spans="2:20" ht="18" customHeight="1">
      <c r="B26" s="423">
        <v>1</v>
      </c>
      <c r="C26" s="423">
        <v>19</v>
      </c>
      <c r="D26" s="681"/>
      <c r="E26" s="685"/>
      <c r="F26" s="704"/>
      <c r="G26" s="665" t="s">
        <v>362</v>
      </c>
      <c r="H26" s="668" t="s">
        <v>1307</v>
      </c>
      <c r="I26" s="472" t="s">
        <v>9</v>
      </c>
      <c r="J26" s="400"/>
      <c r="K26" s="240"/>
      <c r="L26" s="423">
        <v>2</v>
      </c>
      <c r="M26" s="227">
        <v>19</v>
      </c>
      <c r="N26" s="732"/>
      <c r="O26" s="726" t="s">
        <v>1239</v>
      </c>
      <c r="P26" s="667"/>
      <c r="Q26" s="667"/>
      <c r="R26" s="668"/>
      <c r="S26" s="472" t="s">
        <v>9</v>
      </c>
      <c r="T26" s="400">
        <f>入力シート!L697</f>
        <v>0</v>
      </c>
    </row>
    <row r="27" spans="2:20" ht="18" customHeight="1">
      <c r="B27" s="423">
        <v>1</v>
      </c>
      <c r="C27" s="423">
        <v>20</v>
      </c>
      <c r="D27" s="681"/>
      <c r="E27" s="685"/>
      <c r="F27" s="705"/>
      <c r="G27" s="700"/>
      <c r="H27" s="670"/>
      <c r="I27" s="472" t="s">
        <v>12</v>
      </c>
      <c r="J27" s="400"/>
      <c r="K27" s="240"/>
      <c r="L27" s="423">
        <v>2</v>
      </c>
      <c r="M27" s="227">
        <v>20</v>
      </c>
      <c r="N27" s="732"/>
      <c r="O27" s="727"/>
      <c r="P27" s="669"/>
      <c r="Q27" s="669"/>
      <c r="R27" s="670"/>
      <c r="S27" s="472" t="s">
        <v>12</v>
      </c>
      <c r="T27" s="400">
        <f>入力シート!L698</f>
        <v>0</v>
      </c>
    </row>
    <row r="28" spans="2:20" ht="18" customHeight="1">
      <c r="B28" s="423">
        <v>1</v>
      </c>
      <c r="C28" s="423">
        <v>21</v>
      </c>
      <c r="D28" s="681"/>
      <c r="E28" s="685"/>
      <c r="F28" s="704"/>
      <c r="G28" s="665" t="s">
        <v>363</v>
      </c>
      <c r="H28" s="465" t="s">
        <v>24</v>
      </c>
      <c r="I28" s="472" t="s">
        <v>9</v>
      </c>
      <c r="J28" s="400">
        <v>248</v>
      </c>
      <c r="K28" s="240"/>
      <c r="L28" s="487">
        <v>2</v>
      </c>
      <c r="M28" s="488">
        <v>21</v>
      </c>
      <c r="N28" s="732"/>
      <c r="O28" s="733" t="s">
        <v>1429</v>
      </c>
      <c r="P28" s="734"/>
      <c r="Q28" s="734"/>
      <c r="R28" s="735"/>
      <c r="S28" s="472" t="s">
        <v>9</v>
      </c>
      <c r="T28" s="438">
        <f>入力シート!L699</f>
        <v>0</v>
      </c>
    </row>
    <row r="29" spans="2:20" ht="18" customHeight="1">
      <c r="B29" s="423">
        <v>1</v>
      </c>
      <c r="C29" s="423">
        <v>22</v>
      </c>
      <c r="D29" s="681"/>
      <c r="E29" s="685"/>
      <c r="F29" s="705"/>
      <c r="G29" s="700"/>
      <c r="H29" s="467" t="s">
        <v>25</v>
      </c>
      <c r="I29" s="472" t="s">
        <v>12</v>
      </c>
      <c r="J29" s="400">
        <v>248</v>
      </c>
      <c r="K29" s="240"/>
      <c r="L29" s="487">
        <v>2</v>
      </c>
      <c r="M29" s="488">
        <v>22</v>
      </c>
      <c r="N29" s="732"/>
      <c r="O29" s="736"/>
      <c r="P29" s="737"/>
      <c r="Q29" s="737"/>
      <c r="R29" s="738"/>
      <c r="S29" s="472" t="s">
        <v>12</v>
      </c>
      <c r="T29" s="438">
        <f>入力シート!L700</f>
        <v>0</v>
      </c>
    </row>
    <row r="30" spans="2:20" ht="18" customHeight="1">
      <c r="B30" s="423">
        <v>1</v>
      </c>
      <c r="C30" s="423">
        <v>23</v>
      </c>
      <c r="D30" s="681"/>
      <c r="E30" s="685"/>
      <c r="F30" s="704"/>
      <c r="G30" s="665" t="s">
        <v>570</v>
      </c>
      <c r="H30" s="471" t="s">
        <v>1306</v>
      </c>
      <c r="I30" s="472" t="s">
        <v>9</v>
      </c>
      <c r="J30" s="400">
        <v>6788</v>
      </c>
      <c r="K30" s="240"/>
      <c r="L30" s="423">
        <v>2</v>
      </c>
      <c r="M30" s="227">
        <v>23</v>
      </c>
      <c r="N30" s="732"/>
      <c r="O30" s="726" t="s">
        <v>1346</v>
      </c>
      <c r="P30" s="667"/>
      <c r="Q30" s="667"/>
      <c r="R30" s="668"/>
      <c r="S30" s="472" t="s">
        <v>9</v>
      </c>
      <c r="T30" s="438">
        <f>入力シート!L701</f>
        <v>0</v>
      </c>
    </row>
    <row r="31" spans="2:20" ht="18" customHeight="1">
      <c r="B31" s="423">
        <v>1</v>
      </c>
      <c r="C31" s="423">
        <v>24</v>
      </c>
      <c r="D31" s="681"/>
      <c r="E31" s="685"/>
      <c r="F31" s="705"/>
      <c r="G31" s="700"/>
      <c r="H31" s="468" t="s">
        <v>1305</v>
      </c>
      <c r="I31" s="472" t="s">
        <v>12</v>
      </c>
      <c r="J31" s="400">
        <v>6788</v>
      </c>
      <c r="K31" s="240"/>
      <c r="L31" s="423">
        <v>2</v>
      </c>
      <c r="M31" s="227">
        <v>24</v>
      </c>
      <c r="N31" s="732"/>
      <c r="O31" s="727"/>
      <c r="P31" s="669"/>
      <c r="Q31" s="669"/>
      <c r="R31" s="670"/>
      <c r="S31" s="472" t="s">
        <v>12</v>
      </c>
      <c r="T31" s="438">
        <f>入力シート!L702</f>
        <v>0</v>
      </c>
    </row>
    <row r="32" spans="2:20" ht="18" customHeight="1">
      <c r="B32" s="423">
        <v>1</v>
      </c>
      <c r="C32" s="423">
        <v>25</v>
      </c>
      <c r="D32" s="681"/>
      <c r="E32" s="685"/>
      <c r="F32" s="704"/>
      <c r="G32" s="665" t="s">
        <v>571</v>
      </c>
      <c r="H32" s="668" t="s">
        <v>574</v>
      </c>
      <c r="I32" s="472" t="s">
        <v>9</v>
      </c>
      <c r="J32" s="400"/>
      <c r="K32" s="240"/>
      <c r="L32" s="423">
        <v>2</v>
      </c>
      <c r="M32" s="227">
        <v>25</v>
      </c>
      <c r="N32" s="732"/>
      <c r="O32" s="726" t="s">
        <v>574</v>
      </c>
      <c r="P32" s="667"/>
      <c r="Q32" s="667"/>
      <c r="R32" s="668"/>
      <c r="S32" s="472" t="s">
        <v>9</v>
      </c>
      <c r="T32" s="400">
        <f>入力シート!L703</f>
        <v>0</v>
      </c>
    </row>
    <row r="33" spans="2:20" ht="18" customHeight="1">
      <c r="B33" s="423">
        <v>1</v>
      </c>
      <c r="C33" s="423">
        <v>26</v>
      </c>
      <c r="D33" s="681"/>
      <c r="E33" s="685"/>
      <c r="F33" s="705"/>
      <c r="G33" s="700"/>
      <c r="H33" s="706"/>
      <c r="I33" s="472" t="s">
        <v>12</v>
      </c>
      <c r="J33" s="400"/>
      <c r="K33" s="240"/>
      <c r="L33" s="423">
        <v>2</v>
      </c>
      <c r="M33" s="227">
        <v>26</v>
      </c>
      <c r="N33" s="432"/>
      <c r="O33" s="727"/>
      <c r="P33" s="669"/>
      <c r="Q33" s="669"/>
      <c r="R33" s="670"/>
      <c r="S33" s="472" t="s">
        <v>12</v>
      </c>
      <c r="T33" s="400">
        <f>入力シート!L704</f>
        <v>0</v>
      </c>
    </row>
    <row r="34" spans="2:20" ht="18" customHeight="1">
      <c r="B34" s="423">
        <v>1</v>
      </c>
      <c r="C34" s="423">
        <v>27</v>
      </c>
      <c r="D34" s="290"/>
      <c r="E34" s="685"/>
      <c r="F34" s="704"/>
      <c r="G34" s="665" t="s">
        <v>572</v>
      </c>
      <c r="H34" s="668" t="s">
        <v>26</v>
      </c>
      <c r="I34" s="472" t="s">
        <v>9</v>
      </c>
      <c r="J34" s="400"/>
      <c r="K34" s="240"/>
      <c r="L34" s="423">
        <v>2</v>
      </c>
      <c r="M34" s="227">
        <v>27</v>
      </c>
      <c r="N34" s="431"/>
      <c r="O34" s="726" t="s">
        <v>1236</v>
      </c>
      <c r="P34" s="667"/>
      <c r="Q34" s="667"/>
      <c r="R34" s="668"/>
      <c r="S34" s="472" t="s">
        <v>9</v>
      </c>
      <c r="T34" s="400">
        <f>入力シート!L705</f>
        <v>0</v>
      </c>
    </row>
    <row r="35" spans="2:20" ht="18" customHeight="1">
      <c r="B35" s="423">
        <v>1</v>
      </c>
      <c r="C35" s="423">
        <v>28</v>
      </c>
      <c r="D35" s="290"/>
      <c r="E35" s="399"/>
      <c r="F35" s="704"/>
      <c r="G35" s="666"/>
      <c r="H35" s="670"/>
      <c r="I35" s="472" t="s">
        <v>12</v>
      </c>
      <c r="J35" s="400">
        <v>1755</v>
      </c>
      <c r="K35" s="240"/>
      <c r="L35" s="423">
        <v>2</v>
      </c>
      <c r="M35" s="227">
        <v>28</v>
      </c>
      <c r="N35" s="431" t="s">
        <v>364</v>
      </c>
      <c r="O35" s="727"/>
      <c r="P35" s="669"/>
      <c r="Q35" s="669"/>
      <c r="R35" s="670"/>
      <c r="S35" s="472" t="s">
        <v>12</v>
      </c>
      <c r="T35" s="400">
        <f>入力シート!L706</f>
        <v>0</v>
      </c>
    </row>
    <row r="36" spans="2:20" ht="24" customHeight="1">
      <c r="B36" s="487">
        <v>1</v>
      </c>
      <c r="C36" s="487">
        <v>29</v>
      </c>
      <c r="D36" s="489"/>
      <c r="E36" s="490"/>
      <c r="F36" s="491"/>
      <c r="G36" s="707" t="s">
        <v>1379</v>
      </c>
      <c r="H36" s="709" t="s">
        <v>1380</v>
      </c>
      <c r="I36" s="492" t="s">
        <v>9</v>
      </c>
      <c r="J36" s="493"/>
      <c r="K36" s="494"/>
      <c r="L36" s="423">
        <v>2</v>
      </c>
      <c r="M36" s="227">
        <v>29</v>
      </c>
      <c r="N36" s="739" t="s">
        <v>1340</v>
      </c>
      <c r="O36" s="726" t="s">
        <v>1237</v>
      </c>
      <c r="P36" s="667"/>
      <c r="Q36" s="667"/>
      <c r="R36" s="668"/>
      <c r="S36" s="472" t="s">
        <v>9</v>
      </c>
      <c r="T36" s="400">
        <f>入力シート!L707</f>
        <v>0</v>
      </c>
    </row>
    <row r="37" spans="2:20" ht="24" customHeight="1">
      <c r="B37" s="487">
        <v>1</v>
      </c>
      <c r="C37" s="487">
        <v>30</v>
      </c>
      <c r="D37" s="489"/>
      <c r="E37" s="490"/>
      <c r="F37" s="495"/>
      <c r="G37" s="708"/>
      <c r="H37" s="710"/>
      <c r="I37" s="492" t="s">
        <v>12</v>
      </c>
      <c r="J37" s="493"/>
      <c r="K37" s="494"/>
      <c r="L37" s="423">
        <v>2</v>
      </c>
      <c r="M37" s="227">
        <v>30</v>
      </c>
      <c r="N37" s="732"/>
      <c r="O37" s="727"/>
      <c r="P37" s="669"/>
      <c r="Q37" s="669"/>
      <c r="R37" s="670"/>
      <c r="S37" s="472" t="s">
        <v>12</v>
      </c>
      <c r="T37" s="400">
        <f>入力シート!L708</f>
        <v>0</v>
      </c>
    </row>
    <row r="38" spans="2:20" ht="18" customHeight="1">
      <c r="B38" s="423">
        <v>1</v>
      </c>
      <c r="C38" s="423">
        <v>31</v>
      </c>
      <c r="D38" s="290"/>
      <c r="E38" s="665" t="s">
        <v>356</v>
      </c>
      <c r="F38" s="667" t="s">
        <v>27</v>
      </c>
      <c r="G38" s="667"/>
      <c r="H38" s="668"/>
      <c r="I38" s="472" t="s">
        <v>9</v>
      </c>
      <c r="J38" s="400">
        <v>1238</v>
      </c>
      <c r="K38" s="240"/>
      <c r="L38" s="423">
        <v>2</v>
      </c>
      <c r="M38" s="227">
        <v>31</v>
      </c>
      <c r="N38" s="732"/>
      <c r="O38" s="726" t="s">
        <v>1239</v>
      </c>
      <c r="P38" s="667"/>
      <c r="Q38" s="667"/>
      <c r="R38" s="668"/>
      <c r="S38" s="472" t="s">
        <v>9</v>
      </c>
      <c r="T38" s="400">
        <f>入力シート!L709</f>
        <v>0</v>
      </c>
    </row>
    <row r="39" spans="2:20" ht="18" customHeight="1">
      <c r="B39" s="423">
        <v>1</v>
      </c>
      <c r="C39" s="423">
        <v>32</v>
      </c>
      <c r="D39" s="466" t="s">
        <v>28</v>
      </c>
      <c r="E39" s="682"/>
      <c r="F39" s="711"/>
      <c r="G39" s="711"/>
      <c r="H39" s="712"/>
      <c r="I39" s="472" t="s">
        <v>12</v>
      </c>
      <c r="J39" s="400">
        <v>1238</v>
      </c>
      <c r="K39" s="240"/>
      <c r="L39" s="423">
        <v>2</v>
      </c>
      <c r="M39" s="227">
        <v>32</v>
      </c>
      <c r="N39" s="732"/>
      <c r="O39" s="727"/>
      <c r="P39" s="669"/>
      <c r="Q39" s="669"/>
      <c r="R39" s="670"/>
      <c r="S39" s="472" t="s">
        <v>12</v>
      </c>
      <c r="T39" s="400">
        <f>入力シート!L710</f>
        <v>0</v>
      </c>
    </row>
    <row r="40" spans="2:20" ht="18" customHeight="1">
      <c r="B40" s="423">
        <v>1</v>
      </c>
      <c r="C40" s="423">
        <v>33</v>
      </c>
      <c r="D40" s="681" t="s">
        <v>29</v>
      </c>
      <c r="E40" s="704"/>
      <c r="F40" s="665" t="s">
        <v>30</v>
      </c>
      <c r="G40" s="667" t="s">
        <v>31</v>
      </c>
      <c r="H40" s="668"/>
      <c r="I40" s="472" t="s">
        <v>9</v>
      </c>
      <c r="J40" s="400"/>
      <c r="K40" s="240"/>
      <c r="L40" s="487">
        <v>2</v>
      </c>
      <c r="M40" s="488">
        <v>33</v>
      </c>
      <c r="N40" s="732"/>
      <c r="O40" s="733" t="s">
        <v>1430</v>
      </c>
      <c r="P40" s="734"/>
      <c r="Q40" s="734"/>
      <c r="R40" s="735"/>
      <c r="S40" s="472" t="s">
        <v>9</v>
      </c>
      <c r="T40" s="438">
        <f>入力シート!L711</f>
        <v>0</v>
      </c>
    </row>
    <row r="41" spans="2:20" ht="18" customHeight="1">
      <c r="B41" s="423">
        <v>1</v>
      </c>
      <c r="C41" s="423">
        <v>34</v>
      </c>
      <c r="D41" s="681"/>
      <c r="E41" s="704"/>
      <c r="F41" s="666"/>
      <c r="G41" s="669" t="s">
        <v>1351</v>
      </c>
      <c r="H41" s="670"/>
      <c r="I41" s="472" t="s">
        <v>12</v>
      </c>
      <c r="J41" s="400"/>
      <c r="K41" s="240"/>
      <c r="L41" s="487">
        <v>2</v>
      </c>
      <c r="M41" s="488">
        <v>34</v>
      </c>
      <c r="N41" s="732"/>
      <c r="O41" s="736"/>
      <c r="P41" s="737"/>
      <c r="Q41" s="737"/>
      <c r="R41" s="738"/>
      <c r="S41" s="472" t="s">
        <v>12</v>
      </c>
      <c r="T41" s="438">
        <f>入力シート!L712</f>
        <v>0</v>
      </c>
    </row>
    <row r="42" spans="2:20" ht="18" customHeight="1">
      <c r="B42" s="423">
        <v>1</v>
      </c>
      <c r="C42" s="423">
        <v>35</v>
      </c>
      <c r="D42" s="681"/>
      <c r="E42" s="704"/>
      <c r="F42" s="665" t="s">
        <v>358</v>
      </c>
      <c r="G42" s="667" t="s">
        <v>1243</v>
      </c>
      <c r="H42" s="668"/>
      <c r="I42" s="472" t="s">
        <v>9</v>
      </c>
      <c r="J42" s="400">
        <v>1238</v>
      </c>
      <c r="K42" s="240"/>
      <c r="L42" s="423">
        <v>2</v>
      </c>
      <c r="M42" s="227">
        <v>35</v>
      </c>
      <c r="N42" s="732"/>
      <c r="O42" s="726" t="s">
        <v>1346</v>
      </c>
      <c r="P42" s="667"/>
      <c r="Q42" s="667"/>
      <c r="R42" s="668"/>
      <c r="S42" s="472" t="s">
        <v>9</v>
      </c>
      <c r="T42" s="438">
        <f>入力シート!L713</f>
        <v>0</v>
      </c>
    </row>
    <row r="43" spans="2:20" ht="18" customHeight="1">
      <c r="B43" s="423">
        <v>1</v>
      </c>
      <c r="C43" s="423">
        <v>36</v>
      </c>
      <c r="D43" s="681"/>
      <c r="E43" s="704"/>
      <c r="F43" s="666"/>
      <c r="G43" s="669"/>
      <c r="H43" s="670"/>
      <c r="I43" s="472" t="s">
        <v>12</v>
      </c>
      <c r="J43" s="400">
        <v>1238</v>
      </c>
      <c r="K43" s="240"/>
      <c r="L43" s="423">
        <v>2</v>
      </c>
      <c r="M43" s="227">
        <v>36</v>
      </c>
      <c r="N43" s="732"/>
      <c r="O43" s="727"/>
      <c r="P43" s="669"/>
      <c r="Q43" s="669"/>
      <c r="R43" s="670"/>
      <c r="S43" s="472" t="s">
        <v>12</v>
      </c>
      <c r="T43" s="438">
        <f>入力シート!L714</f>
        <v>0</v>
      </c>
    </row>
    <row r="44" spans="2:20" ht="18" customHeight="1">
      <c r="B44" s="423">
        <v>1</v>
      </c>
      <c r="C44" s="423">
        <v>37</v>
      </c>
      <c r="D44" s="681"/>
      <c r="E44" s="704"/>
      <c r="F44" s="665" t="s">
        <v>359</v>
      </c>
      <c r="G44" s="667" t="s">
        <v>20</v>
      </c>
      <c r="H44" s="668"/>
      <c r="I44" s="472" t="s">
        <v>9</v>
      </c>
      <c r="J44" s="400"/>
      <c r="K44" s="240"/>
      <c r="L44" s="423">
        <v>2</v>
      </c>
      <c r="M44" s="227">
        <v>37</v>
      </c>
      <c r="N44" s="732"/>
      <c r="O44" s="726" t="s">
        <v>1268</v>
      </c>
      <c r="P44" s="667"/>
      <c r="Q44" s="667"/>
      <c r="R44" s="668"/>
      <c r="S44" s="472" t="s">
        <v>9</v>
      </c>
      <c r="T44" s="400">
        <f>入力シート!L715</f>
        <v>0</v>
      </c>
    </row>
    <row r="45" spans="2:20" ht="18" customHeight="1">
      <c r="B45" s="423">
        <v>1</v>
      </c>
      <c r="C45" s="423">
        <v>38</v>
      </c>
      <c r="D45" s="681"/>
      <c r="E45" s="704"/>
      <c r="F45" s="666"/>
      <c r="G45" s="669"/>
      <c r="H45" s="670"/>
      <c r="I45" s="472" t="s">
        <v>12</v>
      </c>
      <c r="J45" s="400"/>
      <c r="K45" s="240"/>
      <c r="L45" s="423">
        <v>2</v>
      </c>
      <c r="M45" s="227">
        <v>38</v>
      </c>
      <c r="N45" s="732"/>
      <c r="O45" s="727"/>
      <c r="P45" s="669"/>
      <c r="Q45" s="669"/>
      <c r="R45" s="670"/>
      <c r="S45" s="472" t="s">
        <v>12</v>
      </c>
      <c r="T45" s="400">
        <f>入力シート!L716</f>
        <v>0</v>
      </c>
    </row>
    <row r="46" spans="2:20" ht="18" customHeight="1">
      <c r="B46" s="423">
        <v>1</v>
      </c>
      <c r="C46" s="423">
        <v>39</v>
      </c>
      <c r="D46" s="681"/>
      <c r="E46" s="704"/>
      <c r="F46" s="665" t="s">
        <v>286</v>
      </c>
      <c r="G46" s="667" t="s">
        <v>21</v>
      </c>
      <c r="H46" s="668"/>
      <c r="I46" s="472" t="s">
        <v>9</v>
      </c>
      <c r="J46" s="400"/>
      <c r="K46" s="240"/>
      <c r="L46" s="423">
        <v>2</v>
      </c>
      <c r="M46" s="227">
        <v>39</v>
      </c>
      <c r="N46" s="732"/>
      <c r="O46" s="726" t="s">
        <v>1347</v>
      </c>
      <c r="P46" s="667"/>
      <c r="Q46" s="667"/>
      <c r="R46" s="668"/>
      <c r="S46" s="472" t="s">
        <v>9</v>
      </c>
      <c r="T46" s="400">
        <f>入力シート!L717</f>
        <v>0</v>
      </c>
    </row>
    <row r="47" spans="2:20" ht="18" customHeight="1">
      <c r="B47" s="423">
        <v>1</v>
      </c>
      <c r="C47" s="423">
        <v>40</v>
      </c>
      <c r="D47" s="681"/>
      <c r="E47" s="720"/>
      <c r="F47" s="721"/>
      <c r="G47" s="669"/>
      <c r="H47" s="670"/>
      <c r="I47" s="472" t="s">
        <v>12</v>
      </c>
      <c r="J47" s="400"/>
      <c r="K47" s="240"/>
      <c r="L47" s="423">
        <v>2</v>
      </c>
      <c r="M47" s="227">
        <v>40</v>
      </c>
      <c r="N47" s="732"/>
      <c r="O47" s="727"/>
      <c r="P47" s="669"/>
      <c r="Q47" s="669"/>
      <c r="R47" s="670"/>
      <c r="S47" s="472" t="s">
        <v>12</v>
      </c>
      <c r="T47" s="400">
        <f>入力シート!L718</f>
        <v>0</v>
      </c>
    </row>
    <row r="48" spans="2:20" ht="18" customHeight="1">
      <c r="B48" s="423">
        <v>1</v>
      </c>
      <c r="C48" s="423">
        <v>41</v>
      </c>
      <c r="D48" s="456"/>
      <c r="E48" s="402"/>
      <c r="F48" s="470" t="s">
        <v>287</v>
      </c>
      <c r="G48" s="661" t="s">
        <v>26</v>
      </c>
      <c r="H48" s="662"/>
      <c r="I48" s="472" t="s">
        <v>12</v>
      </c>
      <c r="J48" s="400"/>
      <c r="K48" s="240"/>
      <c r="L48" s="423">
        <v>2</v>
      </c>
      <c r="M48" s="227">
        <v>41</v>
      </c>
      <c r="N48" s="732"/>
      <c r="O48" s="726" t="s">
        <v>995</v>
      </c>
      <c r="P48" s="667"/>
      <c r="Q48" s="667"/>
      <c r="R48" s="668"/>
      <c r="S48" s="472" t="s">
        <v>9</v>
      </c>
      <c r="T48" s="400">
        <f>入力シート!L719</f>
        <v>0</v>
      </c>
    </row>
    <row r="49" spans="2:20" ht="18" customHeight="1">
      <c r="B49" s="423">
        <v>1</v>
      </c>
      <c r="C49" s="423">
        <v>42</v>
      </c>
      <c r="D49" s="665" t="s">
        <v>37</v>
      </c>
      <c r="E49" s="667" t="s">
        <v>38</v>
      </c>
      <c r="F49" s="667"/>
      <c r="G49" s="667"/>
      <c r="H49" s="668"/>
      <c r="I49" s="472" t="s">
        <v>9</v>
      </c>
      <c r="J49" s="400">
        <v>8391</v>
      </c>
      <c r="K49" s="240"/>
      <c r="L49" s="423">
        <v>2</v>
      </c>
      <c r="M49" s="227">
        <v>42</v>
      </c>
      <c r="N49" s="433"/>
      <c r="O49" s="727"/>
      <c r="P49" s="669"/>
      <c r="Q49" s="669"/>
      <c r="R49" s="670"/>
      <c r="S49" s="472" t="s">
        <v>12</v>
      </c>
      <c r="T49" s="400">
        <v>1755</v>
      </c>
    </row>
    <row r="50" spans="2:20" ht="18" customHeight="1">
      <c r="B50" s="423">
        <v>1</v>
      </c>
      <c r="C50" s="423">
        <v>43</v>
      </c>
      <c r="D50" s="666"/>
      <c r="E50" s="711"/>
      <c r="F50" s="711"/>
      <c r="G50" s="711"/>
      <c r="H50" s="712"/>
      <c r="I50" s="472" t="s">
        <v>12</v>
      </c>
      <c r="J50" s="400">
        <v>10146</v>
      </c>
      <c r="K50" s="240"/>
      <c r="L50" s="227"/>
      <c r="M50" s="227"/>
    </row>
    <row r="51" spans="2:20" ht="18.95" customHeight="1">
      <c r="B51" s="423">
        <v>1</v>
      </c>
      <c r="C51" s="423">
        <v>44</v>
      </c>
      <c r="D51" s="466" t="s">
        <v>355</v>
      </c>
      <c r="E51" s="713" t="s">
        <v>1355</v>
      </c>
      <c r="F51" s="714"/>
      <c r="G51" s="689" t="s">
        <v>39</v>
      </c>
      <c r="H51" s="662"/>
      <c r="I51" s="403" t="s">
        <v>8</v>
      </c>
      <c r="J51" s="400">
        <v>0</v>
      </c>
      <c r="K51" s="240"/>
      <c r="L51" s="227"/>
      <c r="M51" s="227"/>
    </row>
    <row r="52" spans="2:20" ht="18.95" customHeight="1">
      <c r="B52" s="423">
        <v>1</v>
      </c>
      <c r="C52" s="423">
        <v>45</v>
      </c>
      <c r="D52" s="466"/>
      <c r="E52" s="715"/>
      <c r="F52" s="716"/>
      <c r="G52" s="689"/>
      <c r="H52" s="662"/>
      <c r="I52" s="462" t="s">
        <v>40</v>
      </c>
      <c r="J52" s="400">
        <v>1755</v>
      </c>
      <c r="K52" s="240"/>
      <c r="L52" s="227"/>
      <c r="M52" s="227"/>
    </row>
    <row r="53" spans="2:20" ht="18.95" customHeight="1">
      <c r="B53" s="423">
        <v>1</v>
      </c>
      <c r="C53" s="423">
        <v>47</v>
      </c>
      <c r="D53" s="466"/>
      <c r="E53" s="715"/>
      <c r="F53" s="716"/>
      <c r="G53" s="689" t="s">
        <v>41</v>
      </c>
      <c r="H53" s="662"/>
      <c r="I53" s="472" t="s">
        <v>27</v>
      </c>
      <c r="J53" s="400"/>
      <c r="K53" s="240"/>
      <c r="L53" s="227"/>
      <c r="M53" s="227"/>
    </row>
    <row r="54" spans="2:20" ht="18.95" customHeight="1">
      <c r="B54" s="423">
        <v>1</v>
      </c>
      <c r="C54" s="423">
        <v>48</v>
      </c>
      <c r="D54" s="470"/>
      <c r="E54" s="717"/>
      <c r="F54" s="718"/>
      <c r="G54" s="666" t="s">
        <v>93</v>
      </c>
      <c r="H54" s="719"/>
      <c r="I54" s="404" t="s">
        <v>90</v>
      </c>
      <c r="J54" s="400">
        <v>1755</v>
      </c>
      <c r="K54" s="240"/>
      <c r="L54" s="227"/>
      <c r="M54" s="227"/>
    </row>
    <row r="55" spans="2:20" ht="18" customHeight="1">
      <c r="B55" s="423">
        <v>1</v>
      </c>
      <c r="C55" s="423">
        <v>49</v>
      </c>
      <c r="D55" s="466" t="s">
        <v>116</v>
      </c>
      <c r="E55" s="722" t="s">
        <v>42</v>
      </c>
      <c r="F55" s="723"/>
      <c r="G55" s="689" t="s">
        <v>43</v>
      </c>
      <c r="H55" s="661"/>
      <c r="I55" s="662"/>
      <c r="J55" s="400"/>
      <c r="K55" s="240"/>
      <c r="L55" s="227"/>
      <c r="M55" s="227"/>
    </row>
    <row r="56" spans="2:20" ht="18" customHeight="1">
      <c r="B56" s="423">
        <v>1</v>
      </c>
      <c r="C56" s="423">
        <v>50</v>
      </c>
      <c r="D56" s="470"/>
      <c r="E56" s="724" t="s">
        <v>44</v>
      </c>
      <c r="F56" s="725"/>
      <c r="G56" s="689" t="s">
        <v>91</v>
      </c>
      <c r="H56" s="661"/>
      <c r="I56" s="404" t="s">
        <v>92</v>
      </c>
      <c r="J56" s="400"/>
      <c r="K56" s="240"/>
      <c r="L56" s="227"/>
      <c r="M56" s="227"/>
    </row>
    <row r="57" spans="2:20" ht="18" customHeight="1">
      <c r="B57" s="423">
        <v>1</v>
      </c>
      <c r="C57" s="423">
        <v>51</v>
      </c>
      <c r="D57" s="466" t="s">
        <v>45</v>
      </c>
      <c r="E57" s="667" t="s">
        <v>46</v>
      </c>
      <c r="F57" s="668"/>
      <c r="G57" s="689" t="s">
        <v>43</v>
      </c>
      <c r="H57" s="661"/>
      <c r="I57" s="662"/>
      <c r="J57" s="400"/>
      <c r="K57" s="240"/>
      <c r="L57" s="227"/>
      <c r="M57" s="227"/>
    </row>
    <row r="58" spans="2:20" ht="18" customHeight="1">
      <c r="B58" s="423">
        <v>1</v>
      </c>
      <c r="C58" s="423">
        <v>52</v>
      </c>
      <c r="D58" s="470"/>
      <c r="E58" s="724" t="s">
        <v>44</v>
      </c>
      <c r="F58" s="725"/>
      <c r="G58" s="689" t="s">
        <v>94</v>
      </c>
      <c r="H58" s="661"/>
      <c r="I58" s="404" t="s">
        <v>95</v>
      </c>
      <c r="J58" s="400"/>
      <c r="K58" s="240"/>
      <c r="L58" s="240"/>
      <c r="M58" s="240"/>
      <c r="N58" s="434"/>
      <c r="O58" s="240"/>
      <c r="P58" s="240"/>
      <c r="Q58" s="240"/>
      <c r="R58" s="240"/>
    </row>
    <row r="59" spans="2:20" ht="18" customHeight="1">
      <c r="B59" s="423">
        <v>1</v>
      </c>
      <c r="C59" s="423">
        <v>53</v>
      </c>
      <c r="D59" s="411" t="s">
        <v>47</v>
      </c>
      <c r="E59" s="729" t="s">
        <v>1428</v>
      </c>
      <c r="F59" s="729"/>
      <c r="G59" s="729"/>
      <c r="H59" s="729"/>
      <c r="I59" s="730"/>
      <c r="J59" s="400">
        <v>1755</v>
      </c>
      <c r="K59" s="240"/>
      <c r="L59" s="240"/>
      <c r="M59" s="240"/>
      <c r="N59" s="434"/>
      <c r="O59" s="240"/>
      <c r="P59" s="240"/>
      <c r="Q59" s="240"/>
      <c r="R59" s="240"/>
    </row>
    <row r="60" spans="2:20" ht="18" customHeight="1">
      <c r="B60" s="423">
        <v>1</v>
      </c>
      <c r="C60" s="423">
        <v>54</v>
      </c>
      <c r="D60" s="466" t="s">
        <v>48</v>
      </c>
      <c r="E60" s="518" t="s">
        <v>49</v>
      </c>
      <c r="F60" s="518"/>
      <c r="G60" s="689" t="s">
        <v>50</v>
      </c>
      <c r="H60" s="662"/>
      <c r="I60" s="472" t="s">
        <v>9</v>
      </c>
      <c r="J60" s="400"/>
      <c r="K60" s="240"/>
      <c r="L60" s="240"/>
      <c r="M60" s="240"/>
      <c r="N60" s="434"/>
      <c r="O60" s="240"/>
      <c r="P60" s="240"/>
      <c r="Q60" s="240"/>
      <c r="R60" s="240"/>
    </row>
    <row r="61" spans="2:20" ht="18" customHeight="1">
      <c r="B61" s="423">
        <v>1</v>
      </c>
      <c r="C61" s="423">
        <v>55</v>
      </c>
      <c r="D61" s="466"/>
      <c r="E61" s="728" t="s">
        <v>51</v>
      </c>
      <c r="F61" s="728"/>
      <c r="G61" s="689"/>
      <c r="H61" s="662"/>
      <c r="I61" s="472" t="s">
        <v>12</v>
      </c>
      <c r="J61" s="400"/>
      <c r="K61" s="240"/>
      <c r="L61" s="240"/>
      <c r="M61" s="240"/>
      <c r="N61" s="434"/>
      <c r="O61" s="240"/>
      <c r="P61" s="240"/>
      <c r="Q61" s="240"/>
      <c r="R61" s="240"/>
    </row>
    <row r="62" spans="2:20" ht="18" customHeight="1">
      <c r="B62" s="423">
        <v>1</v>
      </c>
      <c r="C62" s="423">
        <v>56</v>
      </c>
      <c r="D62" s="466"/>
      <c r="E62" s="728" t="s">
        <v>52</v>
      </c>
      <c r="F62" s="728"/>
      <c r="G62" s="689" t="s">
        <v>53</v>
      </c>
      <c r="H62" s="662"/>
      <c r="I62" s="472" t="s">
        <v>9</v>
      </c>
      <c r="J62" s="400">
        <v>117</v>
      </c>
      <c r="K62" s="240"/>
      <c r="L62" s="240"/>
      <c r="M62" s="240"/>
      <c r="N62" s="434"/>
      <c r="O62" s="240"/>
      <c r="P62" s="240"/>
      <c r="Q62" s="240"/>
      <c r="R62" s="240"/>
    </row>
    <row r="63" spans="2:20" ht="18" customHeight="1">
      <c r="B63" s="423">
        <v>1</v>
      </c>
      <c r="C63" s="423">
        <v>57</v>
      </c>
      <c r="D63" s="470"/>
      <c r="E63" s="533" t="s">
        <v>54</v>
      </c>
      <c r="F63" s="533"/>
      <c r="G63" s="689"/>
      <c r="H63" s="662"/>
      <c r="I63" s="472" t="s">
        <v>12</v>
      </c>
      <c r="J63" s="400">
        <v>117</v>
      </c>
      <c r="K63" s="240"/>
      <c r="L63" s="240"/>
      <c r="M63" s="240"/>
      <c r="N63" s="434"/>
      <c r="O63" s="240"/>
      <c r="P63" s="240"/>
      <c r="Q63" s="240"/>
      <c r="R63" s="240"/>
    </row>
    <row r="64" spans="2:20" ht="18" customHeight="1">
      <c r="B64" s="423">
        <v>1</v>
      </c>
      <c r="C64" s="423">
        <v>58</v>
      </c>
      <c r="D64" s="466"/>
      <c r="E64" s="405"/>
      <c r="F64" s="405"/>
      <c r="G64" s="689" t="s">
        <v>50</v>
      </c>
      <c r="H64" s="662"/>
      <c r="I64" s="472" t="s">
        <v>9</v>
      </c>
      <c r="J64" s="400"/>
      <c r="K64" s="240"/>
      <c r="L64" s="240"/>
      <c r="M64" s="240"/>
      <c r="N64" s="434"/>
      <c r="O64" s="240"/>
      <c r="P64" s="240"/>
      <c r="Q64" s="240"/>
      <c r="R64" s="240"/>
    </row>
    <row r="65" spans="2:18" ht="18" customHeight="1">
      <c r="B65" s="423">
        <v>1</v>
      </c>
      <c r="C65" s="423">
        <v>59</v>
      </c>
      <c r="D65" s="466" t="s">
        <v>55</v>
      </c>
      <c r="E65" s="683" t="s">
        <v>56</v>
      </c>
      <c r="F65" s="683"/>
      <c r="G65" s="689"/>
      <c r="H65" s="662"/>
      <c r="I65" s="472" t="s">
        <v>12</v>
      </c>
      <c r="J65" s="400"/>
      <c r="K65" s="240"/>
      <c r="L65" s="240"/>
      <c r="M65" s="240"/>
      <c r="N65" s="434"/>
      <c r="O65" s="240"/>
      <c r="P65" s="240"/>
      <c r="Q65" s="240"/>
      <c r="R65" s="240"/>
    </row>
    <row r="66" spans="2:18" ht="18" customHeight="1">
      <c r="B66" s="423">
        <v>1</v>
      </c>
      <c r="C66" s="423">
        <v>60</v>
      </c>
      <c r="D66" s="466"/>
      <c r="E66" s="683" t="s">
        <v>54</v>
      </c>
      <c r="F66" s="683"/>
      <c r="G66" s="689" t="s">
        <v>53</v>
      </c>
      <c r="H66" s="662"/>
      <c r="I66" s="472" t="s">
        <v>9</v>
      </c>
      <c r="J66" s="400"/>
      <c r="K66" s="240"/>
      <c r="L66" s="240"/>
      <c r="M66" s="240"/>
      <c r="N66" s="434"/>
      <c r="O66" s="240"/>
      <c r="P66" s="240"/>
      <c r="Q66" s="240"/>
      <c r="R66" s="240"/>
    </row>
    <row r="67" spans="2:18" ht="18" customHeight="1">
      <c r="B67" s="423">
        <v>1</v>
      </c>
      <c r="C67" s="423">
        <v>61</v>
      </c>
      <c r="D67" s="470"/>
      <c r="E67" s="474"/>
      <c r="F67" s="474"/>
      <c r="G67" s="689"/>
      <c r="H67" s="662"/>
      <c r="I67" s="472" t="s">
        <v>12</v>
      </c>
      <c r="J67" s="400"/>
      <c r="K67" s="240"/>
      <c r="L67" s="240"/>
      <c r="M67" s="240"/>
      <c r="N67" s="434"/>
      <c r="O67" s="240"/>
      <c r="P67" s="240"/>
      <c r="Q67" s="240"/>
      <c r="R67" s="240"/>
    </row>
    <row r="68" spans="2:18" ht="18" customHeight="1">
      <c r="B68" s="423">
        <v>1</v>
      </c>
      <c r="C68" s="423">
        <v>62</v>
      </c>
      <c r="D68" s="411" t="s">
        <v>57</v>
      </c>
      <c r="E68" s="661" t="s">
        <v>58</v>
      </c>
      <c r="F68" s="661"/>
      <c r="G68" s="661"/>
      <c r="H68" s="661"/>
      <c r="I68" s="662"/>
      <c r="J68" s="400"/>
      <c r="K68" s="240"/>
      <c r="L68" s="240"/>
      <c r="M68" s="240"/>
      <c r="N68" s="434"/>
      <c r="O68" s="240"/>
      <c r="P68" s="240"/>
      <c r="Q68" s="240"/>
      <c r="R68" s="240"/>
    </row>
    <row r="69" spans="2:18" ht="15" customHeight="1">
      <c r="L69" s="240"/>
      <c r="M69" s="240"/>
      <c r="N69" s="434"/>
      <c r="O69" s="240"/>
      <c r="P69" s="240"/>
      <c r="Q69" s="240"/>
      <c r="R69" s="240"/>
    </row>
    <row r="70" spans="2:18" ht="15" customHeight="1"/>
    <row r="71" spans="2:18" ht="15" customHeight="1"/>
    <row r="72" spans="2:18" ht="15" customHeight="1"/>
    <row r="73" spans="2:18" ht="15" customHeight="1"/>
    <row r="74" spans="2:18" ht="15" customHeight="1"/>
    <row r="75" spans="2:18" ht="15" customHeight="1"/>
    <row r="76" spans="2:18" ht="15" customHeight="1"/>
    <row r="77" spans="2:18" ht="15" customHeight="1"/>
    <row r="78" spans="2:18" ht="15" customHeight="1"/>
    <row r="79" spans="2:18" ht="15" customHeight="1"/>
    <row r="80" spans="2:18" ht="15" customHeight="1"/>
    <row r="81" spans="11:18" ht="15" customHeight="1"/>
    <row r="82" spans="11:18" ht="15" customHeight="1"/>
    <row r="83" spans="11:18" ht="15" customHeight="1"/>
    <row r="84" spans="11:18" ht="15" customHeight="1"/>
    <row r="85" spans="11:18" ht="15" customHeight="1"/>
    <row r="86" spans="11:18" ht="15" customHeight="1"/>
    <row r="87" spans="11:18" ht="15" customHeight="1"/>
    <row r="88" spans="11:18" ht="15" customHeight="1"/>
    <row r="89" spans="11:18" ht="15" customHeight="1">
      <c r="K89" s="287"/>
    </row>
    <row r="90" spans="11:18" ht="15" customHeight="1">
      <c r="K90" s="287"/>
      <c r="L90" s="287"/>
      <c r="M90" s="287"/>
      <c r="N90" s="496"/>
      <c r="O90" s="287"/>
      <c r="P90" s="287"/>
      <c r="Q90" s="287"/>
      <c r="R90" s="287"/>
    </row>
    <row r="91" spans="11:18" ht="15" customHeight="1">
      <c r="L91" s="287"/>
      <c r="M91" s="287"/>
      <c r="N91" s="496"/>
      <c r="O91" s="287"/>
      <c r="P91" s="287"/>
      <c r="Q91" s="287"/>
      <c r="R91" s="287"/>
    </row>
    <row r="92" spans="11:18" ht="15" customHeight="1"/>
    <row r="93" spans="11:18" ht="15" customHeight="1"/>
    <row r="94" spans="11:18" ht="15" customHeight="1"/>
    <row r="95" spans="11:18" ht="15" customHeight="1"/>
    <row r="96" spans="11:18" ht="15" customHeight="1"/>
    <row r="97" spans="11:18" ht="15" customHeight="1"/>
    <row r="98" spans="11:18" ht="15" customHeight="1"/>
    <row r="99" spans="11:18" ht="15" customHeight="1"/>
    <row r="100" spans="11:18" ht="15" customHeight="1"/>
    <row r="101" spans="11:18" ht="15" customHeight="1">
      <c r="K101" s="287"/>
    </row>
    <row r="102" spans="11:18" ht="15" customHeight="1">
      <c r="K102" s="287"/>
      <c r="L102" s="287"/>
      <c r="M102" s="287"/>
      <c r="N102" s="496"/>
      <c r="O102" s="287"/>
      <c r="P102" s="287"/>
      <c r="Q102" s="287"/>
      <c r="R102" s="287"/>
    </row>
    <row r="103" spans="11:18" ht="15" customHeight="1">
      <c r="L103" s="287"/>
      <c r="M103" s="287"/>
      <c r="N103" s="496"/>
      <c r="O103" s="287"/>
      <c r="P103" s="287"/>
      <c r="Q103" s="287"/>
      <c r="R103" s="287"/>
    </row>
    <row r="104" spans="11:18" ht="15" customHeight="1"/>
    <row r="105" spans="11:18" ht="15" customHeight="1"/>
    <row r="106" spans="11:18" ht="15" customHeight="1"/>
    <row r="107" spans="11:18" ht="15" customHeight="1"/>
    <row r="108" spans="11:18" ht="15" customHeight="1"/>
    <row r="109" spans="11:18" ht="15" customHeight="1"/>
    <row r="110" spans="11:18" ht="15" customHeight="1"/>
  </sheetData>
  <mergeCells count="111">
    <mergeCell ref="E66:F66"/>
    <mergeCell ref="G66:H67"/>
    <mergeCell ref="E68:I68"/>
    <mergeCell ref="O8:R9"/>
    <mergeCell ref="N10:N32"/>
    <mergeCell ref="O10:R11"/>
    <mergeCell ref="O12:R13"/>
    <mergeCell ref="O14:R14"/>
    <mergeCell ref="O15:R15"/>
    <mergeCell ref="O16:R17"/>
    <mergeCell ref="O18:R19"/>
    <mergeCell ref="O20:R21"/>
    <mergeCell ref="O22:R23"/>
    <mergeCell ref="O24:R24"/>
    <mergeCell ref="O25:R25"/>
    <mergeCell ref="O26:R27"/>
    <mergeCell ref="O28:R29"/>
    <mergeCell ref="O30:R31"/>
    <mergeCell ref="O32:R33"/>
    <mergeCell ref="O34:R35"/>
    <mergeCell ref="N36:N48"/>
    <mergeCell ref="O36:R37"/>
    <mergeCell ref="O38:R39"/>
    <mergeCell ref="O40:R41"/>
    <mergeCell ref="E62:F62"/>
    <mergeCell ref="G62:H63"/>
    <mergeCell ref="E63:F63"/>
    <mergeCell ref="G64:H65"/>
    <mergeCell ref="E65:F65"/>
    <mergeCell ref="E58:F58"/>
    <mergeCell ref="G58:H58"/>
    <mergeCell ref="E59:I59"/>
    <mergeCell ref="E60:F60"/>
    <mergeCell ref="G60:H61"/>
    <mergeCell ref="E61:F61"/>
    <mergeCell ref="E55:F55"/>
    <mergeCell ref="G55:I55"/>
    <mergeCell ref="E56:F56"/>
    <mergeCell ref="G56:H56"/>
    <mergeCell ref="E57:F57"/>
    <mergeCell ref="G57:I57"/>
    <mergeCell ref="G48:H48"/>
    <mergeCell ref="O42:R43"/>
    <mergeCell ref="O44:R45"/>
    <mergeCell ref="O46:R47"/>
    <mergeCell ref="O48:R49"/>
    <mergeCell ref="D49:D50"/>
    <mergeCell ref="E49:H50"/>
    <mergeCell ref="E51:F54"/>
    <mergeCell ref="G51:H52"/>
    <mergeCell ref="G53:H53"/>
    <mergeCell ref="G54:H54"/>
    <mergeCell ref="E38:E39"/>
    <mergeCell ref="F38:H39"/>
    <mergeCell ref="D40:D47"/>
    <mergeCell ref="E40:E41"/>
    <mergeCell ref="F40:F41"/>
    <mergeCell ref="G40:H40"/>
    <mergeCell ref="G41:H41"/>
    <mergeCell ref="E42:E43"/>
    <mergeCell ref="F42:F43"/>
    <mergeCell ref="G42:H43"/>
    <mergeCell ref="E44:E45"/>
    <mergeCell ref="F44:F45"/>
    <mergeCell ref="G44:H45"/>
    <mergeCell ref="E46:E47"/>
    <mergeCell ref="F46:F47"/>
    <mergeCell ref="G46:H47"/>
    <mergeCell ref="F34:F35"/>
    <mergeCell ref="G34:G35"/>
    <mergeCell ref="H34:H35"/>
    <mergeCell ref="G36:G37"/>
    <mergeCell ref="H36:H37"/>
    <mergeCell ref="F30:F31"/>
    <mergeCell ref="G30:G31"/>
    <mergeCell ref="F32:F33"/>
    <mergeCell ref="G32:G33"/>
    <mergeCell ref="H32:H33"/>
    <mergeCell ref="H26:H27"/>
    <mergeCell ref="F28:F29"/>
    <mergeCell ref="G28:G29"/>
    <mergeCell ref="F22:F23"/>
    <mergeCell ref="G22:G23"/>
    <mergeCell ref="H22:H23"/>
    <mergeCell ref="F24:F25"/>
    <mergeCell ref="G24:G25"/>
    <mergeCell ref="H24:H25"/>
    <mergeCell ref="D1:G1"/>
    <mergeCell ref="F8:F9"/>
    <mergeCell ref="G8:H8"/>
    <mergeCell ref="G9:H9"/>
    <mergeCell ref="F10:F11"/>
    <mergeCell ref="G10:H11"/>
    <mergeCell ref="F12:F13"/>
    <mergeCell ref="G12:G13"/>
    <mergeCell ref="H12:H13"/>
    <mergeCell ref="D13:D33"/>
    <mergeCell ref="E14:E34"/>
    <mergeCell ref="F14:F15"/>
    <mergeCell ref="G14:G15"/>
    <mergeCell ref="H14:H15"/>
    <mergeCell ref="F16:F17"/>
    <mergeCell ref="G16:G17"/>
    <mergeCell ref="H16:H17"/>
    <mergeCell ref="F18:F19"/>
    <mergeCell ref="G18:G19"/>
    <mergeCell ref="F20:F21"/>
    <mergeCell ref="G20:G21"/>
    <mergeCell ref="H20:H21"/>
    <mergeCell ref="F26:F27"/>
    <mergeCell ref="G26:G27"/>
  </mergeCells>
  <phoneticPr fontId="2"/>
  <pageMargins left="0.78740157480314965" right="0.78740157480314965" top="0.78740157480314965" bottom="0.39370078740157483" header="0.19685039370078741" footer="0.19685039370078741"/>
  <pageSetup paperSize="9" scale="53" fitToHeight="0" pageOrder="overThenDown"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0000"/>
    <pageSetUpPr fitToPage="1"/>
  </sheetPr>
  <dimension ref="A1:P70"/>
  <sheetViews>
    <sheetView showZeros="0" view="pageBreakPreview" zoomScaleNormal="100" zoomScaleSheetLayoutView="100" workbookViewId="0"/>
  </sheetViews>
  <sheetFormatPr defaultRowHeight="12" customHeight="1"/>
  <cols>
    <col min="1" max="1" width="3.125" style="227" customWidth="1"/>
    <col min="2" max="2" width="3.125" style="194" customWidth="1"/>
    <col min="3" max="4" width="4.125" style="238" customWidth="1"/>
    <col min="5" max="5" width="22.625" style="238" customWidth="1"/>
    <col min="6" max="6" width="6.625" style="238" customWidth="1"/>
    <col min="7" max="7" width="11.625" style="227" customWidth="1"/>
    <col min="8" max="8" width="3.125" style="227" customWidth="1"/>
    <col min="9" max="9" width="3.625" style="227" customWidth="1"/>
    <col min="10" max="10" width="3.125" style="227" customWidth="1"/>
    <col min="11" max="13" width="3.625" style="227" customWidth="1"/>
    <col min="14" max="14" width="27.625" style="227" customWidth="1"/>
    <col min="15" max="15" width="5.125" style="227" customWidth="1"/>
    <col min="16" max="16" width="11.625" style="227" customWidth="1"/>
    <col min="17" max="16384" width="9" style="227"/>
  </cols>
  <sheetData>
    <row r="1" spans="1:16" s="185" customFormat="1" ht="14.1" customHeight="1">
      <c r="B1" s="224"/>
      <c r="C1" s="187" t="s">
        <v>1274</v>
      </c>
      <c r="D1" s="535" t="s">
        <v>443</v>
      </c>
      <c r="E1" s="628"/>
      <c r="F1" s="225"/>
      <c r="H1" s="397"/>
      <c r="I1" s="397"/>
      <c r="J1" s="397"/>
      <c r="K1" s="397"/>
    </row>
    <row r="2" spans="1:16" s="189" customFormat="1" ht="9.9499999999999993" customHeight="1">
      <c r="B2" s="194"/>
      <c r="C2" s="190"/>
      <c r="D2" s="191"/>
      <c r="E2" s="192"/>
      <c r="F2" s="192"/>
    </row>
    <row r="3" spans="1:16" s="189" customFormat="1" ht="14.1" customHeight="1">
      <c r="B3" s="189" t="s">
        <v>1431</v>
      </c>
      <c r="C3" s="190"/>
      <c r="D3" s="190"/>
      <c r="E3" s="190"/>
      <c r="F3" s="190"/>
    </row>
    <row r="4" spans="1:16" s="189" customFormat="1" ht="9.9499999999999993" customHeight="1">
      <c r="B4" s="194"/>
      <c r="C4" s="190"/>
      <c r="D4" s="190"/>
      <c r="E4" s="190"/>
      <c r="F4" s="190"/>
    </row>
    <row r="5" spans="1:16" s="189" customFormat="1" ht="14.1" customHeight="1">
      <c r="B5" s="194"/>
      <c r="C5" s="190" t="s">
        <v>1432</v>
      </c>
      <c r="D5" s="190"/>
      <c r="E5" s="190"/>
      <c r="F5" s="190"/>
      <c r="G5" s="226"/>
      <c r="K5" s="194"/>
      <c r="L5" s="190" t="s">
        <v>1440</v>
      </c>
      <c r="M5" s="190"/>
      <c r="N5" s="190"/>
      <c r="O5" s="190"/>
      <c r="P5" s="226"/>
    </row>
    <row r="6" spans="1:16" ht="9.9499999999999993" customHeight="1">
      <c r="A6" s="194"/>
      <c r="C6" s="195"/>
      <c r="D6" s="195"/>
      <c r="E6" s="195"/>
      <c r="F6" s="195"/>
      <c r="G6" s="194"/>
      <c r="H6" s="194"/>
      <c r="I6" s="194"/>
      <c r="J6" s="194"/>
      <c r="K6" s="194"/>
      <c r="L6" s="195"/>
      <c r="M6" s="195"/>
      <c r="N6" s="195"/>
      <c r="O6" s="195"/>
      <c r="P6" s="194"/>
    </row>
    <row r="7" spans="1:16" ht="24" customHeight="1">
      <c r="A7" s="197" t="s">
        <v>104</v>
      </c>
      <c r="B7" s="197" t="s">
        <v>105</v>
      </c>
      <c r="C7" s="198" t="s">
        <v>389</v>
      </c>
      <c r="D7" s="199"/>
      <c r="E7" s="199"/>
      <c r="F7" s="228" t="s">
        <v>390</v>
      </c>
      <c r="G7" s="247" t="s">
        <v>1361</v>
      </c>
      <c r="H7" s="197"/>
      <c r="I7" s="197"/>
      <c r="J7" s="197" t="s">
        <v>104</v>
      </c>
      <c r="K7" s="197" t="s">
        <v>105</v>
      </c>
      <c r="L7" s="198" t="s">
        <v>383</v>
      </c>
      <c r="M7" s="199"/>
      <c r="N7" s="199"/>
      <c r="O7" s="228" t="s">
        <v>382</v>
      </c>
      <c r="P7" s="247" t="s">
        <v>1361</v>
      </c>
    </row>
    <row r="8" spans="1:16" ht="15.95" customHeight="1">
      <c r="A8" s="194">
        <v>1</v>
      </c>
      <c r="B8" s="194">
        <v>1</v>
      </c>
      <c r="C8" s="229" t="s">
        <v>510</v>
      </c>
      <c r="D8" s="618" t="s">
        <v>1269</v>
      </c>
      <c r="E8" s="618"/>
      <c r="F8" s="213" t="s">
        <v>253</v>
      </c>
      <c r="G8" s="230">
        <v>11830</v>
      </c>
      <c r="H8" s="194"/>
      <c r="I8" s="194"/>
      <c r="J8" s="287">
        <v>2</v>
      </c>
      <c r="K8" s="287">
        <v>1</v>
      </c>
      <c r="L8" s="481" t="s">
        <v>1400</v>
      </c>
      <c r="M8" s="749" t="s">
        <v>1433</v>
      </c>
      <c r="N8" s="749"/>
      <c r="O8" s="213" t="s">
        <v>253</v>
      </c>
      <c r="P8" s="230">
        <v>11830</v>
      </c>
    </row>
    <row r="9" spans="1:16" ht="15.95" customHeight="1">
      <c r="A9" s="194">
        <v>1</v>
      </c>
      <c r="B9" s="194">
        <v>2</v>
      </c>
      <c r="C9" s="742"/>
      <c r="D9" s="743" t="s">
        <v>575</v>
      </c>
      <c r="E9" s="442" t="s">
        <v>576</v>
      </c>
      <c r="F9" s="213" t="s">
        <v>253</v>
      </c>
      <c r="G9" s="230"/>
      <c r="H9" s="194"/>
      <c r="I9" s="194"/>
      <c r="J9" s="287">
        <v>2</v>
      </c>
      <c r="K9" s="287">
        <v>2</v>
      </c>
      <c r="L9" s="742"/>
      <c r="M9" s="743" t="s">
        <v>575</v>
      </c>
      <c r="N9" s="442" t="s">
        <v>576</v>
      </c>
      <c r="O9" s="441" t="s">
        <v>253</v>
      </c>
      <c r="P9" s="230"/>
    </row>
    <row r="10" spans="1:16" ht="15.95" customHeight="1">
      <c r="A10" s="194">
        <v>1</v>
      </c>
      <c r="B10" s="194">
        <v>3</v>
      </c>
      <c r="C10" s="742"/>
      <c r="D10" s="743"/>
      <c r="E10" s="442" t="s">
        <v>577</v>
      </c>
      <c r="F10" s="213" t="s">
        <v>253</v>
      </c>
      <c r="G10" s="230"/>
      <c r="H10" s="194"/>
      <c r="I10" s="194"/>
      <c r="J10" s="287">
        <v>2</v>
      </c>
      <c r="K10" s="287">
        <v>3</v>
      </c>
      <c r="L10" s="742"/>
      <c r="M10" s="743"/>
      <c r="N10" s="442" t="s">
        <v>577</v>
      </c>
      <c r="O10" s="441" t="s">
        <v>253</v>
      </c>
      <c r="P10" s="230"/>
    </row>
    <row r="11" spans="1:16" ht="15.95" customHeight="1">
      <c r="A11" s="194">
        <v>1</v>
      </c>
      <c r="B11" s="194">
        <v>4</v>
      </c>
      <c r="C11" s="742"/>
      <c r="D11" s="743"/>
      <c r="E11" s="442" t="s">
        <v>578</v>
      </c>
      <c r="F11" s="213" t="s">
        <v>253</v>
      </c>
      <c r="G11" s="230"/>
      <c r="H11" s="194"/>
      <c r="I11" s="194"/>
      <c r="J11" s="287">
        <v>2</v>
      </c>
      <c r="K11" s="287">
        <v>4</v>
      </c>
      <c r="L11" s="742"/>
      <c r="M11" s="743"/>
      <c r="N11" s="442" t="s">
        <v>578</v>
      </c>
      <c r="O11" s="441" t="s">
        <v>253</v>
      </c>
      <c r="P11" s="230"/>
    </row>
    <row r="12" spans="1:16" ht="15.95" customHeight="1">
      <c r="A12" s="194">
        <v>1</v>
      </c>
      <c r="B12" s="194">
        <v>5</v>
      </c>
      <c r="C12" s="742"/>
      <c r="D12" s="743"/>
      <c r="E12" s="442" t="s">
        <v>5</v>
      </c>
      <c r="F12" s="213" t="s">
        <v>253</v>
      </c>
      <c r="G12" s="230">
        <v>1238</v>
      </c>
      <c r="H12" s="194"/>
      <c r="I12" s="194"/>
      <c r="J12" s="287">
        <v>2</v>
      </c>
      <c r="K12" s="287">
        <v>5</v>
      </c>
      <c r="L12" s="742"/>
      <c r="M12" s="743"/>
      <c r="N12" s="442" t="s">
        <v>5</v>
      </c>
      <c r="O12" s="441" t="s">
        <v>253</v>
      </c>
      <c r="P12" s="230">
        <v>1238</v>
      </c>
    </row>
    <row r="13" spans="1:16" ht="15.95" customHeight="1">
      <c r="A13" s="194">
        <v>1</v>
      </c>
      <c r="B13" s="194">
        <v>6</v>
      </c>
      <c r="C13" s="742"/>
      <c r="D13" s="743"/>
      <c r="E13" s="442" t="s">
        <v>579</v>
      </c>
      <c r="F13" s="213" t="s">
        <v>253</v>
      </c>
      <c r="G13" s="230"/>
      <c r="H13" s="194"/>
      <c r="I13" s="194"/>
      <c r="J13" s="287">
        <v>2</v>
      </c>
      <c r="K13" s="287">
        <v>6</v>
      </c>
      <c r="L13" s="742"/>
      <c r="M13" s="743"/>
      <c r="N13" s="442" t="s">
        <v>579</v>
      </c>
      <c r="O13" s="441" t="s">
        <v>253</v>
      </c>
      <c r="P13" s="230"/>
    </row>
    <row r="14" spans="1:16" ht="15.95" customHeight="1">
      <c r="A14" s="194">
        <v>1</v>
      </c>
      <c r="B14" s="194">
        <v>7</v>
      </c>
      <c r="C14" s="742"/>
      <c r="D14" s="743"/>
      <c r="E14" s="442" t="s">
        <v>580</v>
      </c>
      <c r="F14" s="213" t="s">
        <v>254</v>
      </c>
      <c r="G14" s="230"/>
      <c r="H14" s="194"/>
      <c r="I14" s="194"/>
      <c r="J14" s="287">
        <v>2</v>
      </c>
      <c r="K14" s="287">
        <v>7</v>
      </c>
      <c r="L14" s="742"/>
      <c r="M14" s="743"/>
      <c r="N14" s="442" t="s">
        <v>580</v>
      </c>
      <c r="O14" s="441" t="s">
        <v>253</v>
      </c>
      <c r="P14" s="230"/>
    </row>
    <row r="15" spans="1:16" ht="15.95" customHeight="1">
      <c r="A15" s="194">
        <v>1</v>
      </c>
      <c r="B15" s="194">
        <v>8</v>
      </c>
      <c r="C15" s="742"/>
      <c r="D15" s="743"/>
      <c r="E15" s="442" t="s">
        <v>581</v>
      </c>
      <c r="F15" s="213" t="s">
        <v>254</v>
      </c>
      <c r="G15" s="230"/>
      <c r="H15" s="194"/>
      <c r="I15" s="194"/>
      <c r="J15" s="287">
        <v>2</v>
      </c>
      <c r="K15" s="287">
        <v>8</v>
      </c>
      <c r="L15" s="742"/>
      <c r="M15" s="743"/>
      <c r="N15" s="442" t="s">
        <v>581</v>
      </c>
      <c r="O15" s="441" t="s">
        <v>253</v>
      </c>
      <c r="P15" s="230"/>
    </row>
    <row r="16" spans="1:16" ht="15.95" customHeight="1">
      <c r="A16" s="194">
        <v>1</v>
      </c>
      <c r="B16" s="194">
        <v>9</v>
      </c>
      <c r="C16" s="742"/>
      <c r="D16" s="743"/>
      <c r="E16" s="442" t="s">
        <v>123</v>
      </c>
      <c r="F16" s="213" t="s">
        <v>253</v>
      </c>
      <c r="G16" s="230"/>
      <c r="H16" s="194"/>
      <c r="I16" s="194"/>
      <c r="J16" s="287">
        <v>2</v>
      </c>
      <c r="K16" s="287">
        <v>9</v>
      </c>
      <c r="L16" s="742"/>
      <c r="M16" s="743"/>
      <c r="N16" s="442" t="s">
        <v>123</v>
      </c>
      <c r="O16" s="441" t="s">
        <v>253</v>
      </c>
      <c r="P16" s="230"/>
    </row>
    <row r="17" spans="1:16" ht="15.95" customHeight="1">
      <c r="A17" s="194">
        <v>1</v>
      </c>
      <c r="B17" s="194">
        <v>10</v>
      </c>
      <c r="C17" s="742"/>
      <c r="D17" s="743"/>
      <c r="E17" s="442" t="s">
        <v>124</v>
      </c>
      <c r="F17" s="213" t="s">
        <v>253</v>
      </c>
      <c r="G17" s="230">
        <v>2123</v>
      </c>
      <c r="H17" s="194"/>
      <c r="I17" s="194"/>
      <c r="J17" s="287">
        <v>2</v>
      </c>
      <c r="K17" s="287">
        <v>10</v>
      </c>
      <c r="L17" s="742"/>
      <c r="M17" s="743"/>
      <c r="N17" s="442" t="s">
        <v>124</v>
      </c>
      <c r="O17" s="441" t="s">
        <v>253</v>
      </c>
      <c r="P17" s="230">
        <v>2123</v>
      </c>
    </row>
    <row r="18" spans="1:16" ht="15.95" customHeight="1">
      <c r="A18" s="194">
        <v>1</v>
      </c>
      <c r="B18" s="194">
        <v>11</v>
      </c>
      <c r="C18" s="742"/>
      <c r="D18" s="743"/>
      <c r="E18" s="442" t="s">
        <v>6</v>
      </c>
      <c r="F18" s="213" t="s">
        <v>253</v>
      </c>
      <c r="G18" s="230"/>
      <c r="H18" s="194"/>
      <c r="I18" s="194"/>
      <c r="J18" s="287">
        <v>2</v>
      </c>
      <c r="K18" s="287">
        <v>11</v>
      </c>
      <c r="L18" s="742"/>
      <c r="M18" s="743"/>
      <c r="N18" s="442" t="s">
        <v>6</v>
      </c>
      <c r="O18" s="441" t="s">
        <v>253</v>
      </c>
      <c r="P18" s="230"/>
    </row>
    <row r="19" spans="1:16" ht="15.95" customHeight="1">
      <c r="A19" s="194">
        <v>1</v>
      </c>
      <c r="B19" s="194">
        <v>12</v>
      </c>
      <c r="C19" s="742"/>
      <c r="D19" s="743"/>
      <c r="E19" s="442" t="s">
        <v>574</v>
      </c>
      <c r="F19" s="213" t="s">
        <v>253</v>
      </c>
      <c r="G19" s="230"/>
      <c r="H19" s="194"/>
      <c r="I19" s="194"/>
      <c r="J19" s="287">
        <v>2</v>
      </c>
      <c r="K19" s="287">
        <v>12</v>
      </c>
      <c r="L19" s="742"/>
      <c r="M19" s="743"/>
      <c r="N19" s="442" t="s">
        <v>574</v>
      </c>
      <c r="O19" s="441" t="s">
        <v>253</v>
      </c>
      <c r="P19" s="230"/>
    </row>
    <row r="20" spans="1:16" ht="15.95" customHeight="1">
      <c r="A20" s="194">
        <v>1</v>
      </c>
      <c r="B20" s="194">
        <v>13</v>
      </c>
      <c r="C20" s="742"/>
      <c r="D20" s="743"/>
      <c r="E20" s="442" t="s">
        <v>4</v>
      </c>
      <c r="F20" s="213" t="s">
        <v>253</v>
      </c>
      <c r="G20" s="230"/>
      <c r="H20" s="194"/>
      <c r="I20" s="194"/>
      <c r="J20" s="287">
        <v>2</v>
      </c>
      <c r="K20" s="287">
        <v>13</v>
      </c>
      <c r="L20" s="742"/>
      <c r="M20" s="743"/>
      <c r="N20" s="442" t="s">
        <v>4</v>
      </c>
      <c r="O20" s="441" t="s">
        <v>253</v>
      </c>
      <c r="P20" s="230"/>
    </row>
    <row r="21" spans="1:16" ht="15.95" customHeight="1">
      <c r="A21" s="194">
        <v>1</v>
      </c>
      <c r="B21" s="194">
        <v>14</v>
      </c>
      <c r="C21" s="478"/>
      <c r="D21" s="743"/>
      <c r="E21" s="442" t="s">
        <v>1240</v>
      </c>
      <c r="F21" s="213" t="s">
        <v>253</v>
      </c>
      <c r="G21" s="230"/>
      <c r="H21" s="194"/>
      <c r="I21" s="194"/>
      <c r="J21" s="287">
        <v>2</v>
      </c>
      <c r="K21" s="287">
        <v>14</v>
      </c>
      <c r="L21" s="478"/>
      <c r="M21" s="743"/>
      <c r="N21" s="482" t="s">
        <v>1386</v>
      </c>
      <c r="O21" s="441" t="s">
        <v>253</v>
      </c>
      <c r="P21" s="230"/>
    </row>
    <row r="22" spans="1:16" ht="15.95" customHeight="1">
      <c r="A22" s="194">
        <v>1</v>
      </c>
      <c r="B22" s="194">
        <v>15</v>
      </c>
      <c r="C22" s="229" t="s">
        <v>511</v>
      </c>
      <c r="D22" s="618" t="s">
        <v>1241</v>
      </c>
      <c r="E22" s="618"/>
      <c r="F22" s="213" t="s">
        <v>253</v>
      </c>
      <c r="G22" s="230">
        <v>1861</v>
      </c>
      <c r="H22" s="194"/>
      <c r="I22" s="194"/>
      <c r="J22" s="287">
        <v>2</v>
      </c>
      <c r="K22" s="287">
        <v>15</v>
      </c>
      <c r="L22" s="481" t="s">
        <v>1401</v>
      </c>
      <c r="M22" s="749" t="s">
        <v>1439</v>
      </c>
      <c r="N22" s="749"/>
      <c r="O22" s="441" t="s">
        <v>253</v>
      </c>
      <c r="P22" s="230">
        <v>1861</v>
      </c>
    </row>
    <row r="23" spans="1:16" ht="15.95" customHeight="1">
      <c r="A23" s="194">
        <v>1</v>
      </c>
      <c r="B23" s="194">
        <v>16</v>
      </c>
      <c r="C23" s="742"/>
      <c r="D23" s="523" t="s">
        <v>582</v>
      </c>
      <c r="E23" s="442" t="s">
        <v>576</v>
      </c>
      <c r="F23" s="213" t="s">
        <v>253</v>
      </c>
      <c r="G23" s="230"/>
      <c r="H23" s="194"/>
      <c r="I23" s="194"/>
      <c r="J23" s="287">
        <v>2</v>
      </c>
      <c r="K23" s="287">
        <v>16</v>
      </c>
      <c r="L23" s="742"/>
      <c r="M23" s="523" t="s">
        <v>575</v>
      </c>
      <c r="N23" s="442" t="s">
        <v>576</v>
      </c>
      <c r="O23" s="441" t="s">
        <v>253</v>
      </c>
      <c r="P23" s="230"/>
    </row>
    <row r="24" spans="1:16" ht="15.95" customHeight="1">
      <c r="A24" s="194">
        <v>1</v>
      </c>
      <c r="B24" s="194">
        <v>17</v>
      </c>
      <c r="C24" s="742"/>
      <c r="D24" s="524"/>
      <c r="E24" s="442" t="s">
        <v>577</v>
      </c>
      <c r="F24" s="213" t="s">
        <v>253</v>
      </c>
      <c r="G24" s="230"/>
      <c r="H24" s="194"/>
      <c r="I24" s="194"/>
      <c r="J24" s="287">
        <v>2</v>
      </c>
      <c r="K24" s="287">
        <v>17</v>
      </c>
      <c r="L24" s="742"/>
      <c r="M24" s="524"/>
      <c r="N24" s="442" t="s">
        <v>577</v>
      </c>
      <c r="O24" s="441" t="s">
        <v>253</v>
      </c>
      <c r="P24" s="230"/>
    </row>
    <row r="25" spans="1:16" ht="15.95" customHeight="1">
      <c r="A25" s="194">
        <v>1</v>
      </c>
      <c r="B25" s="194">
        <v>18</v>
      </c>
      <c r="C25" s="742"/>
      <c r="D25" s="524"/>
      <c r="E25" s="442" t="s">
        <v>578</v>
      </c>
      <c r="F25" s="213" t="s">
        <v>253</v>
      </c>
      <c r="G25" s="230"/>
      <c r="H25" s="194"/>
      <c r="I25" s="194"/>
      <c r="J25" s="287">
        <v>2</v>
      </c>
      <c r="K25" s="287">
        <v>18</v>
      </c>
      <c r="L25" s="742"/>
      <c r="M25" s="524"/>
      <c r="N25" s="442" t="s">
        <v>578</v>
      </c>
      <c r="O25" s="441" t="s">
        <v>253</v>
      </c>
      <c r="P25" s="230"/>
    </row>
    <row r="26" spans="1:16" ht="15.95" customHeight="1">
      <c r="A26" s="194">
        <v>1</v>
      </c>
      <c r="B26" s="194">
        <v>19</v>
      </c>
      <c r="C26" s="742"/>
      <c r="D26" s="524"/>
      <c r="E26" s="442" t="s">
        <v>5</v>
      </c>
      <c r="F26" s="213" t="s">
        <v>253</v>
      </c>
      <c r="G26" s="230">
        <v>248</v>
      </c>
      <c r="H26" s="194"/>
      <c r="I26" s="194"/>
      <c r="J26" s="287">
        <v>2</v>
      </c>
      <c r="K26" s="287">
        <v>19</v>
      </c>
      <c r="L26" s="742"/>
      <c r="M26" s="524"/>
      <c r="N26" s="442" t="s">
        <v>5</v>
      </c>
      <c r="O26" s="441" t="s">
        <v>253</v>
      </c>
      <c r="P26" s="230">
        <v>248</v>
      </c>
    </row>
    <row r="27" spans="1:16" ht="15.95" customHeight="1">
      <c r="A27" s="194">
        <v>1</v>
      </c>
      <c r="B27" s="194">
        <v>20</v>
      </c>
      <c r="C27" s="742"/>
      <c r="D27" s="524"/>
      <c r="E27" s="442" t="s">
        <v>579</v>
      </c>
      <c r="F27" s="213" t="s">
        <v>253</v>
      </c>
      <c r="G27" s="230"/>
      <c r="H27" s="194"/>
      <c r="I27" s="194"/>
      <c r="J27" s="287">
        <v>2</v>
      </c>
      <c r="K27" s="287">
        <v>20</v>
      </c>
      <c r="L27" s="742"/>
      <c r="M27" s="524"/>
      <c r="N27" s="442" t="s">
        <v>579</v>
      </c>
      <c r="O27" s="441" t="s">
        <v>253</v>
      </c>
      <c r="P27" s="230"/>
    </row>
    <row r="28" spans="1:16" ht="15.95" customHeight="1">
      <c r="A28" s="194">
        <v>1</v>
      </c>
      <c r="B28" s="194">
        <v>21</v>
      </c>
      <c r="C28" s="742"/>
      <c r="D28" s="524"/>
      <c r="E28" s="442" t="s">
        <v>581</v>
      </c>
      <c r="F28" s="213" t="s">
        <v>253</v>
      </c>
      <c r="G28" s="230"/>
      <c r="H28" s="194"/>
      <c r="I28" s="194"/>
      <c r="J28" s="287">
        <v>2</v>
      </c>
      <c r="K28" s="287">
        <v>21</v>
      </c>
      <c r="L28" s="742"/>
      <c r="M28" s="524"/>
      <c r="N28" s="442" t="s">
        <v>581</v>
      </c>
      <c r="O28" s="441" t="s">
        <v>253</v>
      </c>
      <c r="P28" s="230"/>
    </row>
    <row r="29" spans="1:16" ht="15.95" customHeight="1">
      <c r="A29" s="194">
        <v>1</v>
      </c>
      <c r="B29" s="194">
        <v>22</v>
      </c>
      <c r="C29" s="742"/>
      <c r="D29" s="524"/>
      <c r="E29" s="442" t="s">
        <v>123</v>
      </c>
      <c r="F29" s="213" t="s">
        <v>253</v>
      </c>
      <c r="G29" s="230"/>
      <c r="H29" s="194"/>
      <c r="I29" s="194"/>
      <c r="J29" s="287">
        <v>2</v>
      </c>
      <c r="K29" s="287">
        <v>22</v>
      </c>
      <c r="L29" s="742"/>
      <c r="M29" s="524"/>
      <c r="N29" s="442" t="s">
        <v>123</v>
      </c>
      <c r="O29" s="441" t="s">
        <v>253</v>
      </c>
      <c r="P29" s="230"/>
    </row>
    <row r="30" spans="1:16" ht="15.95" customHeight="1">
      <c r="A30" s="194">
        <v>1</v>
      </c>
      <c r="B30" s="194">
        <v>23</v>
      </c>
      <c r="C30" s="742"/>
      <c r="D30" s="524"/>
      <c r="E30" s="442" t="s">
        <v>124</v>
      </c>
      <c r="F30" s="213" t="s">
        <v>253</v>
      </c>
      <c r="G30" s="230">
        <v>114</v>
      </c>
      <c r="H30" s="194"/>
      <c r="I30" s="194"/>
      <c r="J30" s="287">
        <v>2</v>
      </c>
      <c r="K30" s="287">
        <v>23</v>
      </c>
      <c r="L30" s="742"/>
      <c r="M30" s="524"/>
      <c r="N30" s="442" t="s">
        <v>124</v>
      </c>
      <c r="O30" s="441" t="s">
        <v>253</v>
      </c>
      <c r="P30" s="230">
        <v>114</v>
      </c>
    </row>
    <row r="31" spans="1:16" ht="15.95" customHeight="1">
      <c r="A31" s="194">
        <v>1</v>
      </c>
      <c r="B31" s="194">
        <v>24</v>
      </c>
      <c r="C31" s="742"/>
      <c r="D31" s="524"/>
      <c r="E31" s="442" t="s">
        <v>6</v>
      </c>
      <c r="F31" s="213" t="s">
        <v>253</v>
      </c>
      <c r="G31" s="230"/>
      <c r="H31" s="194"/>
      <c r="I31" s="194"/>
      <c r="J31" s="287">
        <v>2</v>
      </c>
      <c r="K31" s="287">
        <v>24</v>
      </c>
      <c r="L31" s="742"/>
      <c r="M31" s="524"/>
      <c r="N31" s="442" t="s">
        <v>6</v>
      </c>
      <c r="O31" s="441" t="s">
        <v>253</v>
      </c>
      <c r="P31" s="230"/>
    </row>
    <row r="32" spans="1:16" ht="15.95" customHeight="1">
      <c r="A32" s="194">
        <v>1</v>
      </c>
      <c r="B32" s="194">
        <v>25</v>
      </c>
      <c r="C32" s="742"/>
      <c r="D32" s="524"/>
      <c r="E32" s="443" t="s">
        <v>574</v>
      </c>
      <c r="F32" s="232" t="s">
        <v>253</v>
      </c>
      <c r="G32" s="230"/>
      <c r="H32" s="194"/>
      <c r="I32" s="194"/>
      <c r="J32" s="287">
        <v>2</v>
      </c>
      <c r="K32" s="287">
        <v>25</v>
      </c>
      <c r="L32" s="742"/>
      <c r="M32" s="524"/>
      <c r="N32" s="443" t="s">
        <v>574</v>
      </c>
      <c r="O32" s="441" t="s">
        <v>253</v>
      </c>
      <c r="P32" s="230"/>
    </row>
    <row r="33" spans="1:16" ht="27" customHeight="1">
      <c r="A33" s="194">
        <v>1</v>
      </c>
      <c r="B33" s="194">
        <v>26</v>
      </c>
      <c r="C33" s="650" t="s">
        <v>106</v>
      </c>
      <c r="D33" s="748"/>
      <c r="E33" s="748"/>
      <c r="F33" s="232" t="s">
        <v>253</v>
      </c>
      <c r="G33" s="230">
        <v>8469</v>
      </c>
      <c r="H33" s="194"/>
      <c r="I33" s="194"/>
      <c r="J33" s="287">
        <v>2</v>
      </c>
      <c r="K33" s="287">
        <v>26</v>
      </c>
      <c r="L33" s="750" t="s">
        <v>1465</v>
      </c>
      <c r="M33" s="751"/>
      <c r="N33" s="751"/>
      <c r="O33" s="441" t="s">
        <v>253</v>
      </c>
      <c r="P33" s="230">
        <v>8469</v>
      </c>
    </row>
    <row r="34" spans="1:16" ht="23.25" customHeight="1">
      <c r="A34" s="194">
        <v>1</v>
      </c>
      <c r="B34" s="194">
        <v>27</v>
      </c>
      <c r="C34" s="650" t="s">
        <v>107</v>
      </c>
      <c r="D34" s="748"/>
      <c r="E34" s="748"/>
      <c r="F34" s="232" t="s">
        <v>253</v>
      </c>
      <c r="G34" s="230">
        <v>1499</v>
      </c>
      <c r="H34" s="194"/>
      <c r="I34" s="194"/>
      <c r="J34" s="287">
        <v>2</v>
      </c>
      <c r="K34" s="287">
        <v>27</v>
      </c>
      <c r="L34" s="750" t="s">
        <v>1464</v>
      </c>
      <c r="M34" s="751"/>
      <c r="N34" s="751"/>
      <c r="O34" s="441" t="s">
        <v>253</v>
      </c>
      <c r="P34" s="230">
        <v>1499</v>
      </c>
    </row>
    <row r="35" spans="1:16" ht="15.95" customHeight="1">
      <c r="A35" s="194">
        <v>1</v>
      </c>
      <c r="B35" s="194">
        <v>28</v>
      </c>
      <c r="C35" s="650" t="s">
        <v>108</v>
      </c>
      <c r="D35" s="748"/>
      <c r="E35" s="748"/>
      <c r="F35" s="232" t="s">
        <v>253</v>
      </c>
      <c r="G35" s="230"/>
      <c r="H35" s="194"/>
      <c r="I35" s="194"/>
      <c r="J35" s="287">
        <v>2</v>
      </c>
      <c r="K35" s="287">
        <v>28</v>
      </c>
      <c r="L35" s="750" t="s">
        <v>1434</v>
      </c>
      <c r="M35" s="751"/>
      <c r="N35" s="751"/>
      <c r="O35" s="441" t="s">
        <v>253</v>
      </c>
      <c r="P35" s="230"/>
    </row>
    <row r="36" spans="1:16" ht="15.95" customHeight="1">
      <c r="A36" s="194">
        <v>1</v>
      </c>
      <c r="B36" s="194">
        <v>29</v>
      </c>
      <c r="C36" s="650" t="s">
        <v>109</v>
      </c>
      <c r="D36" s="748"/>
      <c r="E36" s="748"/>
      <c r="F36" s="232" t="s">
        <v>253</v>
      </c>
      <c r="G36" s="230"/>
      <c r="H36" s="194"/>
      <c r="I36" s="194"/>
      <c r="J36" s="287">
        <v>2</v>
      </c>
      <c r="K36" s="287">
        <v>29</v>
      </c>
      <c r="L36" s="750" t="s">
        <v>1435</v>
      </c>
      <c r="M36" s="751"/>
      <c r="N36" s="751"/>
      <c r="O36" s="441" t="s">
        <v>253</v>
      </c>
      <c r="P36" s="230"/>
    </row>
    <row r="37" spans="1:16" ht="15.95" customHeight="1">
      <c r="A37" s="194">
        <v>1</v>
      </c>
      <c r="B37" s="194">
        <v>30</v>
      </c>
      <c r="C37" s="650" t="s">
        <v>110</v>
      </c>
      <c r="D37" s="748"/>
      <c r="E37" s="748"/>
      <c r="F37" s="232" t="s">
        <v>253</v>
      </c>
      <c r="G37" s="230">
        <v>5300</v>
      </c>
      <c r="H37" s="194"/>
      <c r="I37" s="194"/>
      <c r="J37" s="287">
        <v>2</v>
      </c>
      <c r="K37" s="287">
        <v>30</v>
      </c>
      <c r="L37" s="750" t="s">
        <v>1436</v>
      </c>
      <c r="M37" s="751"/>
      <c r="N37" s="751"/>
      <c r="O37" s="441" t="s">
        <v>253</v>
      </c>
      <c r="P37" s="230">
        <v>5300</v>
      </c>
    </row>
    <row r="38" spans="1:16" ht="15.95" customHeight="1">
      <c r="A38" s="194">
        <v>1</v>
      </c>
      <c r="B38" s="194">
        <v>31</v>
      </c>
      <c r="C38" s="650" t="s">
        <v>111</v>
      </c>
      <c r="D38" s="748"/>
      <c r="E38" s="748"/>
      <c r="F38" s="232" t="s">
        <v>253</v>
      </c>
      <c r="G38" s="230"/>
      <c r="H38" s="194"/>
      <c r="I38" s="194"/>
      <c r="J38" s="287">
        <v>2</v>
      </c>
      <c r="K38" s="287">
        <v>31</v>
      </c>
      <c r="L38" s="750" t="s">
        <v>1437</v>
      </c>
      <c r="M38" s="751"/>
      <c r="N38" s="751"/>
      <c r="O38" s="441" t="s">
        <v>253</v>
      </c>
      <c r="P38" s="230">
        <v>0</v>
      </c>
    </row>
    <row r="39" spans="1:16" ht="15.95" customHeight="1">
      <c r="A39" s="194">
        <v>1</v>
      </c>
      <c r="B39" s="194">
        <v>33</v>
      </c>
      <c r="C39" s="233" t="s">
        <v>509</v>
      </c>
      <c r="D39" s="518" t="s">
        <v>1270</v>
      </c>
      <c r="E39" s="744"/>
      <c r="F39" s="213" t="s">
        <v>253</v>
      </c>
      <c r="G39" s="230">
        <v>11732</v>
      </c>
      <c r="H39" s="194"/>
      <c r="I39" s="194"/>
      <c r="J39" s="287">
        <v>2</v>
      </c>
      <c r="K39" s="287">
        <v>33</v>
      </c>
      <c r="L39" s="483" t="s">
        <v>1402</v>
      </c>
      <c r="M39" s="754" t="s">
        <v>1438</v>
      </c>
      <c r="N39" s="755"/>
      <c r="O39" s="441" t="s">
        <v>253</v>
      </c>
      <c r="P39" s="230">
        <v>11732</v>
      </c>
    </row>
    <row r="40" spans="1:16" ht="15.95" customHeight="1">
      <c r="A40" s="194">
        <v>1</v>
      </c>
      <c r="B40" s="194">
        <v>34</v>
      </c>
      <c r="C40" s="642" t="s">
        <v>508</v>
      </c>
      <c r="D40" s="745" t="s">
        <v>507</v>
      </c>
      <c r="E40" s="446" t="s">
        <v>583</v>
      </c>
      <c r="F40" s="213" t="s">
        <v>253</v>
      </c>
      <c r="G40" s="230">
        <v>1238</v>
      </c>
      <c r="H40" s="194"/>
      <c r="I40" s="194"/>
      <c r="J40" s="287">
        <v>2</v>
      </c>
      <c r="K40" s="287">
        <v>34</v>
      </c>
      <c r="L40" s="642" t="s">
        <v>508</v>
      </c>
      <c r="M40" s="745" t="s">
        <v>507</v>
      </c>
      <c r="N40" s="446" t="s">
        <v>583</v>
      </c>
      <c r="O40" s="441" t="s">
        <v>253</v>
      </c>
      <c r="P40" s="230">
        <v>1238</v>
      </c>
    </row>
    <row r="41" spans="1:16" ht="15.95" customHeight="1">
      <c r="A41" s="194">
        <v>1</v>
      </c>
      <c r="B41" s="194">
        <v>35</v>
      </c>
      <c r="C41" s="642"/>
      <c r="D41" s="746"/>
      <c r="E41" s="446" t="s">
        <v>1332</v>
      </c>
      <c r="F41" s="213" t="s">
        <v>253</v>
      </c>
      <c r="G41" s="230">
        <v>5300</v>
      </c>
      <c r="H41" s="194"/>
      <c r="I41" s="194"/>
      <c r="J41" s="287">
        <v>2</v>
      </c>
      <c r="K41" s="287">
        <v>35</v>
      </c>
      <c r="L41" s="642"/>
      <c r="M41" s="746"/>
      <c r="N41" s="446" t="s">
        <v>1332</v>
      </c>
      <c r="O41" s="441" t="s">
        <v>253</v>
      </c>
      <c r="P41" s="230">
        <v>5300</v>
      </c>
    </row>
    <row r="42" spans="1:16" ht="15.95" customHeight="1">
      <c r="A42" s="194">
        <v>1</v>
      </c>
      <c r="B42" s="194">
        <v>36</v>
      </c>
      <c r="C42" s="642"/>
      <c r="D42" s="746"/>
      <c r="E42" s="446" t="s">
        <v>1333</v>
      </c>
      <c r="F42" s="213" t="s">
        <v>253</v>
      </c>
      <c r="G42" s="230"/>
      <c r="H42" s="194"/>
      <c r="I42" s="194"/>
      <c r="J42" s="287">
        <v>2</v>
      </c>
      <c r="K42" s="287">
        <v>36</v>
      </c>
      <c r="L42" s="642"/>
      <c r="M42" s="746"/>
      <c r="N42" s="446" t="s">
        <v>1333</v>
      </c>
      <c r="O42" s="441" t="s">
        <v>253</v>
      </c>
      <c r="P42" s="230"/>
    </row>
    <row r="43" spans="1:16" ht="15.95" customHeight="1">
      <c r="A43" s="194">
        <v>1</v>
      </c>
      <c r="B43" s="194">
        <v>37</v>
      </c>
      <c r="C43" s="642"/>
      <c r="D43" s="746"/>
      <c r="E43" s="446" t="s">
        <v>81</v>
      </c>
      <c r="F43" s="213" t="s">
        <v>253</v>
      </c>
      <c r="G43" s="230"/>
      <c r="H43" s="194"/>
      <c r="I43" s="194"/>
      <c r="J43" s="287">
        <v>2</v>
      </c>
      <c r="K43" s="287">
        <v>37</v>
      </c>
      <c r="L43" s="642"/>
      <c r="M43" s="746"/>
      <c r="N43" s="446" t="s">
        <v>81</v>
      </c>
      <c r="O43" s="441" t="s">
        <v>253</v>
      </c>
      <c r="P43" s="230"/>
    </row>
    <row r="44" spans="1:16" ht="15.95" customHeight="1">
      <c r="A44" s="194">
        <v>1</v>
      </c>
      <c r="B44" s="194">
        <v>38</v>
      </c>
      <c r="C44" s="642"/>
      <c r="D44" s="746"/>
      <c r="E44" s="446" t="s">
        <v>581</v>
      </c>
      <c r="F44" s="213" t="s">
        <v>253</v>
      </c>
      <c r="G44" s="230"/>
      <c r="H44" s="194"/>
      <c r="I44" s="194"/>
      <c r="J44" s="287">
        <v>2</v>
      </c>
      <c r="K44" s="287">
        <v>38</v>
      </c>
      <c r="L44" s="642"/>
      <c r="M44" s="746"/>
      <c r="N44" s="446" t="s">
        <v>581</v>
      </c>
      <c r="O44" s="441" t="s">
        <v>253</v>
      </c>
      <c r="P44" s="230"/>
    </row>
    <row r="45" spans="1:16" ht="15.95" customHeight="1">
      <c r="A45" s="194">
        <v>1</v>
      </c>
      <c r="B45" s="194">
        <v>39</v>
      </c>
      <c r="C45" s="642"/>
      <c r="D45" s="746"/>
      <c r="E45" s="446" t="s">
        <v>4</v>
      </c>
      <c r="F45" s="213" t="s">
        <v>253</v>
      </c>
      <c r="G45" s="230"/>
      <c r="H45" s="194"/>
      <c r="I45" s="194"/>
      <c r="J45" s="287">
        <v>2</v>
      </c>
      <c r="K45" s="287">
        <v>39</v>
      </c>
      <c r="L45" s="642"/>
      <c r="M45" s="746"/>
      <c r="N45" s="446" t="s">
        <v>4</v>
      </c>
      <c r="O45" s="441" t="s">
        <v>253</v>
      </c>
      <c r="P45" s="230"/>
    </row>
    <row r="46" spans="1:16" ht="15.95" customHeight="1">
      <c r="A46" s="194">
        <v>1</v>
      </c>
      <c r="B46" s="194">
        <v>40</v>
      </c>
      <c r="C46" s="642"/>
      <c r="D46" s="747"/>
      <c r="E46" s="446" t="s">
        <v>1334</v>
      </c>
      <c r="F46" s="213" t="s">
        <v>253</v>
      </c>
      <c r="G46" s="230"/>
      <c r="H46" s="194"/>
      <c r="I46" s="194"/>
      <c r="J46" s="287">
        <v>2</v>
      </c>
      <c r="K46" s="287">
        <v>40</v>
      </c>
      <c r="L46" s="642"/>
      <c r="M46" s="747"/>
      <c r="N46" s="446" t="s">
        <v>1334</v>
      </c>
      <c r="O46" s="441" t="s">
        <v>253</v>
      </c>
      <c r="P46" s="230"/>
    </row>
    <row r="47" spans="1:16" ht="20.25" customHeight="1">
      <c r="A47" s="194">
        <v>1</v>
      </c>
      <c r="B47" s="194">
        <v>41</v>
      </c>
      <c r="C47" s="642"/>
      <c r="D47" s="518" t="s">
        <v>1271</v>
      </c>
      <c r="E47" s="744"/>
      <c r="F47" s="213" t="s">
        <v>253</v>
      </c>
      <c r="G47" s="230">
        <v>1842</v>
      </c>
      <c r="H47" s="194"/>
      <c r="I47" s="194"/>
      <c r="J47" s="287">
        <v>2</v>
      </c>
      <c r="K47" s="287">
        <v>41</v>
      </c>
      <c r="L47" s="642"/>
      <c r="M47" s="756" t="s">
        <v>1396</v>
      </c>
      <c r="N47" s="757"/>
      <c r="O47" s="441" t="s">
        <v>253</v>
      </c>
      <c r="P47" s="230">
        <v>1842</v>
      </c>
    </row>
    <row r="48" spans="1:16" ht="15.95" customHeight="1">
      <c r="A48" s="194">
        <v>1</v>
      </c>
      <c r="B48" s="194">
        <v>42</v>
      </c>
      <c r="C48" s="642"/>
      <c r="D48" s="526" t="s">
        <v>506</v>
      </c>
      <c r="E48" s="442" t="s">
        <v>583</v>
      </c>
      <c r="F48" s="213" t="s">
        <v>253</v>
      </c>
      <c r="G48" s="230">
        <v>248</v>
      </c>
      <c r="H48" s="194"/>
      <c r="I48" s="194"/>
      <c r="J48" s="287">
        <v>2</v>
      </c>
      <c r="K48" s="287">
        <v>42</v>
      </c>
      <c r="L48" s="642"/>
      <c r="M48" s="526" t="s">
        <v>506</v>
      </c>
      <c r="N48" s="442" t="s">
        <v>583</v>
      </c>
      <c r="O48" s="441" t="s">
        <v>253</v>
      </c>
      <c r="P48" s="230">
        <v>248</v>
      </c>
    </row>
    <row r="49" spans="1:16" ht="15.95" customHeight="1">
      <c r="A49" s="194">
        <v>1</v>
      </c>
      <c r="B49" s="194">
        <v>43</v>
      </c>
      <c r="C49" s="642"/>
      <c r="D49" s="527"/>
      <c r="E49" s="442" t="s">
        <v>1332</v>
      </c>
      <c r="F49" s="213" t="s">
        <v>253</v>
      </c>
      <c r="G49" s="230"/>
      <c r="H49" s="194"/>
      <c r="I49" s="194"/>
      <c r="J49" s="287">
        <v>2</v>
      </c>
      <c r="K49" s="287">
        <v>43</v>
      </c>
      <c r="L49" s="642"/>
      <c r="M49" s="527"/>
      <c r="N49" s="442" t="s">
        <v>1332</v>
      </c>
      <c r="O49" s="441" t="s">
        <v>253</v>
      </c>
      <c r="P49" s="230"/>
    </row>
    <row r="50" spans="1:16" ht="15.95" customHeight="1">
      <c r="A50" s="194">
        <v>1</v>
      </c>
      <c r="B50" s="194">
        <v>44</v>
      </c>
      <c r="C50" s="642"/>
      <c r="D50" s="527"/>
      <c r="E50" s="442" t="s">
        <v>1333</v>
      </c>
      <c r="F50" s="213" t="s">
        <v>253</v>
      </c>
      <c r="G50" s="230"/>
      <c r="H50" s="194"/>
      <c r="I50" s="194"/>
      <c r="J50" s="287">
        <v>2</v>
      </c>
      <c r="K50" s="287">
        <v>44</v>
      </c>
      <c r="L50" s="642"/>
      <c r="M50" s="527"/>
      <c r="N50" s="442" t="s">
        <v>1333</v>
      </c>
      <c r="O50" s="441" t="s">
        <v>253</v>
      </c>
      <c r="P50" s="230"/>
    </row>
    <row r="51" spans="1:16" s="461" customFormat="1" ht="15.95" customHeight="1">
      <c r="A51" s="194">
        <v>1</v>
      </c>
      <c r="B51" s="194">
        <v>45</v>
      </c>
      <c r="C51" s="642"/>
      <c r="D51" s="527"/>
      <c r="E51" s="442" t="s">
        <v>581</v>
      </c>
      <c r="F51" s="213" t="s">
        <v>253</v>
      </c>
      <c r="G51" s="230"/>
      <c r="H51" s="194"/>
      <c r="I51" s="194"/>
      <c r="J51" s="287">
        <v>2</v>
      </c>
      <c r="K51" s="287">
        <v>45</v>
      </c>
      <c r="L51" s="642"/>
      <c r="M51" s="527"/>
      <c r="N51" s="442" t="s">
        <v>581</v>
      </c>
      <c r="O51" s="441" t="s">
        <v>253</v>
      </c>
      <c r="P51" s="230"/>
    </row>
    <row r="52" spans="1:16" ht="15.95" customHeight="1">
      <c r="A52" s="194">
        <v>1</v>
      </c>
      <c r="B52" s="194">
        <v>46</v>
      </c>
      <c r="C52" s="234"/>
      <c r="D52" s="528"/>
      <c r="E52" s="446" t="s">
        <v>576</v>
      </c>
      <c r="F52" s="235" t="s">
        <v>253</v>
      </c>
      <c r="G52" s="230"/>
      <c r="H52" s="194"/>
      <c r="I52" s="194"/>
      <c r="J52" s="287">
        <v>2</v>
      </c>
      <c r="K52" s="287">
        <v>46</v>
      </c>
      <c r="L52" s="234"/>
      <c r="M52" s="528"/>
      <c r="N52" s="446" t="s">
        <v>576</v>
      </c>
      <c r="O52" s="441" t="s">
        <v>253</v>
      </c>
      <c r="P52" s="230"/>
    </row>
    <row r="53" spans="1:16" ht="15.95" customHeight="1">
      <c r="A53" s="194">
        <v>1</v>
      </c>
      <c r="B53" s="194">
        <v>49</v>
      </c>
      <c r="C53" s="236" t="s">
        <v>1335</v>
      </c>
      <c r="D53" s="237"/>
      <c r="E53" s="448" t="s">
        <v>1336</v>
      </c>
      <c r="F53" s="235" t="s">
        <v>253</v>
      </c>
      <c r="G53" s="230">
        <v>98</v>
      </c>
      <c r="H53" s="194"/>
      <c r="I53" s="194"/>
      <c r="J53" s="287">
        <v>2</v>
      </c>
      <c r="K53" s="287">
        <v>49</v>
      </c>
      <c r="L53" s="484" t="s">
        <v>1403</v>
      </c>
      <c r="M53" s="485"/>
      <c r="N53" s="486" t="s">
        <v>1398</v>
      </c>
      <c r="O53" s="441" t="s">
        <v>253</v>
      </c>
      <c r="P53" s="230">
        <v>98</v>
      </c>
    </row>
    <row r="54" spans="1:16" ht="15.95" customHeight="1">
      <c r="A54" s="194">
        <v>1</v>
      </c>
      <c r="B54" s="194">
        <v>50</v>
      </c>
      <c r="C54" s="587" t="s">
        <v>647</v>
      </c>
      <c r="D54" s="534"/>
      <c r="E54" s="448" t="s">
        <v>1337</v>
      </c>
      <c r="F54" s="235" t="s">
        <v>253</v>
      </c>
      <c r="G54" s="230">
        <v>19</v>
      </c>
      <c r="H54" s="194"/>
      <c r="I54" s="194"/>
      <c r="J54" s="287">
        <v>2</v>
      </c>
      <c r="K54" s="287">
        <v>50</v>
      </c>
      <c r="L54" s="752" t="s">
        <v>647</v>
      </c>
      <c r="M54" s="753"/>
      <c r="N54" s="486" t="s">
        <v>1399</v>
      </c>
      <c r="O54" s="441" t="s">
        <v>253</v>
      </c>
      <c r="P54" s="230">
        <v>19</v>
      </c>
    </row>
    <row r="55" spans="1:16" ht="15.95" customHeight="1">
      <c r="F55" s="239"/>
      <c r="I55" s="194"/>
    </row>
    <row r="56" spans="1:16" ht="15.95" customHeight="1">
      <c r="F56" s="239"/>
      <c r="I56" s="194"/>
    </row>
    <row r="57" spans="1:16" ht="15.95" customHeight="1">
      <c r="B57" s="240">
        <v>101</v>
      </c>
      <c r="C57" s="740" t="s">
        <v>255</v>
      </c>
      <c r="D57" s="741"/>
      <c r="E57" s="741"/>
      <c r="F57" s="235"/>
      <c r="G57" s="241" t="str">
        <f>'10表,26表1'!I9</f>
        <v xml:space="preserve">H 08.05.01 </v>
      </c>
      <c r="I57" s="194"/>
    </row>
    <row r="58" spans="1:16" ht="15.95" customHeight="1">
      <c r="B58" s="240">
        <v>102</v>
      </c>
      <c r="C58" s="740" t="s">
        <v>280</v>
      </c>
      <c r="D58" s="741"/>
      <c r="E58" s="741"/>
      <c r="F58" s="235" t="s">
        <v>1371</v>
      </c>
      <c r="G58" s="231">
        <f>'10表,26表1'!I57</f>
        <v>6883</v>
      </c>
      <c r="I58" s="194"/>
    </row>
    <row r="59" spans="1:16" ht="15.95" customHeight="1">
      <c r="B59" s="240">
        <v>103</v>
      </c>
      <c r="C59" s="740" t="s">
        <v>584</v>
      </c>
      <c r="D59" s="741"/>
      <c r="E59" s="741"/>
      <c r="F59" s="213" t="s">
        <v>206</v>
      </c>
      <c r="G59" s="231">
        <f>'10表,26表1'!U10</f>
        <v>927</v>
      </c>
      <c r="I59" s="194"/>
    </row>
    <row r="60" spans="1:16" ht="15.95" customHeight="1">
      <c r="B60" s="240">
        <v>104</v>
      </c>
      <c r="C60" s="740" t="s">
        <v>585</v>
      </c>
      <c r="D60" s="741"/>
      <c r="E60" s="741"/>
      <c r="F60" s="213" t="s">
        <v>206</v>
      </c>
      <c r="G60" s="231">
        <f t="shared" ref="G60" si="0">SUM(G61:G62)</f>
        <v>13757</v>
      </c>
      <c r="I60" s="194"/>
    </row>
    <row r="61" spans="1:16" s="461" customFormat="1" ht="15.95" customHeight="1">
      <c r="A61" s="227"/>
      <c r="B61" s="240">
        <v>105</v>
      </c>
      <c r="C61" s="205" t="s">
        <v>3</v>
      </c>
      <c r="D61" s="547" t="s">
        <v>586</v>
      </c>
      <c r="E61" s="529"/>
      <c r="F61" s="213" t="s">
        <v>206</v>
      </c>
      <c r="G61" s="231">
        <f>'24表､32表'!T50</f>
        <v>2683</v>
      </c>
      <c r="H61" s="227"/>
      <c r="I61" s="194"/>
    </row>
    <row r="62" spans="1:16" ht="15.95" customHeight="1">
      <c r="B62" s="240">
        <v>106</v>
      </c>
      <c r="C62" s="207" t="s">
        <v>2</v>
      </c>
      <c r="D62" s="547" t="s">
        <v>195</v>
      </c>
      <c r="E62" s="529"/>
      <c r="F62" s="213" t="s">
        <v>206</v>
      </c>
      <c r="G62" s="231">
        <f>'24表､32表'!T80</f>
        <v>11074</v>
      </c>
      <c r="I62" s="194"/>
    </row>
    <row r="63" spans="1:16" s="189" customFormat="1" ht="15.95" customHeight="1">
      <c r="A63" s="227"/>
      <c r="B63" s="240">
        <v>107</v>
      </c>
      <c r="C63" s="740" t="s">
        <v>102</v>
      </c>
      <c r="D63" s="741"/>
      <c r="E63" s="741"/>
      <c r="F63" s="444" t="s">
        <v>1372</v>
      </c>
      <c r="G63" s="242">
        <f t="shared" ref="G63" si="1">IF(G58=0,0,G59/G58*1000)</f>
        <v>134.67964550341421</v>
      </c>
      <c r="H63" s="227"/>
      <c r="I63" s="194"/>
    </row>
    <row r="64" spans="1:16" ht="15.95" customHeight="1">
      <c r="B64" s="240">
        <v>108</v>
      </c>
      <c r="C64" s="740" t="s">
        <v>265</v>
      </c>
      <c r="D64" s="741"/>
      <c r="E64" s="741"/>
      <c r="F64" s="444" t="s">
        <v>1372</v>
      </c>
      <c r="G64" s="242">
        <f t="shared" ref="G64" si="2">IF(G58=0,0,G60/G58*1000)</f>
        <v>1998.6924306261803</v>
      </c>
      <c r="I64" s="194"/>
    </row>
    <row r="65" spans="1:11" ht="15.95" customHeight="1">
      <c r="B65" s="240">
        <v>109</v>
      </c>
      <c r="C65" s="740" t="s">
        <v>266</v>
      </c>
      <c r="D65" s="741"/>
      <c r="E65" s="741"/>
      <c r="F65" s="444" t="s">
        <v>648</v>
      </c>
      <c r="G65" s="242">
        <f t="shared" ref="G65" si="3">IF(G64=0,0,G63/G64*100)</f>
        <v>6.7383877298829695</v>
      </c>
      <c r="I65" s="194"/>
    </row>
    <row r="66" spans="1:11" ht="15.95" customHeight="1">
      <c r="A66" s="189"/>
      <c r="B66" s="240">
        <v>110</v>
      </c>
      <c r="C66" s="740" t="s">
        <v>267</v>
      </c>
      <c r="D66" s="741"/>
      <c r="E66" s="741"/>
      <c r="F66" s="444" t="s">
        <v>648</v>
      </c>
      <c r="G66" s="242">
        <f>IF('10表,26表1'!I13=0,0,'10表,26表1'!I17/'10表,26表1'!I13*100)</f>
        <v>0.38588517772156244</v>
      </c>
      <c r="I66" s="194"/>
    </row>
    <row r="67" spans="1:11" ht="15.95" customHeight="1">
      <c r="B67" s="240">
        <v>111</v>
      </c>
      <c r="C67" s="740" t="s">
        <v>268</v>
      </c>
      <c r="D67" s="741"/>
      <c r="E67" s="741"/>
      <c r="F67" s="444" t="s">
        <v>101</v>
      </c>
      <c r="G67" s="242">
        <f>IF('10表,26表1'!I17=0,0,'10表,26表1'!I18/'10表,26表1'!I17*100)</f>
        <v>93.333333333333329</v>
      </c>
      <c r="I67" s="194"/>
    </row>
    <row r="68" spans="1:11" ht="15.95" customHeight="1">
      <c r="B68" s="240">
        <v>112</v>
      </c>
      <c r="C68" s="740" t="s">
        <v>1315</v>
      </c>
      <c r="D68" s="741"/>
      <c r="E68" s="741"/>
      <c r="F68" s="444" t="s">
        <v>1316</v>
      </c>
      <c r="G68" s="243">
        <f>ROUND('10表,26表1'!I57*100/'10表,26表1'!I55,2)</f>
        <v>100</v>
      </c>
      <c r="H68" s="244"/>
      <c r="I68" s="194"/>
      <c r="K68" s="194"/>
    </row>
    <row r="69" spans="1:11" ht="15.95" customHeight="1">
      <c r="A69" s="189"/>
      <c r="B69" s="240">
        <v>113</v>
      </c>
      <c r="C69" s="740" t="s">
        <v>1317</v>
      </c>
      <c r="D69" s="741"/>
      <c r="E69" s="741"/>
      <c r="F69" s="444" t="s">
        <v>1316</v>
      </c>
      <c r="G69" s="243">
        <f>ROUND('10表,26表1'!U8*100/'10表,26表1'!U19,2)</f>
        <v>216.46</v>
      </c>
      <c r="H69" s="244"/>
      <c r="I69" s="194"/>
      <c r="K69" s="194"/>
    </row>
    <row r="70" spans="1:11" ht="15.95" customHeight="1">
      <c r="B70" s="240">
        <v>114</v>
      </c>
      <c r="C70" s="740" t="s">
        <v>1318</v>
      </c>
      <c r="D70" s="741"/>
      <c r="E70" s="741"/>
      <c r="F70" s="444" t="s">
        <v>1316</v>
      </c>
      <c r="G70" s="243">
        <f>IF('10表,26表1'!I49=0,0,ROUND('10表,26表1'!I53*100/'10表,26表1'!I49,2))</f>
        <v>35.19</v>
      </c>
      <c r="H70" s="244"/>
      <c r="I70" s="194"/>
      <c r="K70" s="194"/>
    </row>
  </sheetData>
  <mergeCells count="51">
    <mergeCell ref="L54:M54"/>
    <mergeCell ref="L38:N38"/>
    <mergeCell ref="M39:N39"/>
    <mergeCell ref="L40:L51"/>
    <mergeCell ref="M40:M46"/>
    <mergeCell ref="M47:N47"/>
    <mergeCell ref="M48:M52"/>
    <mergeCell ref="L33:N33"/>
    <mergeCell ref="L34:N34"/>
    <mergeCell ref="L35:N35"/>
    <mergeCell ref="L36:N36"/>
    <mergeCell ref="L37:N37"/>
    <mergeCell ref="M8:N8"/>
    <mergeCell ref="L9:L20"/>
    <mergeCell ref="M9:M21"/>
    <mergeCell ref="M22:N22"/>
    <mergeCell ref="L23:L32"/>
    <mergeCell ref="M23:M32"/>
    <mergeCell ref="C69:E69"/>
    <mergeCell ref="C70:E70"/>
    <mergeCell ref="C67:E67"/>
    <mergeCell ref="D1:E1"/>
    <mergeCell ref="D40:D46"/>
    <mergeCell ref="D48:D52"/>
    <mergeCell ref="D47:E47"/>
    <mergeCell ref="C36:E36"/>
    <mergeCell ref="C37:E37"/>
    <mergeCell ref="C40:C51"/>
    <mergeCell ref="C57:E57"/>
    <mergeCell ref="C58:E58"/>
    <mergeCell ref="C33:E33"/>
    <mergeCell ref="C34:E34"/>
    <mergeCell ref="C35:E35"/>
    <mergeCell ref="C38:E38"/>
    <mergeCell ref="C64:E64"/>
    <mergeCell ref="C65:E65"/>
    <mergeCell ref="C59:E59"/>
    <mergeCell ref="C66:E66"/>
    <mergeCell ref="C68:E68"/>
    <mergeCell ref="D61:E61"/>
    <mergeCell ref="D62:E62"/>
    <mergeCell ref="C63:E63"/>
    <mergeCell ref="D8:E8"/>
    <mergeCell ref="D22:E22"/>
    <mergeCell ref="C23:C32"/>
    <mergeCell ref="D23:D32"/>
    <mergeCell ref="D9:D21"/>
    <mergeCell ref="C60:E60"/>
    <mergeCell ref="D39:E39"/>
    <mergeCell ref="C9:C20"/>
    <mergeCell ref="C54:D54"/>
  </mergeCells>
  <phoneticPr fontId="2"/>
  <pageMargins left="0.78740157480314965" right="0.78740157480314965" top="0.78740157480314965" bottom="0.39370078740157483" header="0.19685039370078741" footer="0.19685039370078741"/>
  <pageSetup paperSize="9" scale="72" fitToHeight="0" pageOrder="overThenDown"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sheetPr>
  <dimension ref="A1:Q849"/>
  <sheetViews>
    <sheetView showZeros="0" zoomScale="110" zoomScaleNormal="110" workbookViewId="0">
      <pane ySplit="7" topLeftCell="A797" activePane="bottomLeft" state="frozen"/>
      <selection pane="bottomLeft" activeCell="L804" sqref="L804"/>
    </sheetView>
  </sheetViews>
  <sheetFormatPr defaultRowHeight="12" customHeight="1"/>
  <cols>
    <col min="1" max="1" width="4.375" style="3" customWidth="1"/>
    <col min="2" max="3" width="4.125" style="3" customWidth="1"/>
    <col min="4" max="5" width="4.625" style="17" customWidth="1"/>
    <col min="6" max="6" width="3.625" style="17" customWidth="1"/>
    <col min="7" max="7" width="7.625" style="17" customWidth="1"/>
    <col min="8" max="8" width="9.625" style="17" customWidth="1"/>
    <col min="9" max="10" width="6.625" style="17" customWidth="1"/>
    <col min="11" max="11" width="6.625" style="79" customWidth="1"/>
    <col min="12" max="13" width="12.625" style="3" customWidth="1"/>
    <col min="14" max="16384" width="9" style="3"/>
  </cols>
  <sheetData>
    <row r="1" spans="1:13" s="1" customFormat="1" ht="14.1" customHeight="1">
      <c r="C1" s="8"/>
      <c r="D1" s="8"/>
      <c r="E1" s="1004" t="s">
        <v>649</v>
      </c>
      <c r="F1" s="1005"/>
      <c r="G1" s="1006"/>
      <c r="H1" s="8"/>
      <c r="I1" s="8"/>
      <c r="J1" s="8"/>
      <c r="K1" s="351"/>
      <c r="L1" s="352"/>
    </row>
    <row r="2" spans="1:13" s="2" customFormat="1" ht="9.9499999999999993" customHeight="1">
      <c r="D2" s="9"/>
      <c r="E2" s="38"/>
      <c r="F2" s="39"/>
      <c r="G2" s="39"/>
      <c r="H2" s="39"/>
      <c r="I2" s="9"/>
      <c r="J2" s="9"/>
      <c r="K2" s="38"/>
      <c r="L2" s="353"/>
    </row>
    <row r="3" spans="1:13" s="2" customFormat="1" ht="14.1" customHeight="1">
      <c r="C3" s="2" t="s">
        <v>1373</v>
      </c>
      <c r="D3" s="9"/>
      <c r="E3" s="9"/>
      <c r="F3" s="9"/>
      <c r="G3" s="9"/>
      <c r="H3" s="9"/>
      <c r="I3" s="9"/>
      <c r="J3" s="9"/>
      <c r="K3" s="38"/>
      <c r="L3" s="353"/>
    </row>
    <row r="4" spans="1:13" s="2" customFormat="1" ht="9.9499999999999993" customHeight="1">
      <c r="D4" s="9"/>
      <c r="E4" s="9"/>
      <c r="F4" s="9"/>
      <c r="G4" s="9"/>
      <c r="H4" s="9"/>
      <c r="I4" s="9"/>
      <c r="J4" s="9"/>
      <c r="K4" s="38"/>
      <c r="L4" s="353"/>
    </row>
    <row r="5" spans="1:13" s="2" customFormat="1" ht="14.1" customHeight="1">
      <c r="D5" s="9" t="s">
        <v>650</v>
      </c>
      <c r="E5" s="9"/>
      <c r="F5" s="9"/>
      <c r="G5" s="9"/>
      <c r="H5" s="9"/>
      <c r="I5" s="9"/>
      <c r="J5" s="9"/>
      <c r="K5" s="38"/>
      <c r="L5" s="353"/>
    </row>
    <row r="6" spans="1:13" ht="9.9499999999999993" customHeight="1">
      <c r="K6" s="30"/>
      <c r="L6" s="354"/>
    </row>
    <row r="7" spans="1:13" ht="20.100000000000001" customHeight="1">
      <c r="A7" s="5" t="s">
        <v>651</v>
      </c>
      <c r="B7" s="5" t="s">
        <v>104</v>
      </c>
      <c r="C7" s="5" t="s">
        <v>105</v>
      </c>
      <c r="D7" s="80" t="s">
        <v>652</v>
      </c>
      <c r="E7" s="52"/>
      <c r="F7" s="52"/>
      <c r="G7" s="52"/>
      <c r="H7" s="45"/>
      <c r="I7" s="81"/>
      <c r="J7" s="81"/>
      <c r="K7" s="81"/>
      <c r="L7" s="69" t="s">
        <v>1361</v>
      </c>
      <c r="M7" s="329" t="s">
        <v>1367</v>
      </c>
    </row>
    <row r="8" spans="1:13" ht="12" customHeight="1">
      <c r="A8" s="3">
        <v>10</v>
      </c>
      <c r="B8" s="3">
        <v>1</v>
      </c>
      <c r="C8" s="3">
        <v>1</v>
      </c>
      <c r="D8" s="10" t="s">
        <v>653</v>
      </c>
      <c r="E8" s="802" t="s">
        <v>654</v>
      </c>
      <c r="F8" s="802"/>
      <c r="G8" s="802"/>
      <c r="H8" s="802"/>
      <c r="I8" s="860"/>
      <c r="J8" s="347"/>
      <c r="K8" s="39"/>
      <c r="L8" s="334">
        <v>4070901</v>
      </c>
      <c r="M8" s="359">
        <f t="shared" ref="M8:M39" si="0">SUM(L8:L8)</f>
        <v>4070901</v>
      </c>
    </row>
    <row r="9" spans="1:13" ht="12" customHeight="1">
      <c r="A9" s="3">
        <v>10</v>
      </c>
      <c r="B9" s="3">
        <v>1</v>
      </c>
      <c r="C9" s="3">
        <v>2</v>
      </c>
      <c r="D9" s="10" t="s">
        <v>655</v>
      </c>
      <c r="E9" s="802" t="s">
        <v>656</v>
      </c>
      <c r="F9" s="802"/>
      <c r="G9" s="802"/>
      <c r="H9" s="802"/>
      <c r="I9" s="860"/>
      <c r="J9" s="296"/>
      <c r="K9" s="296"/>
      <c r="L9" s="349">
        <v>4080501</v>
      </c>
      <c r="M9" s="360">
        <f t="shared" si="0"/>
        <v>4080501</v>
      </c>
    </row>
    <row r="10" spans="1:13" ht="12" customHeight="1">
      <c r="A10" s="3">
        <v>10</v>
      </c>
      <c r="B10" s="3">
        <v>1</v>
      </c>
      <c r="C10" s="3">
        <v>3</v>
      </c>
      <c r="D10" s="10" t="s">
        <v>657</v>
      </c>
      <c r="E10" s="802" t="s">
        <v>658</v>
      </c>
      <c r="F10" s="802"/>
      <c r="G10" s="802"/>
      <c r="H10" s="802"/>
      <c r="I10" s="860"/>
      <c r="J10" s="296"/>
      <c r="K10" s="296"/>
      <c r="L10" s="349">
        <v>4010401</v>
      </c>
      <c r="M10" s="360">
        <f t="shared" si="0"/>
        <v>4010401</v>
      </c>
    </row>
    <row r="11" spans="1:13" ht="12" customHeight="1">
      <c r="A11" s="3">
        <v>10</v>
      </c>
      <c r="B11" s="3">
        <v>1</v>
      </c>
      <c r="C11" s="3">
        <v>4</v>
      </c>
      <c r="D11" s="10" t="s">
        <v>659</v>
      </c>
      <c r="E11" s="1007" t="s">
        <v>660</v>
      </c>
      <c r="F11" s="1007"/>
      <c r="G11" s="1007"/>
      <c r="H11" s="1008"/>
      <c r="I11" s="295" t="s">
        <v>661</v>
      </c>
      <c r="J11" s="291"/>
      <c r="K11" s="291"/>
      <c r="L11" s="349">
        <v>3</v>
      </c>
      <c r="M11" s="360">
        <f t="shared" si="0"/>
        <v>3</v>
      </c>
    </row>
    <row r="12" spans="1:13" ht="12" customHeight="1">
      <c r="A12" s="3">
        <v>10</v>
      </c>
      <c r="B12" s="3">
        <v>1</v>
      </c>
      <c r="C12" s="3">
        <v>5</v>
      </c>
      <c r="D12" s="82"/>
      <c r="E12" s="83"/>
      <c r="F12" s="83"/>
      <c r="G12" s="83"/>
      <c r="H12" s="83"/>
      <c r="I12" s="301"/>
      <c r="J12" s="301"/>
      <c r="K12" s="301"/>
      <c r="L12" s="356">
        <v>0</v>
      </c>
      <c r="M12" s="363">
        <f t="shared" si="0"/>
        <v>0</v>
      </c>
    </row>
    <row r="13" spans="1:13" ht="12" customHeight="1">
      <c r="A13" s="3">
        <v>10</v>
      </c>
      <c r="B13" s="3">
        <v>1</v>
      </c>
      <c r="C13" s="3">
        <v>6</v>
      </c>
      <c r="D13" s="84"/>
      <c r="E13" s="85"/>
      <c r="F13" s="85"/>
      <c r="G13" s="85"/>
      <c r="H13" s="85"/>
      <c r="I13" s="301"/>
      <c r="J13" s="301"/>
      <c r="K13" s="301"/>
      <c r="L13" s="356">
        <v>0</v>
      </c>
      <c r="M13" s="363">
        <f t="shared" si="0"/>
        <v>0</v>
      </c>
    </row>
    <row r="14" spans="1:13" ht="12" customHeight="1">
      <c r="A14" s="3">
        <v>10</v>
      </c>
      <c r="B14" s="3">
        <v>1</v>
      </c>
      <c r="C14" s="3">
        <v>7</v>
      </c>
      <c r="D14" s="11"/>
      <c r="E14" s="16" t="s">
        <v>662</v>
      </c>
      <c r="F14" s="874" t="s">
        <v>663</v>
      </c>
      <c r="G14" s="874"/>
      <c r="H14" s="874"/>
      <c r="I14" s="57" t="s">
        <v>664</v>
      </c>
      <c r="J14" s="346"/>
      <c r="K14" s="346"/>
      <c r="L14" s="349">
        <v>23664</v>
      </c>
      <c r="M14" s="360">
        <f t="shared" si="0"/>
        <v>23664</v>
      </c>
    </row>
    <row r="15" spans="1:13" ht="12" customHeight="1">
      <c r="A15" s="3">
        <v>10</v>
      </c>
      <c r="B15" s="3">
        <v>1</v>
      </c>
      <c r="C15" s="3">
        <v>8</v>
      </c>
      <c r="D15" s="12" t="s">
        <v>665</v>
      </c>
      <c r="E15" s="16" t="s">
        <v>666</v>
      </c>
      <c r="F15" s="802" t="s">
        <v>667</v>
      </c>
      <c r="G15" s="802"/>
      <c r="H15" s="802"/>
      <c r="I15" s="343" t="s">
        <v>664</v>
      </c>
      <c r="J15" s="346"/>
      <c r="K15" s="346"/>
      <c r="L15" s="349">
        <v>0</v>
      </c>
      <c r="M15" s="360">
        <f t="shared" si="0"/>
        <v>0</v>
      </c>
    </row>
    <row r="16" spans="1:13" ht="12" customHeight="1">
      <c r="A16" s="3">
        <v>10</v>
      </c>
      <c r="B16" s="3">
        <v>1</v>
      </c>
      <c r="C16" s="3">
        <v>9</v>
      </c>
      <c r="D16" s="12"/>
      <c r="E16" s="16" t="s">
        <v>668</v>
      </c>
      <c r="F16" s="802" t="s">
        <v>669</v>
      </c>
      <c r="G16" s="802"/>
      <c r="H16" s="802"/>
      <c r="I16" s="343" t="s">
        <v>664</v>
      </c>
      <c r="J16" s="346"/>
      <c r="K16" s="346"/>
      <c r="L16" s="349">
        <v>200</v>
      </c>
      <c r="M16" s="360">
        <f t="shared" si="0"/>
        <v>200</v>
      </c>
    </row>
    <row r="17" spans="1:13" ht="12" customHeight="1">
      <c r="A17" s="3">
        <v>10</v>
      </c>
      <c r="B17" s="3">
        <v>1</v>
      </c>
      <c r="C17" s="3">
        <v>10</v>
      </c>
      <c r="D17" s="12" t="s">
        <v>670</v>
      </c>
      <c r="E17" s="16" t="s">
        <v>671</v>
      </c>
      <c r="F17" s="802" t="s">
        <v>672</v>
      </c>
      <c r="G17" s="802"/>
      <c r="H17" s="802"/>
      <c r="I17" s="343" t="s">
        <v>664</v>
      </c>
      <c r="J17" s="346"/>
      <c r="K17" s="346"/>
      <c r="L17" s="349">
        <v>93</v>
      </c>
      <c r="M17" s="360">
        <f t="shared" si="0"/>
        <v>93</v>
      </c>
    </row>
    <row r="18" spans="1:13" ht="12" customHeight="1">
      <c r="A18" s="3">
        <v>10</v>
      </c>
      <c r="B18" s="3">
        <v>1</v>
      </c>
      <c r="C18" s="3">
        <v>11</v>
      </c>
      <c r="D18" s="12"/>
      <c r="E18" s="16" t="s">
        <v>673</v>
      </c>
      <c r="F18" s="802" t="s">
        <v>674</v>
      </c>
      <c r="G18" s="802"/>
      <c r="H18" s="802"/>
      <c r="I18" s="343" t="s">
        <v>675</v>
      </c>
      <c r="J18" s="346"/>
      <c r="K18" s="346"/>
      <c r="L18" s="349">
        <v>93</v>
      </c>
      <c r="M18" s="360">
        <f t="shared" si="0"/>
        <v>93</v>
      </c>
    </row>
    <row r="19" spans="1:13" ht="12" customHeight="1">
      <c r="A19" s="3">
        <v>10</v>
      </c>
      <c r="B19" s="3">
        <v>1</v>
      </c>
      <c r="C19" s="3">
        <v>12</v>
      </c>
      <c r="D19" s="12" t="s">
        <v>676</v>
      </c>
      <c r="E19" s="16" t="s">
        <v>677</v>
      </c>
      <c r="F19" s="802" t="s">
        <v>678</v>
      </c>
      <c r="G19" s="802"/>
      <c r="H19" s="802"/>
      <c r="I19" s="343" t="s">
        <v>664</v>
      </c>
      <c r="J19" s="346"/>
      <c r="K19" s="346"/>
      <c r="L19" s="349">
        <v>87</v>
      </c>
      <c r="M19" s="360">
        <f t="shared" si="0"/>
        <v>87</v>
      </c>
    </row>
    <row r="20" spans="1:13" ht="12" customHeight="1">
      <c r="A20" s="3">
        <v>10</v>
      </c>
      <c r="B20" s="3">
        <v>1</v>
      </c>
      <c r="C20" s="3">
        <v>13</v>
      </c>
      <c r="D20" s="12"/>
      <c r="E20" s="16" t="s">
        <v>679</v>
      </c>
      <c r="F20" s="802" t="s">
        <v>680</v>
      </c>
      <c r="G20" s="802"/>
      <c r="H20" s="802"/>
      <c r="I20" s="343" t="s">
        <v>681</v>
      </c>
      <c r="J20" s="346"/>
      <c r="K20" s="346"/>
      <c r="L20" s="349">
        <v>24601</v>
      </c>
      <c r="M20" s="360">
        <f t="shared" si="0"/>
        <v>24601</v>
      </c>
    </row>
    <row r="21" spans="1:13" ht="12" customHeight="1">
      <c r="A21" s="3">
        <v>10</v>
      </c>
      <c r="B21" s="3">
        <v>1</v>
      </c>
      <c r="C21" s="6">
        <v>14</v>
      </c>
      <c r="D21" s="12" t="s">
        <v>682</v>
      </c>
      <c r="E21" s="16" t="s">
        <v>683</v>
      </c>
      <c r="F21" s="802" t="s">
        <v>684</v>
      </c>
      <c r="G21" s="802"/>
      <c r="H21" s="802"/>
      <c r="I21" s="343" t="s">
        <v>685</v>
      </c>
      <c r="J21" s="346"/>
      <c r="K21" s="346"/>
      <c r="L21" s="349">
        <v>0</v>
      </c>
      <c r="M21" s="360">
        <f t="shared" si="0"/>
        <v>0</v>
      </c>
    </row>
    <row r="22" spans="1:13" ht="12" customHeight="1">
      <c r="A22" s="3">
        <v>10</v>
      </c>
      <c r="B22" s="3">
        <v>1</v>
      </c>
      <c r="C22" s="6">
        <v>15</v>
      </c>
      <c r="D22" s="12"/>
      <c r="E22" s="16" t="s">
        <v>686</v>
      </c>
      <c r="F22" s="802" t="s">
        <v>687</v>
      </c>
      <c r="G22" s="802"/>
      <c r="H22" s="802"/>
      <c r="I22" s="343" t="s">
        <v>681</v>
      </c>
      <c r="J22" s="346"/>
      <c r="K22" s="346"/>
      <c r="L22" s="349">
        <v>10</v>
      </c>
      <c r="M22" s="360">
        <f t="shared" si="0"/>
        <v>10</v>
      </c>
    </row>
    <row r="23" spans="1:13" ht="12" customHeight="1">
      <c r="A23" s="3">
        <v>10</v>
      </c>
      <c r="B23" s="3">
        <v>1</v>
      </c>
      <c r="C23" s="6">
        <v>16</v>
      </c>
      <c r="D23" s="12" t="s">
        <v>688</v>
      </c>
      <c r="E23" s="16" t="s">
        <v>478</v>
      </c>
      <c r="F23" s="802" t="s">
        <v>689</v>
      </c>
      <c r="G23" s="802"/>
      <c r="H23" s="802"/>
      <c r="I23" s="343" t="s">
        <v>690</v>
      </c>
      <c r="J23" s="346"/>
      <c r="K23" s="346"/>
      <c r="L23" s="349">
        <v>10</v>
      </c>
      <c r="M23" s="360">
        <f t="shared" si="0"/>
        <v>10</v>
      </c>
    </row>
    <row r="24" spans="1:13" ht="12" customHeight="1">
      <c r="A24" s="3">
        <v>10</v>
      </c>
      <c r="B24" s="3">
        <v>1</v>
      </c>
      <c r="C24" s="6">
        <v>17</v>
      </c>
      <c r="D24" s="12"/>
      <c r="E24" s="14" t="s">
        <v>479</v>
      </c>
      <c r="F24" s="875" t="s">
        <v>691</v>
      </c>
      <c r="G24" s="875"/>
      <c r="H24" s="875"/>
      <c r="I24" s="343" t="s">
        <v>690</v>
      </c>
      <c r="J24" s="346"/>
      <c r="K24" s="346"/>
      <c r="L24" s="349">
        <v>10</v>
      </c>
      <c r="M24" s="360">
        <f t="shared" si="0"/>
        <v>10</v>
      </c>
    </row>
    <row r="25" spans="1:13" ht="12" customHeight="1">
      <c r="A25" s="3">
        <v>10</v>
      </c>
      <c r="B25" s="3">
        <v>1</v>
      </c>
      <c r="C25" s="6">
        <v>18</v>
      </c>
      <c r="D25" s="1002" t="s">
        <v>692</v>
      </c>
      <c r="E25" s="1003"/>
      <c r="F25" s="1003"/>
      <c r="G25" s="1003"/>
      <c r="H25" s="1003"/>
      <c r="I25" s="1003"/>
      <c r="J25" s="293"/>
      <c r="K25" s="293"/>
      <c r="L25" s="356">
        <v>12210574</v>
      </c>
      <c r="M25" s="363">
        <f t="shared" si="0"/>
        <v>12210574</v>
      </c>
    </row>
    <row r="26" spans="1:13" ht="12" customHeight="1">
      <c r="A26" s="3">
        <v>10</v>
      </c>
      <c r="B26" s="3">
        <v>1</v>
      </c>
      <c r="C26" s="6">
        <v>19</v>
      </c>
      <c r="D26" s="14"/>
      <c r="E26" s="16" t="s">
        <v>693</v>
      </c>
      <c r="F26" s="874" t="s">
        <v>694</v>
      </c>
      <c r="G26" s="874"/>
      <c r="H26" s="874"/>
      <c r="I26" s="57" t="s">
        <v>695</v>
      </c>
      <c r="J26" s="346"/>
      <c r="K26" s="346"/>
      <c r="L26" s="349">
        <v>301036</v>
      </c>
      <c r="M26" s="360">
        <f t="shared" si="0"/>
        <v>301036</v>
      </c>
    </row>
    <row r="27" spans="1:13" ht="12" customHeight="1">
      <c r="A27" s="3">
        <v>10</v>
      </c>
      <c r="B27" s="3">
        <v>1</v>
      </c>
      <c r="C27" s="6">
        <v>20</v>
      </c>
      <c r="D27" s="14" t="s">
        <v>696</v>
      </c>
      <c r="E27" s="817" t="s">
        <v>697</v>
      </c>
      <c r="F27" s="10" t="s">
        <v>698</v>
      </c>
      <c r="G27" s="1001" t="s">
        <v>699</v>
      </c>
      <c r="H27" s="1001"/>
      <c r="I27" s="344" t="s">
        <v>206</v>
      </c>
      <c r="J27" s="346"/>
      <c r="K27" s="346"/>
      <c r="L27" s="349">
        <v>0</v>
      </c>
      <c r="M27" s="360">
        <f t="shared" si="0"/>
        <v>0</v>
      </c>
    </row>
    <row r="28" spans="1:13" ht="12" customHeight="1">
      <c r="A28" s="3">
        <v>10</v>
      </c>
      <c r="B28" s="3">
        <v>1</v>
      </c>
      <c r="C28" s="6">
        <v>21</v>
      </c>
      <c r="D28" s="14"/>
      <c r="E28" s="818"/>
      <c r="F28" s="10" t="s">
        <v>700</v>
      </c>
      <c r="G28" s="802" t="s">
        <v>701</v>
      </c>
      <c r="H28" s="802"/>
      <c r="I28" s="344" t="s">
        <v>206</v>
      </c>
      <c r="J28" s="346"/>
      <c r="K28" s="346"/>
      <c r="L28" s="349">
        <v>207600</v>
      </c>
      <c r="M28" s="360">
        <f t="shared" si="0"/>
        <v>207600</v>
      </c>
    </row>
    <row r="29" spans="1:13" ht="12" customHeight="1">
      <c r="A29" s="3">
        <v>10</v>
      </c>
      <c r="B29" s="3">
        <v>1</v>
      </c>
      <c r="C29" s="6">
        <v>22</v>
      </c>
      <c r="D29" s="15" t="s">
        <v>702</v>
      </c>
      <c r="E29" s="818"/>
      <c r="F29" s="10" t="s">
        <v>703</v>
      </c>
      <c r="G29" s="802" t="s">
        <v>704</v>
      </c>
      <c r="H29" s="802"/>
      <c r="I29" s="343" t="s">
        <v>206</v>
      </c>
      <c r="J29" s="346"/>
      <c r="K29" s="346"/>
      <c r="L29" s="349">
        <v>0</v>
      </c>
      <c r="M29" s="360">
        <f t="shared" si="0"/>
        <v>0</v>
      </c>
    </row>
    <row r="30" spans="1:13" ht="12" customHeight="1">
      <c r="A30" s="3">
        <v>10</v>
      </c>
      <c r="B30" s="3">
        <v>1</v>
      </c>
      <c r="C30" s="6">
        <v>23</v>
      </c>
      <c r="D30" s="15"/>
      <c r="E30" s="818"/>
      <c r="F30" s="16" t="s">
        <v>705</v>
      </c>
      <c r="G30" s="802" t="s">
        <v>706</v>
      </c>
      <c r="H30" s="802"/>
      <c r="I30" s="343" t="s">
        <v>206</v>
      </c>
      <c r="J30" s="346"/>
      <c r="K30" s="346"/>
      <c r="L30" s="349">
        <v>0</v>
      </c>
      <c r="M30" s="360">
        <f t="shared" si="0"/>
        <v>0</v>
      </c>
    </row>
    <row r="31" spans="1:13" ht="12" customHeight="1">
      <c r="A31" s="3">
        <v>10</v>
      </c>
      <c r="B31" s="3">
        <v>1</v>
      </c>
      <c r="C31" s="6">
        <v>24</v>
      </c>
      <c r="D31" s="15"/>
      <c r="E31" s="819"/>
      <c r="F31" s="16" t="s">
        <v>707</v>
      </c>
      <c r="G31" s="802" t="s">
        <v>26</v>
      </c>
      <c r="H31" s="802"/>
      <c r="I31" s="343" t="s">
        <v>206</v>
      </c>
      <c r="J31" s="346"/>
      <c r="K31" s="346"/>
      <c r="L31" s="349">
        <v>93436</v>
      </c>
      <c r="M31" s="360">
        <f t="shared" si="0"/>
        <v>93436</v>
      </c>
    </row>
    <row r="32" spans="1:13" ht="12" customHeight="1">
      <c r="A32" s="3">
        <v>10</v>
      </c>
      <c r="B32" s="3">
        <v>1</v>
      </c>
      <c r="C32" s="6">
        <v>25</v>
      </c>
      <c r="D32" s="15" t="s">
        <v>708</v>
      </c>
      <c r="E32" s="998" t="s">
        <v>709</v>
      </c>
      <c r="F32" s="10" t="s">
        <v>710</v>
      </c>
      <c r="G32" s="802" t="s">
        <v>711</v>
      </c>
      <c r="H32" s="802"/>
      <c r="I32" s="343" t="s">
        <v>206</v>
      </c>
      <c r="J32" s="346"/>
      <c r="K32" s="346"/>
      <c r="L32" s="349">
        <v>195003</v>
      </c>
      <c r="M32" s="360">
        <f t="shared" si="0"/>
        <v>195003</v>
      </c>
    </row>
    <row r="33" spans="1:13" ht="12" customHeight="1">
      <c r="A33" s="3">
        <v>10</v>
      </c>
      <c r="B33" s="3">
        <v>1</v>
      </c>
      <c r="C33" s="6">
        <v>26</v>
      </c>
      <c r="D33" s="15"/>
      <c r="E33" s="999"/>
      <c r="F33" s="10" t="s">
        <v>712</v>
      </c>
      <c r="G33" s="802" t="s">
        <v>96</v>
      </c>
      <c r="H33" s="802"/>
      <c r="I33" s="343" t="s">
        <v>206</v>
      </c>
      <c r="J33" s="346"/>
      <c r="K33" s="346"/>
      <c r="L33" s="349">
        <v>0</v>
      </c>
      <c r="M33" s="360">
        <f t="shared" si="0"/>
        <v>0</v>
      </c>
    </row>
    <row r="34" spans="1:13" s="6" customFormat="1" ht="12" customHeight="1">
      <c r="A34" s="3">
        <v>10</v>
      </c>
      <c r="B34" s="3">
        <v>1</v>
      </c>
      <c r="C34" s="6">
        <v>27</v>
      </c>
      <c r="D34" s="15"/>
      <c r="E34" s="999"/>
      <c r="F34" s="43" t="s">
        <v>713</v>
      </c>
      <c r="G34" s="942" t="s">
        <v>714</v>
      </c>
      <c r="H34" s="942"/>
      <c r="I34" s="343" t="s">
        <v>206</v>
      </c>
      <c r="J34" s="346"/>
      <c r="K34" s="346"/>
      <c r="L34" s="349">
        <v>106033</v>
      </c>
      <c r="M34" s="360">
        <f t="shared" si="0"/>
        <v>106033</v>
      </c>
    </row>
    <row r="35" spans="1:13" ht="12" customHeight="1">
      <c r="A35" s="3">
        <v>10</v>
      </c>
      <c r="B35" s="3">
        <v>1</v>
      </c>
      <c r="C35" s="6">
        <v>28</v>
      </c>
      <c r="D35" s="15" t="s">
        <v>97</v>
      </c>
      <c r="E35" s="999"/>
      <c r="F35" s="16" t="s">
        <v>715</v>
      </c>
      <c r="G35" s="802" t="s">
        <v>706</v>
      </c>
      <c r="H35" s="802"/>
      <c r="I35" s="343" t="s">
        <v>206</v>
      </c>
      <c r="J35" s="346"/>
      <c r="K35" s="346"/>
      <c r="L35" s="349">
        <v>0</v>
      </c>
      <c r="M35" s="360">
        <f t="shared" si="0"/>
        <v>0</v>
      </c>
    </row>
    <row r="36" spans="1:13" ht="12" customHeight="1">
      <c r="A36" s="3">
        <v>10</v>
      </c>
      <c r="B36" s="3">
        <v>1</v>
      </c>
      <c r="C36" s="6">
        <v>29</v>
      </c>
      <c r="D36" s="15"/>
      <c r="E36" s="1000"/>
      <c r="F36" s="16" t="s">
        <v>716</v>
      </c>
      <c r="G36" s="802" t="s">
        <v>26</v>
      </c>
      <c r="H36" s="802"/>
      <c r="I36" s="343" t="s">
        <v>206</v>
      </c>
      <c r="J36" s="346"/>
      <c r="K36" s="346"/>
      <c r="L36" s="349">
        <v>0</v>
      </c>
      <c r="M36" s="360">
        <f t="shared" si="0"/>
        <v>0</v>
      </c>
    </row>
    <row r="37" spans="1:13" ht="12" customHeight="1">
      <c r="A37" s="3">
        <v>10</v>
      </c>
      <c r="B37" s="3">
        <v>1</v>
      </c>
      <c r="C37" s="6">
        <v>30</v>
      </c>
      <c r="D37" s="16"/>
      <c r="E37" s="16" t="s">
        <v>717</v>
      </c>
      <c r="F37" s="802" t="s">
        <v>718</v>
      </c>
      <c r="G37" s="802"/>
      <c r="H37" s="802"/>
      <c r="I37" s="343" t="s">
        <v>206</v>
      </c>
      <c r="J37" s="346"/>
      <c r="K37" s="346"/>
      <c r="L37" s="349">
        <v>0</v>
      </c>
      <c r="M37" s="360">
        <f t="shared" si="0"/>
        <v>0</v>
      </c>
    </row>
    <row r="38" spans="1:13" ht="12" customHeight="1">
      <c r="A38" s="3">
        <v>10</v>
      </c>
      <c r="B38" s="3">
        <v>1</v>
      </c>
      <c r="C38" s="6">
        <v>31</v>
      </c>
      <c r="D38" s="14"/>
      <c r="E38" s="16" t="s">
        <v>719</v>
      </c>
      <c r="F38" s="802" t="s">
        <v>720</v>
      </c>
      <c r="G38" s="802"/>
      <c r="H38" s="802"/>
      <c r="I38" s="345" t="s">
        <v>207</v>
      </c>
      <c r="J38" s="346"/>
      <c r="K38" s="346"/>
      <c r="L38" s="349">
        <v>2</v>
      </c>
      <c r="M38" s="360">
        <f t="shared" si="0"/>
        <v>2</v>
      </c>
    </row>
    <row r="39" spans="1:13" ht="12" customHeight="1">
      <c r="A39" s="3">
        <v>10</v>
      </c>
      <c r="B39" s="3">
        <v>1</v>
      </c>
      <c r="C39" s="6">
        <v>32</v>
      </c>
      <c r="D39" s="14" t="s">
        <v>721</v>
      </c>
      <c r="E39" s="998" t="s">
        <v>722</v>
      </c>
      <c r="F39" s="10" t="s">
        <v>698</v>
      </c>
      <c r="G39" s="802" t="s">
        <v>723</v>
      </c>
      <c r="H39" s="802"/>
      <c r="I39" s="343" t="s">
        <v>207</v>
      </c>
      <c r="J39" s="346"/>
      <c r="K39" s="346"/>
      <c r="L39" s="349">
        <v>2</v>
      </c>
      <c r="M39" s="360">
        <f t="shared" si="0"/>
        <v>2</v>
      </c>
    </row>
    <row r="40" spans="1:13" ht="12" customHeight="1">
      <c r="A40" s="3">
        <v>10</v>
      </c>
      <c r="B40" s="3">
        <v>1</v>
      </c>
      <c r="C40" s="6">
        <v>33</v>
      </c>
      <c r="D40" s="14"/>
      <c r="E40" s="999"/>
      <c r="F40" s="10" t="s">
        <v>724</v>
      </c>
      <c r="G40" s="802" t="s">
        <v>725</v>
      </c>
      <c r="H40" s="802"/>
      <c r="I40" s="343" t="s">
        <v>207</v>
      </c>
      <c r="J40" s="346"/>
      <c r="K40" s="346"/>
      <c r="L40" s="349">
        <v>0</v>
      </c>
      <c r="M40" s="360">
        <f t="shared" ref="M40:M71" si="1">SUM(L40:L40)</f>
        <v>0</v>
      </c>
    </row>
    <row r="41" spans="1:13" ht="12" customHeight="1">
      <c r="A41" s="3">
        <v>10</v>
      </c>
      <c r="B41" s="3">
        <v>1</v>
      </c>
      <c r="C41" s="6">
        <v>34</v>
      </c>
      <c r="D41" s="14" t="s">
        <v>726</v>
      </c>
      <c r="E41" s="1000"/>
      <c r="F41" s="10" t="s">
        <v>727</v>
      </c>
      <c r="G41" s="802" t="s">
        <v>728</v>
      </c>
      <c r="H41" s="802"/>
      <c r="I41" s="343" t="s">
        <v>207</v>
      </c>
      <c r="J41" s="346"/>
      <c r="K41" s="346"/>
      <c r="L41" s="349">
        <v>0</v>
      </c>
      <c r="M41" s="360">
        <f t="shared" si="1"/>
        <v>0</v>
      </c>
    </row>
    <row r="42" spans="1:13" ht="12" customHeight="1">
      <c r="A42" s="3">
        <v>10</v>
      </c>
      <c r="B42" s="3">
        <v>1</v>
      </c>
      <c r="C42" s="6">
        <v>35</v>
      </c>
      <c r="D42" s="14"/>
      <c r="E42" s="14" t="s">
        <v>729</v>
      </c>
      <c r="F42" s="16" t="s">
        <v>730</v>
      </c>
      <c r="G42" s="802" t="s">
        <v>723</v>
      </c>
      <c r="H42" s="802"/>
      <c r="I42" s="343" t="s">
        <v>207</v>
      </c>
      <c r="J42" s="346"/>
      <c r="K42" s="346"/>
      <c r="L42" s="349">
        <v>0</v>
      </c>
      <c r="M42" s="360">
        <f t="shared" si="1"/>
        <v>0</v>
      </c>
    </row>
    <row r="43" spans="1:13" ht="12" customHeight="1">
      <c r="A43" s="3">
        <v>10</v>
      </c>
      <c r="B43" s="3">
        <v>1</v>
      </c>
      <c r="C43" s="6">
        <v>36</v>
      </c>
      <c r="D43" s="14" t="s">
        <v>731</v>
      </c>
      <c r="E43" s="14" t="s">
        <v>732</v>
      </c>
      <c r="F43" s="16" t="s">
        <v>733</v>
      </c>
      <c r="G43" s="802" t="s">
        <v>725</v>
      </c>
      <c r="H43" s="802"/>
      <c r="I43" s="343" t="s">
        <v>207</v>
      </c>
      <c r="J43" s="346"/>
      <c r="K43" s="346"/>
      <c r="L43" s="349">
        <v>0</v>
      </c>
      <c r="M43" s="360">
        <f t="shared" si="1"/>
        <v>0</v>
      </c>
    </row>
    <row r="44" spans="1:13" ht="12" customHeight="1">
      <c r="A44" s="3">
        <v>10</v>
      </c>
      <c r="B44" s="3">
        <v>1</v>
      </c>
      <c r="C44" s="6">
        <v>37</v>
      </c>
      <c r="D44" s="13"/>
      <c r="E44" s="16" t="s">
        <v>734</v>
      </c>
      <c r="F44" s="16" t="s">
        <v>735</v>
      </c>
      <c r="G44" s="802" t="s">
        <v>728</v>
      </c>
      <c r="H44" s="802"/>
      <c r="I44" s="346" t="s">
        <v>207</v>
      </c>
      <c r="J44" s="346"/>
      <c r="K44" s="346"/>
      <c r="L44" s="349">
        <v>0</v>
      </c>
      <c r="M44" s="360">
        <f t="shared" si="1"/>
        <v>0</v>
      </c>
    </row>
    <row r="45" spans="1:13" ht="12" customHeight="1">
      <c r="A45" s="3">
        <v>10</v>
      </c>
      <c r="B45" s="3">
        <v>1</v>
      </c>
      <c r="C45" s="6">
        <v>38</v>
      </c>
      <c r="D45" s="14"/>
      <c r="E45" s="16" t="s">
        <v>736</v>
      </c>
      <c r="F45" s="802" t="s">
        <v>737</v>
      </c>
      <c r="G45" s="802"/>
      <c r="H45" s="802"/>
      <c r="I45" s="345" t="s">
        <v>208</v>
      </c>
      <c r="J45" s="346"/>
      <c r="K45" s="346"/>
      <c r="L45" s="349">
        <v>3</v>
      </c>
      <c r="M45" s="360">
        <f t="shared" si="1"/>
        <v>3</v>
      </c>
    </row>
    <row r="46" spans="1:13" ht="12" customHeight="1">
      <c r="A46" s="3">
        <v>10</v>
      </c>
      <c r="B46" s="3">
        <v>1</v>
      </c>
      <c r="C46" s="6">
        <v>39</v>
      </c>
      <c r="D46" s="14"/>
      <c r="E46" s="11" t="s">
        <v>738</v>
      </c>
      <c r="F46" s="10" t="s">
        <v>698</v>
      </c>
      <c r="G46" s="802" t="s">
        <v>739</v>
      </c>
      <c r="H46" s="802"/>
      <c r="I46" s="345" t="s">
        <v>208</v>
      </c>
      <c r="J46" s="346"/>
      <c r="K46" s="346"/>
      <c r="L46" s="349">
        <v>0</v>
      </c>
      <c r="M46" s="360">
        <f t="shared" si="1"/>
        <v>0</v>
      </c>
    </row>
    <row r="47" spans="1:13" ht="12" customHeight="1">
      <c r="A47" s="3">
        <v>10</v>
      </c>
      <c r="B47" s="3">
        <v>1</v>
      </c>
      <c r="C47" s="6">
        <v>40</v>
      </c>
      <c r="D47" s="14"/>
      <c r="E47" s="12" t="s">
        <v>740</v>
      </c>
      <c r="F47" s="10" t="s">
        <v>724</v>
      </c>
      <c r="G47" s="802" t="s">
        <v>741</v>
      </c>
      <c r="H47" s="802"/>
      <c r="I47" s="343" t="s">
        <v>208</v>
      </c>
      <c r="J47" s="346"/>
      <c r="K47" s="346"/>
      <c r="L47" s="349">
        <v>0</v>
      </c>
      <c r="M47" s="360">
        <f t="shared" si="1"/>
        <v>0</v>
      </c>
    </row>
    <row r="48" spans="1:13" ht="12" customHeight="1">
      <c r="A48" s="3">
        <v>10</v>
      </c>
      <c r="B48" s="3">
        <v>1</v>
      </c>
      <c r="C48" s="6">
        <v>41</v>
      </c>
      <c r="D48" s="14" t="s">
        <v>742</v>
      </c>
      <c r="E48" s="12" t="s">
        <v>743</v>
      </c>
      <c r="F48" s="10" t="s">
        <v>744</v>
      </c>
      <c r="G48" s="802" t="s">
        <v>745</v>
      </c>
      <c r="H48" s="802"/>
      <c r="I48" s="343" t="s">
        <v>208</v>
      </c>
      <c r="J48" s="346"/>
      <c r="K48" s="346"/>
      <c r="L48" s="349">
        <v>0</v>
      </c>
      <c r="M48" s="360">
        <f t="shared" si="1"/>
        <v>0</v>
      </c>
    </row>
    <row r="49" spans="1:13" ht="12" customHeight="1">
      <c r="A49" s="3">
        <v>10</v>
      </c>
      <c r="B49" s="3">
        <v>1</v>
      </c>
      <c r="C49" s="6">
        <v>42</v>
      </c>
      <c r="D49" s="14"/>
      <c r="E49" s="13" t="s">
        <v>746</v>
      </c>
      <c r="F49" s="16" t="s">
        <v>747</v>
      </c>
      <c r="G49" s="802" t="s">
        <v>748</v>
      </c>
      <c r="H49" s="802"/>
      <c r="I49" s="343" t="s">
        <v>208</v>
      </c>
      <c r="J49" s="346"/>
      <c r="K49" s="346"/>
      <c r="L49" s="349">
        <v>3</v>
      </c>
      <c r="M49" s="360">
        <f t="shared" si="1"/>
        <v>3</v>
      </c>
    </row>
    <row r="50" spans="1:13" ht="12" customHeight="1">
      <c r="A50" s="3">
        <v>10</v>
      </c>
      <c r="B50" s="3">
        <v>1</v>
      </c>
      <c r="C50" s="6">
        <v>43</v>
      </c>
      <c r="D50" s="14"/>
      <c r="E50" s="10" t="s">
        <v>666</v>
      </c>
      <c r="F50" s="802" t="s">
        <v>749</v>
      </c>
      <c r="G50" s="802"/>
      <c r="H50" s="802"/>
      <c r="I50" s="302" t="s">
        <v>750</v>
      </c>
      <c r="J50" s="302"/>
      <c r="K50" s="302"/>
      <c r="L50" s="349">
        <v>54</v>
      </c>
      <c r="M50" s="360">
        <f t="shared" si="1"/>
        <v>54</v>
      </c>
    </row>
    <row r="51" spans="1:13" ht="12" customHeight="1">
      <c r="A51" s="3">
        <v>10</v>
      </c>
      <c r="B51" s="3">
        <v>1</v>
      </c>
      <c r="C51" s="6">
        <v>44</v>
      </c>
      <c r="D51" s="14" t="s">
        <v>751</v>
      </c>
      <c r="E51" s="898" t="s">
        <v>752</v>
      </c>
      <c r="F51" s="875" t="s">
        <v>753</v>
      </c>
      <c r="G51" s="900"/>
      <c r="H51" s="26" t="s">
        <v>754</v>
      </c>
      <c r="I51" s="302" t="s">
        <v>750</v>
      </c>
      <c r="J51" s="302"/>
      <c r="K51" s="302"/>
      <c r="L51" s="349">
        <v>54</v>
      </c>
      <c r="M51" s="360">
        <f t="shared" si="1"/>
        <v>54</v>
      </c>
    </row>
    <row r="52" spans="1:13" ht="12" customHeight="1">
      <c r="A52" s="3">
        <v>10</v>
      </c>
      <c r="B52" s="3">
        <v>1</v>
      </c>
      <c r="C52" s="6">
        <v>45</v>
      </c>
      <c r="D52" s="14"/>
      <c r="E52" s="899"/>
      <c r="F52" s="874" t="s">
        <v>755</v>
      </c>
      <c r="G52" s="801"/>
      <c r="H52" s="26" t="s">
        <v>756</v>
      </c>
      <c r="I52" s="302" t="s">
        <v>757</v>
      </c>
      <c r="J52" s="302"/>
      <c r="K52" s="302"/>
      <c r="L52" s="349">
        <v>0</v>
      </c>
      <c r="M52" s="360">
        <f t="shared" si="1"/>
        <v>0</v>
      </c>
    </row>
    <row r="53" spans="1:13" ht="12" customHeight="1">
      <c r="A53" s="3">
        <v>10</v>
      </c>
      <c r="B53" s="3">
        <v>1</v>
      </c>
      <c r="C53" s="6">
        <v>46</v>
      </c>
      <c r="D53" s="14"/>
      <c r="E53" s="898" t="s">
        <v>758</v>
      </c>
      <c r="F53" s="875" t="s">
        <v>759</v>
      </c>
      <c r="G53" s="900"/>
      <c r="H53" s="26" t="s">
        <v>754</v>
      </c>
      <c r="I53" s="302" t="s">
        <v>750</v>
      </c>
      <c r="J53" s="302"/>
      <c r="K53" s="302"/>
      <c r="L53" s="349">
        <v>29</v>
      </c>
      <c r="M53" s="360">
        <f t="shared" si="1"/>
        <v>29</v>
      </c>
    </row>
    <row r="54" spans="1:13" ht="12" customHeight="1">
      <c r="A54" s="3">
        <v>10</v>
      </c>
      <c r="B54" s="3">
        <v>1</v>
      </c>
      <c r="C54" s="6">
        <v>47</v>
      </c>
      <c r="D54" s="14"/>
      <c r="E54" s="899"/>
      <c r="F54" s="874" t="s">
        <v>760</v>
      </c>
      <c r="G54" s="801"/>
      <c r="H54" s="26" t="s">
        <v>756</v>
      </c>
      <c r="I54" s="302" t="s">
        <v>757</v>
      </c>
      <c r="J54" s="302"/>
      <c r="K54" s="302"/>
      <c r="L54" s="349">
        <v>0</v>
      </c>
      <c r="M54" s="360">
        <f t="shared" si="1"/>
        <v>0</v>
      </c>
    </row>
    <row r="55" spans="1:13" ht="12" customHeight="1">
      <c r="A55" s="3">
        <v>10</v>
      </c>
      <c r="B55" s="3">
        <v>1</v>
      </c>
      <c r="C55" s="6">
        <v>48</v>
      </c>
      <c r="D55" s="14" t="s">
        <v>761</v>
      </c>
      <c r="E55" s="10" t="s">
        <v>762</v>
      </c>
      <c r="F55" s="802" t="s">
        <v>763</v>
      </c>
      <c r="G55" s="802"/>
      <c r="H55" s="802"/>
      <c r="I55" s="302" t="s">
        <v>750</v>
      </c>
      <c r="J55" s="302"/>
      <c r="K55" s="302"/>
      <c r="L55" s="349">
        <v>19</v>
      </c>
      <c r="M55" s="360">
        <f t="shared" si="1"/>
        <v>19</v>
      </c>
    </row>
    <row r="56" spans="1:13" ht="12" customHeight="1">
      <c r="A56" s="3">
        <v>10</v>
      </c>
      <c r="B56" s="3">
        <v>1</v>
      </c>
      <c r="C56" s="6">
        <v>49</v>
      </c>
      <c r="D56" s="14"/>
      <c r="E56" s="10" t="s">
        <v>764</v>
      </c>
      <c r="F56" s="802" t="s">
        <v>765</v>
      </c>
      <c r="G56" s="802"/>
      <c r="H56" s="802"/>
      <c r="I56" s="343" t="s">
        <v>766</v>
      </c>
      <c r="J56" s="346"/>
      <c r="K56" s="346"/>
      <c r="L56" s="349">
        <v>7025</v>
      </c>
      <c r="M56" s="360">
        <f t="shared" si="1"/>
        <v>7025</v>
      </c>
    </row>
    <row r="57" spans="1:13" ht="12" customHeight="1">
      <c r="A57" s="3">
        <v>10</v>
      </c>
      <c r="B57" s="3">
        <v>1</v>
      </c>
      <c r="C57" s="6">
        <v>50</v>
      </c>
      <c r="D57" s="14"/>
      <c r="E57" s="14" t="s">
        <v>767</v>
      </c>
      <c r="F57" s="10" t="s">
        <v>768</v>
      </c>
      <c r="G57" s="802" t="s">
        <v>769</v>
      </c>
      <c r="H57" s="802"/>
      <c r="I57" s="343" t="s">
        <v>770</v>
      </c>
      <c r="J57" s="346"/>
      <c r="K57" s="346"/>
      <c r="L57" s="349">
        <v>7025</v>
      </c>
      <c r="M57" s="360">
        <f t="shared" si="1"/>
        <v>7025</v>
      </c>
    </row>
    <row r="58" spans="1:13" ht="12" customHeight="1">
      <c r="A58" s="3">
        <v>10</v>
      </c>
      <c r="B58" s="3">
        <v>1</v>
      </c>
      <c r="C58" s="6">
        <v>51</v>
      </c>
      <c r="D58" s="14"/>
      <c r="E58" s="16" t="s">
        <v>771</v>
      </c>
      <c r="F58" s="16" t="s">
        <v>772</v>
      </c>
      <c r="G58" s="802" t="s">
        <v>773</v>
      </c>
      <c r="H58" s="802"/>
      <c r="I58" s="343" t="s">
        <v>774</v>
      </c>
      <c r="J58" s="346"/>
      <c r="K58" s="346"/>
      <c r="L58" s="349">
        <v>0</v>
      </c>
      <c r="M58" s="360">
        <f t="shared" si="1"/>
        <v>0</v>
      </c>
    </row>
    <row r="59" spans="1:13" ht="12" customHeight="1">
      <c r="A59" s="3">
        <v>10</v>
      </c>
      <c r="B59" s="3">
        <v>1</v>
      </c>
      <c r="C59" s="6">
        <v>52</v>
      </c>
      <c r="D59" s="14" t="s">
        <v>775</v>
      </c>
      <c r="E59" s="10" t="s">
        <v>776</v>
      </c>
      <c r="F59" s="802" t="s">
        <v>777</v>
      </c>
      <c r="G59" s="802"/>
      <c r="H59" s="802"/>
      <c r="I59" s="343" t="s">
        <v>778</v>
      </c>
      <c r="J59" s="346"/>
      <c r="K59" s="346"/>
      <c r="L59" s="349">
        <v>7025</v>
      </c>
      <c r="M59" s="360">
        <f t="shared" si="1"/>
        <v>7025</v>
      </c>
    </row>
    <row r="60" spans="1:13" ht="12" customHeight="1">
      <c r="A60" s="3">
        <v>10</v>
      </c>
      <c r="B60" s="3">
        <v>1</v>
      </c>
      <c r="C60" s="6">
        <v>53</v>
      </c>
      <c r="D60" s="14"/>
      <c r="E60" s="898" t="s">
        <v>779</v>
      </c>
      <c r="F60" s="875" t="s">
        <v>780</v>
      </c>
      <c r="G60" s="900"/>
      <c r="H60" s="26" t="s">
        <v>781</v>
      </c>
      <c r="I60" s="302" t="s">
        <v>750</v>
      </c>
      <c r="J60" s="302"/>
      <c r="K60" s="302"/>
      <c r="L60" s="349">
        <v>1</v>
      </c>
      <c r="M60" s="360">
        <f t="shared" si="1"/>
        <v>1</v>
      </c>
    </row>
    <row r="61" spans="1:13" ht="12" customHeight="1">
      <c r="A61" s="3">
        <v>10</v>
      </c>
      <c r="B61" s="3">
        <v>1</v>
      </c>
      <c r="C61" s="6">
        <v>54</v>
      </c>
      <c r="D61" s="14"/>
      <c r="E61" s="899"/>
      <c r="F61" s="874" t="s">
        <v>755</v>
      </c>
      <c r="G61" s="801"/>
      <c r="H61" s="44" t="s">
        <v>782</v>
      </c>
      <c r="I61" s="343" t="s">
        <v>209</v>
      </c>
      <c r="J61" s="346"/>
      <c r="K61" s="346"/>
      <c r="L61" s="349">
        <v>98</v>
      </c>
      <c r="M61" s="360">
        <f t="shared" si="1"/>
        <v>98</v>
      </c>
    </row>
    <row r="62" spans="1:13" ht="12" customHeight="1">
      <c r="A62" s="3">
        <v>10</v>
      </c>
      <c r="B62" s="3">
        <v>1</v>
      </c>
      <c r="C62" s="6">
        <v>55</v>
      </c>
      <c r="D62" s="13"/>
      <c r="E62" s="16" t="s">
        <v>783</v>
      </c>
      <c r="F62" s="802" t="s">
        <v>784</v>
      </c>
      <c r="G62" s="802"/>
      <c r="H62" s="802"/>
      <c r="I62" s="302" t="s">
        <v>785</v>
      </c>
      <c r="J62" s="302"/>
      <c r="K62" s="302"/>
      <c r="L62" s="349">
        <v>103</v>
      </c>
      <c r="M62" s="360">
        <f t="shared" si="1"/>
        <v>103</v>
      </c>
    </row>
    <row r="63" spans="1:13" ht="12" customHeight="1">
      <c r="A63" s="3">
        <v>10</v>
      </c>
      <c r="B63" s="3">
        <v>1</v>
      </c>
      <c r="C63" s="6">
        <v>56</v>
      </c>
      <c r="D63" s="14" t="s">
        <v>786</v>
      </c>
      <c r="E63" s="16" t="s">
        <v>662</v>
      </c>
      <c r="F63" s="802" t="s">
        <v>787</v>
      </c>
      <c r="G63" s="802"/>
      <c r="H63" s="802"/>
      <c r="I63" s="345" t="s">
        <v>208</v>
      </c>
      <c r="J63" s="346"/>
      <c r="K63" s="346"/>
      <c r="L63" s="349">
        <v>0</v>
      </c>
      <c r="M63" s="360">
        <f t="shared" si="1"/>
        <v>0</v>
      </c>
    </row>
    <row r="64" spans="1:13" ht="12" customHeight="1">
      <c r="A64" s="3">
        <v>10</v>
      </c>
      <c r="B64" s="3">
        <v>1</v>
      </c>
      <c r="C64" s="3">
        <v>57</v>
      </c>
      <c r="D64" s="14" t="s">
        <v>788</v>
      </c>
      <c r="E64" s="898" t="s">
        <v>789</v>
      </c>
      <c r="F64" s="875" t="s">
        <v>790</v>
      </c>
      <c r="G64" s="900"/>
      <c r="H64" s="26" t="s">
        <v>754</v>
      </c>
      <c r="I64" s="302" t="s">
        <v>750</v>
      </c>
      <c r="J64" s="302"/>
      <c r="K64" s="302"/>
      <c r="L64" s="349">
        <v>0</v>
      </c>
      <c r="M64" s="360">
        <f t="shared" si="1"/>
        <v>0</v>
      </c>
    </row>
    <row r="65" spans="1:13" ht="12" customHeight="1">
      <c r="A65" s="3">
        <v>10</v>
      </c>
      <c r="B65" s="3">
        <v>1</v>
      </c>
      <c r="C65" s="3">
        <v>58</v>
      </c>
      <c r="D65" s="13" t="s">
        <v>791</v>
      </c>
      <c r="E65" s="899"/>
      <c r="F65" s="874"/>
      <c r="G65" s="801"/>
      <c r="H65" s="26" t="s">
        <v>756</v>
      </c>
      <c r="I65" s="302" t="s">
        <v>757</v>
      </c>
      <c r="J65" s="302"/>
      <c r="K65" s="302"/>
      <c r="L65" s="349">
        <v>0</v>
      </c>
      <c r="M65" s="360">
        <f t="shared" si="1"/>
        <v>0</v>
      </c>
    </row>
    <row r="66" spans="1:13" ht="12" customHeight="1">
      <c r="A66" s="3">
        <v>10</v>
      </c>
      <c r="B66" s="3">
        <v>1</v>
      </c>
      <c r="C66" s="3">
        <v>59</v>
      </c>
      <c r="D66" s="11"/>
      <c r="E66" s="10" t="s">
        <v>662</v>
      </c>
      <c r="F66" s="802" t="s">
        <v>792</v>
      </c>
      <c r="G66" s="802"/>
      <c r="H66" s="802"/>
      <c r="I66" s="298" t="s">
        <v>793</v>
      </c>
      <c r="J66" s="302"/>
      <c r="K66" s="302"/>
      <c r="L66" s="349">
        <v>0</v>
      </c>
      <c r="M66" s="360">
        <f t="shared" si="1"/>
        <v>0</v>
      </c>
    </row>
    <row r="67" spans="1:13" ht="12" customHeight="1" thickBot="1">
      <c r="A67" s="138">
        <v>10</v>
      </c>
      <c r="B67" s="3">
        <v>1</v>
      </c>
      <c r="C67" s="3">
        <v>60</v>
      </c>
      <c r="D67" s="14" t="s">
        <v>794</v>
      </c>
      <c r="E67" s="14"/>
      <c r="F67" s="25" t="s">
        <v>698</v>
      </c>
      <c r="G67" s="875" t="s">
        <v>795</v>
      </c>
      <c r="H67" s="875"/>
      <c r="I67" s="299" t="s">
        <v>793</v>
      </c>
      <c r="J67" s="348"/>
      <c r="K67" s="299"/>
      <c r="L67" s="335">
        <v>0</v>
      </c>
      <c r="M67" s="361">
        <f t="shared" si="1"/>
        <v>0</v>
      </c>
    </row>
    <row r="68" spans="1:13" s="132" customFormat="1" ht="12" customHeight="1">
      <c r="A68" s="132">
        <v>10</v>
      </c>
      <c r="B68" s="132">
        <v>2</v>
      </c>
      <c r="C68" s="132">
        <v>1</v>
      </c>
      <c r="D68" s="133" t="s">
        <v>796</v>
      </c>
      <c r="E68" s="134" t="s">
        <v>767</v>
      </c>
      <c r="F68" s="135" t="s">
        <v>797</v>
      </c>
      <c r="G68" s="864" t="s">
        <v>798</v>
      </c>
      <c r="H68" s="864"/>
      <c r="I68" s="137" t="s">
        <v>793</v>
      </c>
      <c r="J68" s="136"/>
      <c r="K68" s="136"/>
      <c r="L68" s="336">
        <v>0</v>
      </c>
      <c r="M68" s="339">
        <f t="shared" si="1"/>
        <v>0</v>
      </c>
    </row>
    <row r="69" spans="1:13" ht="12" customHeight="1">
      <c r="A69" s="3">
        <v>10</v>
      </c>
      <c r="B69" s="3">
        <v>2</v>
      </c>
      <c r="C69" s="3">
        <v>2</v>
      </c>
      <c r="D69" s="87" t="s">
        <v>799</v>
      </c>
      <c r="E69" s="14" t="s">
        <v>771</v>
      </c>
      <c r="F69" s="10" t="s">
        <v>800</v>
      </c>
      <c r="G69" s="802" t="s">
        <v>801</v>
      </c>
      <c r="H69" s="802"/>
      <c r="I69" s="302" t="s">
        <v>793</v>
      </c>
      <c r="J69" s="302"/>
      <c r="K69" s="302"/>
      <c r="L69" s="349">
        <v>0</v>
      </c>
      <c r="M69" s="360">
        <f t="shared" si="1"/>
        <v>0</v>
      </c>
    </row>
    <row r="70" spans="1:13" ht="12" customHeight="1">
      <c r="A70" s="3">
        <v>10</v>
      </c>
      <c r="B70" s="3">
        <v>2</v>
      </c>
      <c r="C70" s="3">
        <v>3</v>
      </c>
      <c r="D70" s="87" t="s">
        <v>802</v>
      </c>
      <c r="E70" s="16"/>
      <c r="F70" s="16" t="s">
        <v>803</v>
      </c>
      <c r="G70" s="802" t="s">
        <v>804</v>
      </c>
      <c r="H70" s="802"/>
      <c r="I70" s="302" t="s">
        <v>793</v>
      </c>
      <c r="J70" s="302"/>
      <c r="K70" s="302"/>
      <c r="L70" s="349">
        <v>0</v>
      </c>
      <c r="M70" s="360">
        <f t="shared" si="1"/>
        <v>0</v>
      </c>
    </row>
    <row r="71" spans="1:13" ht="12" customHeight="1">
      <c r="A71" s="3">
        <v>10</v>
      </c>
      <c r="B71" s="3">
        <v>2</v>
      </c>
      <c r="C71" s="3">
        <v>4</v>
      </c>
      <c r="D71" s="54" t="s">
        <v>205</v>
      </c>
      <c r="E71" s="10" t="s">
        <v>805</v>
      </c>
      <c r="F71" s="802" t="s">
        <v>806</v>
      </c>
      <c r="G71" s="802"/>
      <c r="H71" s="802"/>
      <c r="I71" s="302" t="s">
        <v>793</v>
      </c>
      <c r="J71" s="302"/>
      <c r="K71" s="302"/>
      <c r="L71" s="349">
        <v>0</v>
      </c>
      <c r="M71" s="360">
        <f t="shared" si="1"/>
        <v>0</v>
      </c>
    </row>
    <row r="72" spans="1:13" ht="12" customHeight="1">
      <c r="A72" s="3">
        <v>10</v>
      </c>
      <c r="B72" s="3">
        <v>2</v>
      </c>
      <c r="C72" s="3">
        <v>5</v>
      </c>
      <c r="D72" s="16"/>
      <c r="E72" s="20"/>
      <c r="F72" s="34"/>
      <c r="G72" s="36" t="s">
        <v>103</v>
      </c>
      <c r="H72" s="34"/>
      <c r="I72" s="298" t="s">
        <v>793</v>
      </c>
      <c r="J72" s="302"/>
      <c r="K72" s="302"/>
      <c r="L72" s="349">
        <v>0</v>
      </c>
      <c r="M72" s="360">
        <f t="shared" ref="M72:M79" si="2">SUM(L72:L72)</f>
        <v>0</v>
      </c>
    </row>
    <row r="73" spans="1:13" ht="12" customHeight="1">
      <c r="A73" s="3">
        <v>10</v>
      </c>
      <c r="B73" s="3">
        <v>2</v>
      </c>
      <c r="C73" s="3">
        <v>6</v>
      </c>
      <c r="D73" s="994" t="s">
        <v>807</v>
      </c>
      <c r="E73" s="875"/>
      <c r="F73" s="875"/>
      <c r="G73" s="875"/>
      <c r="H73" s="875"/>
      <c r="I73" s="995"/>
      <c r="J73" s="291"/>
      <c r="K73" s="291"/>
      <c r="L73" s="349">
        <v>0</v>
      </c>
      <c r="M73" s="360">
        <f t="shared" si="2"/>
        <v>0</v>
      </c>
    </row>
    <row r="74" spans="1:13" ht="12" customHeight="1">
      <c r="A74" s="3">
        <v>10</v>
      </c>
      <c r="B74" s="3">
        <v>2</v>
      </c>
      <c r="C74" s="3">
        <v>7</v>
      </c>
      <c r="D74" s="996" t="s">
        <v>808</v>
      </c>
      <c r="E74" s="997"/>
      <c r="F74" s="997"/>
      <c r="G74" s="997"/>
      <c r="H74" s="997"/>
      <c r="I74" s="997"/>
      <c r="J74" s="294"/>
      <c r="K74" s="294"/>
      <c r="L74" s="349">
        <v>93</v>
      </c>
      <c r="M74" s="360">
        <f t="shared" si="2"/>
        <v>93</v>
      </c>
    </row>
    <row r="75" spans="1:13" ht="12" customHeight="1">
      <c r="A75" s="3">
        <v>10</v>
      </c>
      <c r="B75" s="3">
        <v>2</v>
      </c>
      <c r="C75" s="3">
        <v>8</v>
      </c>
      <c r="D75" s="994" t="s">
        <v>809</v>
      </c>
      <c r="E75" s="875"/>
      <c r="F75" s="875"/>
      <c r="G75" s="875"/>
      <c r="H75" s="875"/>
      <c r="I75" s="995"/>
      <c r="J75" s="291"/>
      <c r="K75" s="291"/>
      <c r="L75" s="349">
        <v>0</v>
      </c>
      <c r="M75" s="360">
        <f t="shared" si="2"/>
        <v>0</v>
      </c>
    </row>
    <row r="76" spans="1:13" ht="12" customHeight="1">
      <c r="A76" s="6">
        <v>10</v>
      </c>
      <c r="B76" s="3">
        <v>2</v>
      </c>
      <c r="C76" s="3">
        <v>9</v>
      </c>
      <c r="D76" s="768" t="s">
        <v>466</v>
      </c>
      <c r="E76" s="802"/>
      <c r="F76" s="802"/>
      <c r="G76" s="802"/>
      <c r="H76" s="802"/>
      <c r="I76" s="802"/>
      <c r="J76" s="291"/>
      <c r="K76" s="291"/>
      <c r="L76" s="349">
        <v>0</v>
      </c>
      <c r="M76" s="360">
        <f t="shared" si="2"/>
        <v>0</v>
      </c>
    </row>
    <row r="77" spans="1:13" ht="12" customHeight="1">
      <c r="A77" s="3">
        <v>10</v>
      </c>
      <c r="B77" s="3">
        <v>2</v>
      </c>
      <c r="C77" s="3">
        <v>10</v>
      </c>
      <c r="D77" s="977" t="s">
        <v>1320</v>
      </c>
      <c r="E77" s="978"/>
      <c r="F77" s="983" t="s">
        <v>1321</v>
      </c>
      <c r="G77" s="983"/>
      <c r="H77" s="983"/>
      <c r="I77" s="355" t="s">
        <v>207</v>
      </c>
      <c r="J77" s="291"/>
      <c r="K77" s="291"/>
      <c r="L77" s="349">
        <v>0</v>
      </c>
      <c r="M77" s="360">
        <f t="shared" si="2"/>
        <v>0</v>
      </c>
    </row>
    <row r="78" spans="1:13" ht="12" customHeight="1">
      <c r="A78" s="6">
        <v>10</v>
      </c>
      <c r="B78" s="3">
        <v>2</v>
      </c>
      <c r="C78" s="3">
        <v>11</v>
      </c>
      <c r="D78" s="979"/>
      <c r="E78" s="980"/>
      <c r="F78" s="984" t="s">
        <v>1322</v>
      </c>
      <c r="G78" s="984"/>
      <c r="H78" s="181" t="s">
        <v>1323</v>
      </c>
      <c r="I78" s="355" t="s">
        <v>207</v>
      </c>
      <c r="J78" s="291"/>
      <c r="K78" s="291"/>
      <c r="L78" s="349">
        <v>0</v>
      </c>
      <c r="M78" s="360">
        <f t="shared" si="2"/>
        <v>0</v>
      </c>
    </row>
    <row r="79" spans="1:13" ht="12" customHeight="1">
      <c r="A79" s="3">
        <v>10</v>
      </c>
      <c r="B79" s="3">
        <v>2</v>
      </c>
      <c r="C79" s="3">
        <v>12</v>
      </c>
      <c r="D79" s="981"/>
      <c r="E79" s="982"/>
      <c r="F79" s="984"/>
      <c r="G79" s="984"/>
      <c r="H79" s="182" t="s">
        <v>1324</v>
      </c>
      <c r="I79" s="355" t="s">
        <v>207</v>
      </c>
      <c r="J79" s="291"/>
      <c r="K79" s="291"/>
      <c r="L79" s="349">
        <v>0</v>
      </c>
      <c r="M79" s="360">
        <f t="shared" si="2"/>
        <v>0</v>
      </c>
    </row>
    <row r="80" spans="1:13" ht="12" customHeight="1">
      <c r="A80" s="169">
        <v>10</v>
      </c>
      <c r="B80" s="169">
        <v>2</v>
      </c>
      <c r="C80" s="169">
        <v>13</v>
      </c>
      <c r="D80" s="985" t="s">
        <v>1374</v>
      </c>
      <c r="E80" s="986"/>
      <c r="F80" s="991" t="s">
        <v>1375</v>
      </c>
      <c r="G80" s="992"/>
      <c r="H80" s="992"/>
      <c r="I80" s="993"/>
      <c r="J80" s="291"/>
      <c r="K80" s="291"/>
      <c r="L80" s="349">
        <v>0</v>
      </c>
      <c r="M80" s="360"/>
    </row>
    <row r="81" spans="1:13" ht="12" customHeight="1">
      <c r="A81" s="169">
        <v>10</v>
      </c>
      <c r="B81" s="169">
        <v>2</v>
      </c>
      <c r="C81" s="169">
        <v>14</v>
      </c>
      <c r="D81" s="987"/>
      <c r="E81" s="988"/>
      <c r="F81" s="991" t="s">
        <v>1376</v>
      </c>
      <c r="G81" s="992"/>
      <c r="H81" s="992"/>
      <c r="I81" s="993"/>
      <c r="J81" s="291"/>
      <c r="K81" s="291"/>
      <c r="L81" s="349">
        <v>0</v>
      </c>
      <c r="M81" s="360"/>
    </row>
    <row r="82" spans="1:13" ht="12" customHeight="1">
      <c r="A82" s="169">
        <v>10</v>
      </c>
      <c r="B82" s="169">
        <v>2</v>
      </c>
      <c r="C82" s="169">
        <v>15</v>
      </c>
      <c r="D82" s="989"/>
      <c r="E82" s="990"/>
      <c r="F82" s="991" t="s">
        <v>1377</v>
      </c>
      <c r="G82" s="992"/>
      <c r="H82" s="992"/>
      <c r="I82" s="993"/>
      <c r="J82" s="291"/>
      <c r="K82" s="291"/>
      <c r="L82" s="349">
        <v>0</v>
      </c>
      <c r="M82" s="360"/>
    </row>
    <row r="83" spans="1:13" ht="12" customHeight="1">
      <c r="A83" s="169">
        <v>10</v>
      </c>
      <c r="B83" s="169">
        <v>2</v>
      </c>
      <c r="C83" s="169">
        <v>16</v>
      </c>
      <c r="D83" s="985" t="s">
        <v>1378</v>
      </c>
      <c r="E83" s="986"/>
      <c r="F83" s="991" t="s">
        <v>1375</v>
      </c>
      <c r="G83" s="992"/>
      <c r="H83" s="992"/>
      <c r="I83" s="993"/>
      <c r="J83" s="291"/>
      <c r="K83" s="291"/>
      <c r="L83" s="349">
        <v>0</v>
      </c>
      <c r="M83" s="360"/>
    </row>
    <row r="84" spans="1:13" ht="12" customHeight="1">
      <c r="A84" s="169">
        <v>10</v>
      </c>
      <c r="B84" s="169">
        <v>2</v>
      </c>
      <c r="C84" s="169">
        <v>17</v>
      </c>
      <c r="D84" s="987"/>
      <c r="E84" s="988"/>
      <c r="F84" s="991" t="s">
        <v>1376</v>
      </c>
      <c r="G84" s="992"/>
      <c r="H84" s="992"/>
      <c r="I84" s="993"/>
      <c r="J84" s="291"/>
      <c r="K84" s="291"/>
      <c r="L84" s="349">
        <v>0</v>
      </c>
      <c r="M84" s="360"/>
    </row>
    <row r="85" spans="1:13" ht="12" customHeight="1">
      <c r="A85" s="169">
        <v>10</v>
      </c>
      <c r="B85" s="169">
        <v>2</v>
      </c>
      <c r="C85" s="169">
        <v>18</v>
      </c>
      <c r="D85" s="989"/>
      <c r="E85" s="990"/>
      <c r="F85" s="991" t="s">
        <v>1377</v>
      </c>
      <c r="G85" s="992"/>
      <c r="H85" s="992"/>
      <c r="I85" s="993"/>
      <c r="J85" s="291"/>
      <c r="K85" s="291"/>
      <c r="L85" s="349">
        <v>0</v>
      </c>
      <c r="M85" s="360"/>
    </row>
    <row r="86" spans="1:13" s="88" customFormat="1" ht="15" customHeight="1">
      <c r="D86" s="89"/>
      <c r="E86" s="89"/>
      <c r="F86" s="89"/>
      <c r="G86" s="89"/>
      <c r="H86" s="89"/>
      <c r="I86" s="89"/>
      <c r="J86" s="89"/>
      <c r="K86" s="110"/>
      <c r="L86" s="337"/>
      <c r="M86" s="362">
        <f t="shared" ref="M86:M149" si="3">SUM(L86:L86)</f>
        <v>0</v>
      </c>
    </row>
    <row r="87" spans="1:13" ht="12" customHeight="1">
      <c r="A87" s="3">
        <v>26</v>
      </c>
      <c r="B87" s="3">
        <v>1</v>
      </c>
      <c r="C87" s="3">
        <v>1</v>
      </c>
      <c r="D87" s="14"/>
      <c r="E87" s="14" t="s">
        <v>810</v>
      </c>
      <c r="F87" s="874" t="s">
        <v>811</v>
      </c>
      <c r="G87" s="874"/>
      <c r="H87" s="874"/>
      <c r="I87" s="874"/>
      <c r="J87" s="37" t="s">
        <v>398</v>
      </c>
      <c r="K87" s="299"/>
      <c r="L87" s="335">
        <v>10207</v>
      </c>
      <c r="M87" s="339">
        <f t="shared" si="3"/>
        <v>10207</v>
      </c>
    </row>
    <row r="88" spans="1:13" ht="12" customHeight="1">
      <c r="A88" s="3">
        <v>26</v>
      </c>
      <c r="B88" s="3">
        <v>1</v>
      </c>
      <c r="C88" s="3">
        <v>2</v>
      </c>
      <c r="D88" s="14"/>
      <c r="E88" s="18"/>
      <c r="F88" s="25" t="s">
        <v>812</v>
      </c>
      <c r="G88" s="802" t="s">
        <v>813</v>
      </c>
      <c r="H88" s="802"/>
      <c r="I88" s="802"/>
      <c r="J88" s="42" t="s">
        <v>399</v>
      </c>
      <c r="K88" s="302"/>
      <c r="L88" s="349">
        <v>1053</v>
      </c>
      <c r="M88" s="360">
        <f t="shared" si="3"/>
        <v>1053</v>
      </c>
    </row>
    <row r="89" spans="1:13" ht="12" customHeight="1">
      <c r="A89" s="3">
        <v>26</v>
      </c>
      <c r="B89" s="3">
        <v>1</v>
      </c>
      <c r="C89" s="3">
        <v>3</v>
      </c>
      <c r="D89" s="14"/>
      <c r="E89" s="18"/>
      <c r="F89" s="14"/>
      <c r="G89" s="10" t="s">
        <v>814</v>
      </c>
      <c r="H89" s="802" t="s">
        <v>815</v>
      </c>
      <c r="I89" s="802"/>
      <c r="J89" s="42"/>
      <c r="K89" s="302"/>
      <c r="L89" s="349">
        <v>936</v>
      </c>
      <c r="M89" s="360">
        <f t="shared" si="3"/>
        <v>936</v>
      </c>
    </row>
    <row r="90" spans="1:13" ht="12" customHeight="1">
      <c r="A90" s="3">
        <v>26</v>
      </c>
      <c r="B90" s="3">
        <v>1</v>
      </c>
      <c r="C90" s="3">
        <v>4</v>
      </c>
      <c r="D90" s="14" t="s">
        <v>816</v>
      </c>
      <c r="E90" s="18"/>
      <c r="F90" s="14"/>
      <c r="G90" s="10" t="s">
        <v>817</v>
      </c>
      <c r="H90" s="802" t="s">
        <v>8</v>
      </c>
      <c r="I90" s="802"/>
      <c r="J90" s="42"/>
      <c r="K90" s="302"/>
      <c r="L90" s="349">
        <v>116</v>
      </c>
      <c r="M90" s="360">
        <f t="shared" si="3"/>
        <v>116</v>
      </c>
    </row>
    <row r="91" spans="1:13" ht="12" customHeight="1">
      <c r="A91" s="3">
        <v>26</v>
      </c>
      <c r="B91" s="3">
        <v>1</v>
      </c>
      <c r="C91" s="3">
        <v>5</v>
      </c>
      <c r="D91" s="14"/>
      <c r="E91" s="18"/>
      <c r="F91" s="14"/>
      <c r="G91" s="10" t="s">
        <v>818</v>
      </c>
      <c r="H91" s="802" t="s">
        <v>819</v>
      </c>
      <c r="I91" s="802"/>
      <c r="J91" s="42"/>
      <c r="K91" s="302"/>
      <c r="L91" s="349">
        <v>0</v>
      </c>
      <c r="M91" s="360">
        <f t="shared" si="3"/>
        <v>0</v>
      </c>
    </row>
    <row r="92" spans="1:13" ht="12" customHeight="1">
      <c r="A92" s="3">
        <v>26</v>
      </c>
      <c r="B92" s="3">
        <v>1</v>
      </c>
      <c r="C92" s="3">
        <v>6</v>
      </c>
      <c r="D92" s="14"/>
      <c r="E92" s="18"/>
      <c r="F92" s="16"/>
      <c r="G92" s="10" t="s">
        <v>820</v>
      </c>
      <c r="H92" s="802" t="s">
        <v>26</v>
      </c>
      <c r="I92" s="802"/>
      <c r="J92" s="42"/>
      <c r="K92" s="302"/>
      <c r="L92" s="349">
        <v>1</v>
      </c>
      <c r="M92" s="360">
        <f t="shared" si="3"/>
        <v>1</v>
      </c>
    </row>
    <row r="93" spans="1:13" ht="12" customHeight="1">
      <c r="A93" s="3">
        <v>26</v>
      </c>
      <c r="B93" s="3">
        <v>1</v>
      </c>
      <c r="C93" s="3">
        <v>7</v>
      </c>
      <c r="D93" s="14" t="s">
        <v>821</v>
      </c>
      <c r="E93" s="18"/>
      <c r="F93" s="14" t="s">
        <v>822</v>
      </c>
      <c r="G93" s="802" t="s">
        <v>823</v>
      </c>
      <c r="H93" s="802"/>
      <c r="I93" s="802"/>
      <c r="J93" s="42" t="s">
        <v>400</v>
      </c>
      <c r="K93" s="302"/>
      <c r="L93" s="349">
        <v>9154</v>
      </c>
      <c r="M93" s="360">
        <f t="shared" si="3"/>
        <v>9154</v>
      </c>
    </row>
    <row r="94" spans="1:13" ht="12" customHeight="1">
      <c r="A94" s="3">
        <v>26</v>
      </c>
      <c r="B94" s="3">
        <v>1</v>
      </c>
      <c r="C94" s="3">
        <v>8</v>
      </c>
      <c r="D94" s="14"/>
      <c r="E94" s="18"/>
      <c r="F94" s="18"/>
      <c r="G94" s="10" t="s">
        <v>824</v>
      </c>
      <c r="H94" s="802" t="s">
        <v>825</v>
      </c>
      <c r="I94" s="802"/>
      <c r="J94" s="42"/>
      <c r="K94" s="302"/>
      <c r="L94" s="349">
        <v>0</v>
      </c>
      <c r="M94" s="360">
        <f t="shared" si="3"/>
        <v>0</v>
      </c>
    </row>
    <row r="95" spans="1:13" ht="12" customHeight="1">
      <c r="A95" s="3">
        <v>26</v>
      </c>
      <c r="B95" s="3">
        <v>1</v>
      </c>
      <c r="C95" s="3">
        <v>9</v>
      </c>
      <c r="D95" s="14"/>
      <c r="E95" s="18"/>
      <c r="F95" s="18"/>
      <c r="G95" s="10" t="s">
        <v>826</v>
      </c>
      <c r="H95" s="802" t="s">
        <v>827</v>
      </c>
      <c r="I95" s="802"/>
      <c r="J95" s="37"/>
      <c r="K95" s="302"/>
      <c r="L95" s="349">
        <v>0</v>
      </c>
      <c r="M95" s="360">
        <f t="shared" si="3"/>
        <v>0</v>
      </c>
    </row>
    <row r="96" spans="1:13" ht="12" customHeight="1">
      <c r="A96" s="3">
        <v>26</v>
      </c>
      <c r="B96" s="3">
        <v>1</v>
      </c>
      <c r="C96" s="3">
        <v>10</v>
      </c>
      <c r="D96" s="14" t="s">
        <v>828</v>
      </c>
      <c r="E96" s="18"/>
      <c r="F96" s="18"/>
      <c r="G96" s="10" t="s">
        <v>829</v>
      </c>
      <c r="H96" s="802" t="s">
        <v>40</v>
      </c>
      <c r="I96" s="802"/>
      <c r="J96" s="42"/>
      <c r="K96" s="302"/>
      <c r="L96" s="349">
        <v>9154</v>
      </c>
      <c r="M96" s="360">
        <f t="shared" si="3"/>
        <v>9154</v>
      </c>
    </row>
    <row r="97" spans="1:13" ht="12" customHeight="1">
      <c r="A97" s="3">
        <v>26</v>
      </c>
      <c r="B97" s="3">
        <v>1</v>
      </c>
      <c r="C97" s="3">
        <v>11</v>
      </c>
      <c r="D97" s="14"/>
      <c r="E97" s="20"/>
      <c r="F97" s="20"/>
      <c r="G97" s="10" t="s">
        <v>830</v>
      </c>
      <c r="H97" s="802" t="s">
        <v>26</v>
      </c>
      <c r="I97" s="802"/>
      <c r="J97" s="37"/>
      <c r="K97" s="302"/>
      <c r="L97" s="349">
        <v>0</v>
      </c>
      <c r="M97" s="360">
        <f t="shared" si="3"/>
        <v>0</v>
      </c>
    </row>
    <row r="98" spans="1:13" ht="12" customHeight="1">
      <c r="A98" s="3">
        <v>26</v>
      </c>
      <c r="B98" s="3">
        <v>1</v>
      </c>
      <c r="C98" s="3">
        <v>12</v>
      </c>
      <c r="D98" s="14"/>
      <c r="E98" s="14" t="s">
        <v>717</v>
      </c>
      <c r="F98" s="874" t="s">
        <v>831</v>
      </c>
      <c r="G98" s="874"/>
      <c r="H98" s="874"/>
      <c r="I98" s="874"/>
      <c r="J98" s="42" t="s">
        <v>401</v>
      </c>
      <c r="K98" s="302"/>
      <c r="L98" s="349">
        <v>4576</v>
      </c>
      <c r="M98" s="360">
        <f t="shared" si="3"/>
        <v>4576</v>
      </c>
    </row>
    <row r="99" spans="1:13" ht="12" customHeight="1">
      <c r="A99" s="3">
        <v>26</v>
      </c>
      <c r="B99" s="3">
        <v>1</v>
      </c>
      <c r="C99" s="3">
        <v>13</v>
      </c>
      <c r="D99" s="14" t="s">
        <v>832</v>
      </c>
      <c r="E99" s="18"/>
      <c r="F99" s="25" t="s">
        <v>833</v>
      </c>
      <c r="G99" s="802" t="s">
        <v>834</v>
      </c>
      <c r="H99" s="802"/>
      <c r="I99" s="802"/>
      <c r="J99" s="42" t="s">
        <v>402</v>
      </c>
      <c r="K99" s="302"/>
      <c r="L99" s="349">
        <v>2459</v>
      </c>
      <c r="M99" s="360">
        <f t="shared" si="3"/>
        <v>2459</v>
      </c>
    </row>
    <row r="100" spans="1:13" ht="12" customHeight="1">
      <c r="A100" s="3">
        <v>26</v>
      </c>
      <c r="B100" s="3">
        <v>1</v>
      </c>
      <c r="C100" s="3">
        <v>14</v>
      </c>
      <c r="D100" s="14"/>
      <c r="E100" s="18"/>
      <c r="F100" s="14"/>
      <c r="G100" s="10" t="s">
        <v>835</v>
      </c>
      <c r="H100" s="802" t="s">
        <v>836</v>
      </c>
      <c r="I100" s="802"/>
      <c r="J100" s="42"/>
      <c r="K100" s="302"/>
      <c r="L100" s="349">
        <v>0</v>
      </c>
      <c r="M100" s="360">
        <f t="shared" si="3"/>
        <v>0</v>
      </c>
    </row>
    <row r="101" spans="1:13" ht="12" customHeight="1">
      <c r="A101" s="3">
        <v>26</v>
      </c>
      <c r="B101" s="3">
        <v>1</v>
      </c>
      <c r="C101" s="3">
        <v>15</v>
      </c>
      <c r="D101" s="14"/>
      <c r="E101" s="18"/>
      <c r="F101" s="14"/>
      <c r="G101" s="10" t="s">
        <v>837</v>
      </c>
      <c r="H101" s="802" t="s">
        <v>121</v>
      </c>
      <c r="I101" s="802"/>
      <c r="J101" s="42"/>
      <c r="K101" s="302"/>
      <c r="L101" s="349">
        <v>0</v>
      </c>
      <c r="M101" s="360">
        <f t="shared" si="3"/>
        <v>0</v>
      </c>
    </row>
    <row r="102" spans="1:13" ht="12" customHeight="1">
      <c r="A102" s="3">
        <v>26</v>
      </c>
      <c r="B102" s="3">
        <v>1</v>
      </c>
      <c r="C102" s="3">
        <v>16</v>
      </c>
      <c r="D102" s="14" t="s">
        <v>838</v>
      </c>
      <c r="E102" s="18"/>
      <c r="F102" s="16"/>
      <c r="G102" s="10" t="s">
        <v>839</v>
      </c>
      <c r="H102" s="802" t="s">
        <v>26</v>
      </c>
      <c r="I102" s="802"/>
      <c r="J102" s="37"/>
      <c r="K102" s="302"/>
      <c r="L102" s="349">
        <v>2459</v>
      </c>
      <c r="M102" s="360">
        <f t="shared" si="3"/>
        <v>2459</v>
      </c>
    </row>
    <row r="103" spans="1:13" ht="12" customHeight="1">
      <c r="A103" s="3">
        <v>26</v>
      </c>
      <c r="B103" s="3">
        <v>1</v>
      </c>
      <c r="C103" s="3">
        <v>17</v>
      </c>
      <c r="D103" s="14"/>
      <c r="E103" s="18"/>
      <c r="F103" s="14" t="s">
        <v>822</v>
      </c>
      <c r="G103" s="802" t="s">
        <v>840</v>
      </c>
      <c r="H103" s="802"/>
      <c r="I103" s="802"/>
      <c r="J103" s="42" t="s">
        <v>403</v>
      </c>
      <c r="K103" s="302"/>
      <c r="L103" s="349">
        <v>2117</v>
      </c>
      <c r="M103" s="360">
        <f t="shared" si="3"/>
        <v>2117</v>
      </c>
    </row>
    <row r="104" spans="1:13" ht="12" customHeight="1">
      <c r="A104" s="3">
        <v>26</v>
      </c>
      <c r="B104" s="3">
        <v>1</v>
      </c>
      <c r="C104" s="3">
        <v>18</v>
      </c>
      <c r="D104" s="19"/>
      <c r="E104" s="46"/>
      <c r="F104" s="46"/>
      <c r="G104" s="47" t="s">
        <v>824</v>
      </c>
      <c r="H104" s="942" t="s">
        <v>122</v>
      </c>
      <c r="I104" s="942"/>
      <c r="J104" s="41"/>
      <c r="K104" s="41"/>
      <c r="L104" s="349">
        <v>2117</v>
      </c>
      <c r="M104" s="360">
        <f t="shared" si="3"/>
        <v>2117</v>
      </c>
    </row>
    <row r="105" spans="1:13" ht="12" customHeight="1">
      <c r="A105" s="3">
        <v>26</v>
      </c>
      <c r="B105" s="3">
        <v>1</v>
      </c>
      <c r="C105" s="3">
        <v>19</v>
      </c>
      <c r="D105" s="19" t="s">
        <v>841</v>
      </c>
      <c r="E105" s="46"/>
      <c r="F105" s="46"/>
      <c r="G105" s="46"/>
      <c r="H105" s="941" t="s">
        <v>842</v>
      </c>
      <c r="I105" s="860"/>
      <c r="J105" s="41"/>
      <c r="K105" s="41"/>
      <c r="L105" s="349">
        <v>2117</v>
      </c>
      <c r="M105" s="360">
        <f t="shared" si="3"/>
        <v>2117</v>
      </c>
    </row>
    <row r="106" spans="1:13" ht="12" customHeight="1">
      <c r="A106" s="3">
        <v>26</v>
      </c>
      <c r="B106" s="3">
        <v>1</v>
      </c>
      <c r="C106" s="3">
        <v>20</v>
      </c>
      <c r="D106" s="14"/>
      <c r="E106" s="18"/>
      <c r="F106" s="18"/>
      <c r="G106" s="20"/>
      <c r="H106" s="768" t="s">
        <v>843</v>
      </c>
      <c r="I106" s="860"/>
      <c r="J106" s="42"/>
      <c r="K106" s="302"/>
      <c r="L106" s="349">
        <v>0</v>
      </c>
      <c r="M106" s="360">
        <f t="shared" si="3"/>
        <v>0</v>
      </c>
    </row>
    <row r="107" spans="1:13" ht="12" customHeight="1">
      <c r="A107" s="3">
        <v>26</v>
      </c>
      <c r="B107" s="3">
        <v>1</v>
      </c>
      <c r="C107" s="3">
        <v>21</v>
      </c>
      <c r="D107" s="14"/>
      <c r="E107" s="20"/>
      <c r="F107" s="20"/>
      <c r="G107" s="20" t="s">
        <v>844</v>
      </c>
      <c r="H107" s="802" t="s">
        <v>26</v>
      </c>
      <c r="I107" s="802"/>
      <c r="J107" s="37"/>
      <c r="K107" s="302"/>
      <c r="L107" s="349">
        <v>0</v>
      </c>
      <c r="M107" s="360">
        <f t="shared" si="3"/>
        <v>0</v>
      </c>
    </row>
    <row r="108" spans="1:13" ht="12" customHeight="1">
      <c r="A108" s="3">
        <v>26</v>
      </c>
      <c r="B108" s="3">
        <v>1</v>
      </c>
      <c r="C108" s="3">
        <v>22</v>
      </c>
      <c r="D108" s="48"/>
      <c r="E108" s="48" t="s">
        <v>845</v>
      </c>
      <c r="F108" s="942" t="s">
        <v>846</v>
      </c>
      <c r="G108" s="942"/>
      <c r="H108" s="942"/>
      <c r="I108" s="942"/>
      <c r="J108" s="40" t="s">
        <v>404</v>
      </c>
      <c r="K108" s="41"/>
      <c r="L108" s="349">
        <v>5631</v>
      </c>
      <c r="M108" s="360">
        <f t="shared" si="3"/>
        <v>5631</v>
      </c>
    </row>
    <row r="109" spans="1:13" ht="12" customHeight="1">
      <c r="A109" s="3">
        <v>26</v>
      </c>
      <c r="B109" s="3">
        <v>1</v>
      </c>
      <c r="C109" s="3">
        <v>23</v>
      </c>
      <c r="D109" s="14"/>
      <c r="E109" s="14" t="s">
        <v>719</v>
      </c>
      <c r="F109" s="802" t="s">
        <v>847</v>
      </c>
      <c r="G109" s="802"/>
      <c r="H109" s="802"/>
      <c r="I109" s="802"/>
      <c r="J109" s="42" t="s">
        <v>405</v>
      </c>
      <c r="K109" s="302"/>
      <c r="L109" s="349">
        <v>5713</v>
      </c>
      <c r="M109" s="360">
        <f t="shared" si="3"/>
        <v>5713</v>
      </c>
    </row>
    <row r="110" spans="1:13" ht="12" customHeight="1">
      <c r="A110" s="3">
        <v>26</v>
      </c>
      <c r="B110" s="3">
        <v>1</v>
      </c>
      <c r="C110" s="3">
        <v>24</v>
      </c>
      <c r="D110" s="14"/>
      <c r="E110" s="18"/>
      <c r="F110" s="10" t="s">
        <v>848</v>
      </c>
      <c r="G110" s="802" t="s">
        <v>701</v>
      </c>
      <c r="H110" s="802"/>
      <c r="I110" s="802"/>
      <c r="J110" s="42"/>
      <c r="K110" s="302"/>
      <c r="L110" s="349">
        <v>4500</v>
      </c>
      <c r="M110" s="360">
        <f t="shared" si="3"/>
        <v>4500</v>
      </c>
    </row>
    <row r="111" spans="1:13" ht="12" customHeight="1">
      <c r="A111" s="3">
        <v>26</v>
      </c>
      <c r="B111" s="3">
        <v>1</v>
      </c>
      <c r="C111" s="3">
        <v>25</v>
      </c>
      <c r="D111" s="14"/>
      <c r="E111" s="18"/>
      <c r="F111" s="86"/>
      <c r="G111" s="90"/>
      <c r="H111" s="90"/>
      <c r="I111" s="90"/>
      <c r="J111" s="91"/>
      <c r="K111" s="91"/>
      <c r="L111" s="356">
        <v>0</v>
      </c>
      <c r="M111" s="363">
        <f t="shared" si="3"/>
        <v>0</v>
      </c>
    </row>
    <row r="112" spans="1:13" ht="12" customHeight="1">
      <c r="A112" s="3">
        <v>26</v>
      </c>
      <c r="B112" s="3">
        <v>1</v>
      </c>
      <c r="C112" s="3">
        <v>26</v>
      </c>
      <c r="D112" s="14"/>
      <c r="E112" s="18"/>
      <c r="F112" s="10" t="s">
        <v>849</v>
      </c>
      <c r="G112" s="802" t="s">
        <v>27</v>
      </c>
      <c r="H112" s="802"/>
      <c r="I112" s="802"/>
      <c r="J112" s="42"/>
      <c r="K112" s="302"/>
      <c r="L112" s="349">
        <v>1213</v>
      </c>
      <c r="M112" s="360">
        <f t="shared" si="3"/>
        <v>1213</v>
      </c>
    </row>
    <row r="113" spans="1:13" ht="12" customHeight="1">
      <c r="A113" s="3">
        <v>26</v>
      </c>
      <c r="B113" s="3">
        <v>1</v>
      </c>
      <c r="C113" s="3">
        <v>27</v>
      </c>
      <c r="D113" s="14"/>
      <c r="E113" s="18"/>
      <c r="F113" s="10" t="s">
        <v>850</v>
      </c>
      <c r="G113" s="802" t="s">
        <v>851</v>
      </c>
      <c r="H113" s="802"/>
      <c r="I113" s="802"/>
      <c r="J113" s="42"/>
      <c r="K113" s="302"/>
      <c r="L113" s="349">
        <v>0</v>
      </c>
      <c r="M113" s="360">
        <f t="shared" si="3"/>
        <v>0</v>
      </c>
    </row>
    <row r="114" spans="1:13" ht="12" customHeight="1">
      <c r="A114" s="3">
        <v>26</v>
      </c>
      <c r="B114" s="3">
        <v>1</v>
      </c>
      <c r="C114" s="3">
        <v>28</v>
      </c>
      <c r="D114" s="14"/>
      <c r="E114" s="18"/>
      <c r="F114" s="10" t="s">
        <v>852</v>
      </c>
      <c r="G114" s="802" t="s">
        <v>853</v>
      </c>
      <c r="H114" s="802"/>
      <c r="I114" s="802"/>
      <c r="J114" s="42"/>
      <c r="K114" s="302"/>
      <c r="L114" s="349">
        <v>0</v>
      </c>
      <c r="M114" s="360">
        <f t="shared" si="3"/>
        <v>0</v>
      </c>
    </row>
    <row r="115" spans="1:13" ht="12" customHeight="1">
      <c r="A115" s="3">
        <v>26</v>
      </c>
      <c r="B115" s="3">
        <v>1</v>
      </c>
      <c r="C115" s="3">
        <v>29</v>
      </c>
      <c r="D115" s="14" t="s">
        <v>854</v>
      </c>
      <c r="E115" s="18"/>
      <c r="F115" s="10" t="s">
        <v>855</v>
      </c>
      <c r="G115" s="802" t="s">
        <v>825</v>
      </c>
      <c r="H115" s="802"/>
      <c r="I115" s="802"/>
      <c r="J115" s="42"/>
      <c r="K115" s="302"/>
      <c r="L115" s="349">
        <v>0</v>
      </c>
      <c r="M115" s="360">
        <f t="shared" si="3"/>
        <v>0</v>
      </c>
    </row>
    <row r="116" spans="1:13" ht="12" customHeight="1">
      <c r="A116" s="3">
        <v>26</v>
      </c>
      <c r="B116" s="3">
        <v>1</v>
      </c>
      <c r="C116" s="3">
        <v>30</v>
      </c>
      <c r="D116" s="14"/>
      <c r="E116" s="18"/>
      <c r="F116" s="10" t="s">
        <v>856</v>
      </c>
      <c r="G116" s="802" t="s">
        <v>827</v>
      </c>
      <c r="H116" s="802"/>
      <c r="I116" s="802"/>
      <c r="J116" s="42"/>
      <c r="K116" s="302"/>
      <c r="L116" s="349">
        <v>0</v>
      </c>
      <c r="M116" s="360">
        <f t="shared" si="3"/>
        <v>0</v>
      </c>
    </row>
    <row r="117" spans="1:13" ht="12" customHeight="1">
      <c r="A117" s="3">
        <v>26</v>
      </c>
      <c r="B117" s="3">
        <v>1</v>
      </c>
      <c r="C117" s="3">
        <v>31</v>
      </c>
      <c r="D117" s="14"/>
      <c r="E117" s="18"/>
      <c r="F117" s="10" t="s">
        <v>857</v>
      </c>
      <c r="G117" s="802" t="s">
        <v>858</v>
      </c>
      <c r="H117" s="802"/>
      <c r="I117" s="802"/>
      <c r="J117" s="42"/>
      <c r="K117" s="302"/>
      <c r="L117" s="349">
        <v>0</v>
      </c>
      <c r="M117" s="360">
        <f t="shared" si="3"/>
        <v>0</v>
      </c>
    </row>
    <row r="118" spans="1:13" ht="12" customHeight="1">
      <c r="A118" s="3">
        <v>26</v>
      </c>
      <c r="B118" s="3">
        <v>1</v>
      </c>
      <c r="C118" s="3">
        <v>32</v>
      </c>
      <c r="D118" s="14"/>
      <c r="E118" s="20"/>
      <c r="F118" s="16" t="s">
        <v>859</v>
      </c>
      <c r="G118" s="802" t="s">
        <v>26</v>
      </c>
      <c r="H118" s="802"/>
      <c r="I118" s="802"/>
      <c r="J118" s="37"/>
      <c r="K118" s="302"/>
      <c r="L118" s="349">
        <v>0</v>
      </c>
      <c r="M118" s="360">
        <f t="shared" si="3"/>
        <v>0</v>
      </c>
    </row>
    <row r="119" spans="1:13" ht="12" customHeight="1">
      <c r="A119" s="3">
        <v>26</v>
      </c>
      <c r="B119" s="3">
        <v>1</v>
      </c>
      <c r="C119" s="3">
        <v>33</v>
      </c>
      <c r="D119" s="14" t="s">
        <v>860</v>
      </c>
      <c r="E119" s="19" t="s">
        <v>861</v>
      </c>
      <c r="F119" s="942" t="s">
        <v>862</v>
      </c>
      <c r="G119" s="942"/>
      <c r="H119" s="942"/>
      <c r="I119" s="942"/>
      <c r="J119" s="41" t="s">
        <v>406</v>
      </c>
      <c r="K119" s="41"/>
      <c r="L119" s="349">
        <v>11344</v>
      </c>
      <c r="M119" s="360">
        <f t="shared" si="3"/>
        <v>11344</v>
      </c>
    </row>
    <row r="120" spans="1:13" ht="12" customHeight="1">
      <c r="A120" s="3">
        <v>26</v>
      </c>
      <c r="B120" s="3">
        <v>1</v>
      </c>
      <c r="C120" s="3">
        <v>34</v>
      </c>
      <c r="D120" s="14"/>
      <c r="E120" s="18"/>
      <c r="F120" s="10" t="s">
        <v>863</v>
      </c>
      <c r="G120" s="802" t="s">
        <v>864</v>
      </c>
      <c r="H120" s="802"/>
      <c r="I120" s="802"/>
      <c r="J120" s="42"/>
      <c r="K120" s="302"/>
      <c r="L120" s="349">
        <v>0</v>
      </c>
      <c r="M120" s="360">
        <f t="shared" si="3"/>
        <v>0</v>
      </c>
    </row>
    <row r="121" spans="1:13" ht="12" customHeight="1">
      <c r="A121" s="3">
        <v>26</v>
      </c>
      <c r="B121" s="3">
        <v>1</v>
      </c>
      <c r="C121" s="3">
        <v>35</v>
      </c>
      <c r="D121" s="14"/>
      <c r="E121" s="18"/>
      <c r="F121" s="18"/>
      <c r="G121" s="30" t="s">
        <v>865</v>
      </c>
      <c r="H121" s="768" t="s">
        <v>836</v>
      </c>
      <c r="I121" s="860"/>
      <c r="J121" s="42"/>
      <c r="K121" s="302"/>
      <c r="L121" s="349">
        <v>0</v>
      </c>
      <c r="M121" s="360">
        <f t="shared" si="3"/>
        <v>0</v>
      </c>
    </row>
    <row r="122" spans="1:13" ht="12" customHeight="1">
      <c r="A122" s="3">
        <v>26</v>
      </c>
      <c r="B122" s="3">
        <v>1</v>
      </c>
      <c r="C122" s="3">
        <v>36</v>
      </c>
      <c r="D122" s="19"/>
      <c r="E122" s="18"/>
      <c r="F122" s="20"/>
      <c r="G122" s="34" t="s">
        <v>866</v>
      </c>
      <c r="H122" s="768" t="s">
        <v>867</v>
      </c>
      <c r="I122" s="860"/>
      <c r="J122" s="37"/>
      <c r="K122" s="302"/>
      <c r="L122" s="349">
        <v>0</v>
      </c>
      <c r="M122" s="360">
        <f t="shared" si="3"/>
        <v>0</v>
      </c>
    </row>
    <row r="123" spans="1:13" ht="12" customHeight="1">
      <c r="A123" s="3">
        <v>26</v>
      </c>
      <c r="B123" s="3">
        <v>1</v>
      </c>
      <c r="C123" s="3">
        <v>37</v>
      </c>
      <c r="D123" s="19" t="s">
        <v>868</v>
      </c>
      <c r="E123" s="18"/>
      <c r="F123" s="14" t="s">
        <v>869</v>
      </c>
      <c r="G123" s="768" t="s">
        <v>718</v>
      </c>
      <c r="H123" s="860"/>
      <c r="I123" s="860"/>
      <c r="J123" s="42"/>
      <c r="K123" s="302"/>
      <c r="L123" s="349">
        <v>0</v>
      </c>
      <c r="M123" s="360">
        <f t="shared" si="3"/>
        <v>0</v>
      </c>
    </row>
    <row r="124" spans="1:13" ht="12" customHeight="1">
      <c r="A124" s="3">
        <v>26</v>
      </c>
      <c r="B124" s="3">
        <v>1</v>
      </c>
      <c r="C124" s="3">
        <v>38</v>
      </c>
      <c r="D124" s="14"/>
      <c r="E124" s="18"/>
      <c r="F124" s="14" t="s">
        <v>870</v>
      </c>
      <c r="G124" s="975" t="s">
        <v>871</v>
      </c>
      <c r="H124" s="976"/>
      <c r="I124" s="976"/>
      <c r="J124" s="42"/>
      <c r="K124" s="302"/>
      <c r="L124" s="349">
        <v>0</v>
      </c>
      <c r="M124" s="360">
        <f t="shared" si="3"/>
        <v>0</v>
      </c>
    </row>
    <row r="125" spans="1:13" ht="12" customHeight="1">
      <c r="A125" s="3">
        <v>26</v>
      </c>
      <c r="B125" s="3">
        <v>1</v>
      </c>
      <c r="C125" s="3">
        <v>39</v>
      </c>
      <c r="D125" s="14"/>
      <c r="E125" s="18"/>
      <c r="F125" s="14" t="s">
        <v>767</v>
      </c>
      <c r="G125" s="768" t="s">
        <v>872</v>
      </c>
      <c r="H125" s="860"/>
      <c r="I125" s="860"/>
      <c r="J125" s="42"/>
      <c r="K125" s="302"/>
      <c r="L125" s="349">
        <v>0</v>
      </c>
      <c r="M125" s="360">
        <f t="shared" si="3"/>
        <v>0</v>
      </c>
    </row>
    <row r="126" spans="1:13" ht="12" customHeight="1">
      <c r="A126" s="3">
        <v>26</v>
      </c>
      <c r="B126" s="3">
        <v>1</v>
      </c>
      <c r="C126" s="3">
        <v>40</v>
      </c>
      <c r="D126" s="14"/>
      <c r="E126" s="18"/>
      <c r="F126" s="16" t="s">
        <v>771</v>
      </c>
      <c r="G126" s="975" t="s">
        <v>871</v>
      </c>
      <c r="H126" s="976"/>
      <c r="I126" s="976"/>
      <c r="J126" s="37"/>
      <c r="K126" s="302"/>
      <c r="L126" s="349">
        <v>0</v>
      </c>
      <c r="M126" s="360">
        <f t="shared" si="3"/>
        <v>0</v>
      </c>
    </row>
    <row r="127" spans="1:13" ht="12" customHeight="1">
      <c r="A127" s="3">
        <v>26</v>
      </c>
      <c r="B127" s="3">
        <v>1</v>
      </c>
      <c r="C127" s="3">
        <v>41</v>
      </c>
      <c r="D127" s="14" t="s">
        <v>832</v>
      </c>
      <c r="E127" s="18"/>
      <c r="F127" s="18"/>
      <c r="G127" s="25" t="s">
        <v>873</v>
      </c>
      <c r="H127" s="25" t="s">
        <v>874</v>
      </c>
      <c r="I127" s="26" t="s">
        <v>875</v>
      </c>
      <c r="J127" s="42"/>
      <c r="K127" s="302"/>
      <c r="L127" s="349">
        <v>0</v>
      </c>
      <c r="M127" s="360">
        <f t="shared" si="3"/>
        <v>0</v>
      </c>
    </row>
    <row r="128" spans="1:13" ht="12" customHeight="1">
      <c r="A128" s="3">
        <v>26</v>
      </c>
      <c r="B128" s="3">
        <v>1</v>
      </c>
      <c r="C128" s="3">
        <v>42</v>
      </c>
      <c r="D128" s="14"/>
      <c r="E128" s="18"/>
      <c r="F128" s="14" t="s">
        <v>833</v>
      </c>
      <c r="G128" s="14" t="s">
        <v>876</v>
      </c>
      <c r="H128" s="14"/>
      <c r="I128" s="26" t="s">
        <v>877</v>
      </c>
      <c r="J128" s="42"/>
      <c r="K128" s="302"/>
      <c r="L128" s="349">
        <v>0</v>
      </c>
      <c r="M128" s="360">
        <f t="shared" si="3"/>
        <v>0</v>
      </c>
    </row>
    <row r="129" spans="1:13" ht="12" customHeight="1">
      <c r="A129" s="3">
        <v>26</v>
      </c>
      <c r="B129" s="3">
        <v>1</v>
      </c>
      <c r="C129" s="3">
        <v>43</v>
      </c>
      <c r="D129" s="14"/>
      <c r="E129" s="18"/>
      <c r="F129" s="14" t="s">
        <v>870</v>
      </c>
      <c r="G129" s="16" t="s">
        <v>878</v>
      </c>
      <c r="H129" s="16" t="s">
        <v>771</v>
      </c>
      <c r="I129" s="26" t="s">
        <v>26</v>
      </c>
      <c r="J129" s="42"/>
      <c r="K129" s="302"/>
      <c r="L129" s="349">
        <v>0</v>
      </c>
      <c r="M129" s="360">
        <f t="shared" si="3"/>
        <v>0</v>
      </c>
    </row>
    <row r="130" spans="1:13" ht="12" customHeight="1">
      <c r="A130" s="3">
        <v>26</v>
      </c>
      <c r="B130" s="3">
        <v>1</v>
      </c>
      <c r="C130" s="3">
        <v>44</v>
      </c>
      <c r="D130" s="14"/>
      <c r="E130" s="18"/>
      <c r="F130" s="14" t="s">
        <v>879</v>
      </c>
      <c r="G130" s="768" t="s">
        <v>825</v>
      </c>
      <c r="H130" s="860"/>
      <c r="I130" s="860"/>
      <c r="J130" s="42"/>
      <c r="K130" s="302"/>
      <c r="L130" s="349">
        <v>0</v>
      </c>
      <c r="M130" s="360">
        <f t="shared" si="3"/>
        <v>0</v>
      </c>
    </row>
    <row r="131" spans="1:13" ht="12" customHeight="1">
      <c r="A131" s="3">
        <v>26</v>
      </c>
      <c r="B131" s="3">
        <v>1</v>
      </c>
      <c r="C131" s="3">
        <v>45</v>
      </c>
      <c r="D131" s="14"/>
      <c r="E131" s="18"/>
      <c r="F131" s="14" t="s">
        <v>880</v>
      </c>
      <c r="G131" s="768" t="s">
        <v>827</v>
      </c>
      <c r="H131" s="860"/>
      <c r="I131" s="860"/>
      <c r="J131" s="42"/>
      <c r="K131" s="302"/>
      <c r="L131" s="349">
        <v>0</v>
      </c>
      <c r="M131" s="360">
        <f t="shared" si="3"/>
        <v>0</v>
      </c>
    </row>
    <row r="132" spans="1:13" ht="12" customHeight="1">
      <c r="A132" s="3">
        <v>26</v>
      </c>
      <c r="B132" s="3">
        <v>1</v>
      </c>
      <c r="C132" s="3">
        <v>46</v>
      </c>
      <c r="D132" s="14" t="s">
        <v>838</v>
      </c>
      <c r="E132" s="18"/>
      <c r="F132" s="14" t="s">
        <v>767</v>
      </c>
      <c r="G132" s="768" t="s">
        <v>858</v>
      </c>
      <c r="H132" s="860"/>
      <c r="I132" s="860"/>
      <c r="J132" s="42"/>
      <c r="K132" s="302"/>
      <c r="L132" s="349">
        <v>0</v>
      </c>
      <c r="M132" s="360">
        <f t="shared" si="3"/>
        <v>0</v>
      </c>
    </row>
    <row r="133" spans="1:13" ht="12" customHeight="1">
      <c r="A133" s="3">
        <v>26</v>
      </c>
      <c r="B133" s="3">
        <v>1</v>
      </c>
      <c r="C133" s="3">
        <v>47</v>
      </c>
      <c r="D133" s="14"/>
      <c r="E133" s="18"/>
      <c r="F133" s="14" t="s">
        <v>771</v>
      </c>
      <c r="G133" s="768" t="s">
        <v>40</v>
      </c>
      <c r="H133" s="860"/>
      <c r="I133" s="860"/>
      <c r="J133" s="42"/>
      <c r="K133" s="302"/>
      <c r="L133" s="349">
        <v>0</v>
      </c>
      <c r="M133" s="360">
        <f t="shared" si="3"/>
        <v>0</v>
      </c>
    </row>
    <row r="134" spans="1:13" ht="12" customHeight="1">
      <c r="A134" s="3">
        <v>26</v>
      </c>
      <c r="B134" s="3">
        <v>1</v>
      </c>
      <c r="C134" s="3">
        <v>48</v>
      </c>
      <c r="D134" s="14"/>
      <c r="E134" s="18"/>
      <c r="F134" s="20"/>
      <c r="G134" s="768" t="s">
        <v>26</v>
      </c>
      <c r="H134" s="860"/>
      <c r="I134" s="860"/>
      <c r="J134" s="42"/>
      <c r="K134" s="302"/>
      <c r="L134" s="349">
        <v>0</v>
      </c>
      <c r="M134" s="360">
        <f t="shared" si="3"/>
        <v>0</v>
      </c>
    </row>
    <row r="135" spans="1:13" ht="12" customHeight="1">
      <c r="A135" s="3">
        <v>26</v>
      </c>
      <c r="B135" s="3">
        <v>1</v>
      </c>
      <c r="C135" s="3">
        <v>49</v>
      </c>
      <c r="D135" s="14"/>
      <c r="E135" s="18"/>
      <c r="F135" s="10" t="s">
        <v>822</v>
      </c>
      <c r="G135" s="802" t="s">
        <v>881</v>
      </c>
      <c r="H135" s="802"/>
      <c r="I135" s="802"/>
      <c r="J135" s="42" t="s">
        <v>407</v>
      </c>
      <c r="K135" s="302"/>
      <c r="L135" s="349">
        <v>11344</v>
      </c>
      <c r="M135" s="360">
        <f t="shared" si="3"/>
        <v>11344</v>
      </c>
    </row>
    <row r="136" spans="1:13" ht="12" customHeight="1">
      <c r="A136" s="3">
        <v>26</v>
      </c>
      <c r="B136" s="3">
        <v>1</v>
      </c>
      <c r="C136" s="3">
        <v>50</v>
      </c>
      <c r="D136" s="14"/>
      <c r="E136" s="46"/>
      <c r="F136" s="19" t="s">
        <v>882</v>
      </c>
      <c r="G136" s="973" t="s">
        <v>883</v>
      </c>
      <c r="H136" s="974"/>
      <c r="I136" s="974"/>
      <c r="J136" s="41"/>
      <c r="K136" s="41"/>
      <c r="L136" s="349">
        <v>0</v>
      </c>
      <c r="M136" s="360">
        <f t="shared" si="3"/>
        <v>0</v>
      </c>
    </row>
    <row r="137" spans="1:13" ht="12" customHeight="1">
      <c r="A137" s="3">
        <v>26</v>
      </c>
      <c r="B137" s="3">
        <v>1</v>
      </c>
      <c r="C137" s="3">
        <v>51</v>
      </c>
      <c r="D137" s="14" t="s">
        <v>841</v>
      </c>
      <c r="E137" s="46"/>
      <c r="F137" s="19"/>
      <c r="G137" s="973" t="s">
        <v>884</v>
      </c>
      <c r="H137" s="974"/>
      <c r="I137" s="974"/>
      <c r="J137" s="41"/>
      <c r="K137" s="41"/>
      <c r="L137" s="349">
        <v>0</v>
      </c>
      <c r="M137" s="360">
        <f t="shared" si="3"/>
        <v>0</v>
      </c>
    </row>
    <row r="138" spans="1:13" ht="12" customHeight="1">
      <c r="A138" s="3">
        <v>26</v>
      </c>
      <c r="B138" s="3">
        <v>1</v>
      </c>
      <c r="C138" s="3">
        <v>52</v>
      </c>
      <c r="D138" s="14"/>
      <c r="E138" s="18"/>
      <c r="F138" s="16" t="s">
        <v>866</v>
      </c>
      <c r="G138" s="796" t="s">
        <v>885</v>
      </c>
      <c r="H138" s="797"/>
      <c r="I138" s="797"/>
      <c r="J138" s="42"/>
      <c r="K138" s="302"/>
      <c r="L138" s="349">
        <v>0</v>
      </c>
      <c r="M138" s="360">
        <f t="shared" si="3"/>
        <v>0</v>
      </c>
    </row>
    <row r="139" spans="1:13" ht="12" customHeight="1">
      <c r="A139" s="3">
        <v>26</v>
      </c>
      <c r="B139" s="3">
        <v>1</v>
      </c>
      <c r="C139" s="3">
        <v>53</v>
      </c>
      <c r="D139" s="14"/>
      <c r="E139" s="18"/>
      <c r="F139" s="10" t="s">
        <v>886</v>
      </c>
      <c r="G139" s="802" t="s">
        <v>887</v>
      </c>
      <c r="H139" s="802"/>
      <c r="I139" s="802"/>
      <c r="J139" s="42"/>
      <c r="K139" s="302"/>
      <c r="L139" s="349">
        <v>0</v>
      </c>
      <c r="M139" s="360">
        <f t="shared" si="3"/>
        <v>0</v>
      </c>
    </row>
    <row r="140" spans="1:13" ht="12" customHeight="1">
      <c r="A140" s="3">
        <v>26</v>
      </c>
      <c r="B140" s="3">
        <v>1</v>
      </c>
      <c r="C140" s="3">
        <v>54</v>
      </c>
      <c r="D140" s="14"/>
      <c r="E140" s="18"/>
      <c r="F140" s="10" t="s">
        <v>888</v>
      </c>
      <c r="G140" s="802" t="s">
        <v>889</v>
      </c>
      <c r="H140" s="802"/>
      <c r="I140" s="802"/>
      <c r="J140" s="42"/>
      <c r="K140" s="302"/>
      <c r="L140" s="349">
        <v>0</v>
      </c>
      <c r="M140" s="360">
        <f t="shared" si="3"/>
        <v>0</v>
      </c>
    </row>
    <row r="141" spans="1:13" ht="12" customHeight="1">
      <c r="A141" s="3">
        <v>26</v>
      </c>
      <c r="B141" s="3">
        <v>1</v>
      </c>
      <c r="C141" s="3">
        <v>55</v>
      </c>
      <c r="D141" s="14"/>
      <c r="E141" s="20"/>
      <c r="F141" s="16" t="s">
        <v>890</v>
      </c>
      <c r="G141" s="802" t="s">
        <v>26</v>
      </c>
      <c r="H141" s="802"/>
      <c r="I141" s="802"/>
      <c r="J141" s="37"/>
      <c r="K141" s="302"/>
      <c r="L141" s="349">
        <v>0</v>
      </c>
      <c r="M141" s="360">
        <f t="shared" si="3"/>
        <v>0</v>
      </c>
    </row>
    <row r="142" spans="1:13" ht="12" customHeight="1">
      <c r="A142" s="3">
        <v>26</v>
      </c>
      <c r="B142" s="3">
        <v>1</v>
      </c>
      <c r="C142" s="3">
        <v>56</v>
      </c>
      <c r="D142" s="16"/>
      <c r="E142" s="16" t="s">
        <v>845</v>
      </c>
      <c r="F142" s="942" t="s">
        <v>891</v>
      </c>
      <c r="G142" s="942"/>
      <c r="H142" s="942"/>
      <c r="I142" s="942"/>
      <c r="J142" s="37" t="s">
        <v>408</v>
      </c>
      <c r="K142" s="302"/>
      <c r="L142" s="349">
        <v>-5631</v>
      </c>
      <c r="M142" s="360">
        <f t="shared" si="3"/>
        <v>-5631</v>
      </c>
    </row>
    <row r="143" spans="1:13" ht="12" customHeight="1">
      <c r="A143" s="3">
        <v>26</v>
      </c>
      <c r="B143" s="3">
        <v>1</v>
      </c>
      <c r="C143" s="3">
        <v>57</v>
      </c>
      <c r="D143" s="10" t="s">
        <v>892</v>
      </c>
      <c r="E143" s="802" t="s">
        <v>893</v>
      </c>
      <c r="F143" s="802"/>
      <c r="G143" s="802"/>
      <c r="H143" s="802"/>
      <c r="I143" s="802"/>
      <c r="J143" s="42" t="s">
        <v>409</v>
      </c>
      <c r="K143" s="302"/>
      <c r="L143" s="349">
        <v>0</v>
      </c>
      <c r="M143" s="360">
        <f t="shared" si="3"/>
        <v>0</v>
      </c>
    </row>
    <row r="144" spans="1:13" ht="12" customHeight="1">
      <c r="A144" s="3">
        <v>26</v>
      </c>
      <c r="B144" s="3">
        <v>1</v>
      </c>
      <c r="C144" s="3">
        <v>58</v>
      </c>
      <c r="D144" s="10" t="s">
        <v>894</v>
      </c>
      <c r="E144" s="802" t="s">
        <v>895</v>
      </c>
      <c r="F144" s="802"/>
      <c r="G144" s="802"/>
      <c r="H144" s="802"/>
      <c r="I144" s="802"/>
      <c r="J144" s="42" t="s">
        <v>410</v>
      </c>
      <c r="K144" s="302"/>
      <c r="L144" s="349">
        <v>0</v>
      </c>
      <c r="M144" s="360">
        <f t="shared" si="3"/>
        <v>0</v>
      </c>
    </row>
    <row r="145" spans="1:13" ht="12" customHeight="1">
      <c r="A145" s="3">
        <v>26</v>
      </c>
      <c r="B145" s="3">
        <v>1</v>
      </c>
      <c r="C145" s="3">
        <v>59</v>
      </c>
      <c r="D145" s="14" t="s">
        <v>896</v>
      </c>
      <c r="E145" s="802" t="s">
        <v>897</v>
      </c>
      <c r="F145" s="802"/>
      <c r="G145" s="802"/>
      <c r="H145" s="802"/>
      <c r="I145" s="802"/>
      <c r="J145" s="42" t="s">
        <v>411</v>
      </c>
      <c r="K145" s="302"/>
      <c r="L145" s="349">
        <v>0</v>
      </c>
      <c r="M145" s="360">
        <f t="shared" si="3"/>
        <v>0</v>
      </c>
    </row>
    <row r="146" spans="1:13" ht="12" customHeight="1" thickBot="1">
      <c r="A146" s="138">
        <v>26</v>
      </c>
      <c r="B146" s="3">
        <v>1</v>
      </c>
      <c r="C146" s="3">
        <v>60</v>
      </c>
      <c r="D146" s="14"/>
      <c r="E146" s="18"/>
      <c r="F146" s="875" t="s">
        <v>898</v>
      </c>
      <c r="G146" s="971"/>
      <c r="H146" s="971"/>
      <c r="I146" s="971"/>
      <c r="J146" s="72"/>
      <c r="K146" s="299"/>
      <c r="L146" s="335">
        <v>0</v>
      </c>
      <c r="M146" s="339">
        <f t="shared" si="3"/>
        <v>0</v>
      </c>
    </row>
    <row r="147" spans="1:13" s="132" customFormat="1" ht="12" customHeight="1">
      <c r="A147" s="132">
        <v>26</v>
      </c>
      <c r="B147" s="132">
        <v>2</v>
      </c>
      <c r="C147" s="132">
        <v>1</v>
      </c>
      <c r="D147" s="135" t="s">
        <v>899</v>
      </c>
      <c r="E147" s="864" t="s">
        <v>900</v>
      </c>
      <c r="F147" s="864"/>
      <c r="G147" s="864"/>
      <c r="H147" s="864"/>
      <c r="I147" s="864"/>
      <c r="J147" s="137" t="s">
        <v>412</v>
      </c>
      <c r="K147" s="136"/>
      <c r="L147" s="336">
        <v>0</v>
      </c>
      <c r="M147" s="341">
        <f t="shared" si="3"/>
        <v>0</v>
      </c>
    </row>
    <row r="148" spans="1:13" ht="12" customHeight="1">
      <c r="A148" s="3">
        <v>26</v>
      </c>
      <c r="B148" s="3">
        <v>2</v>
      </c>
      <c r="C148" s="3">
        <v>2</v>
      </c>
      <c r="D148" s="10" t="s">
        <v>665</v>
      </c>
      <c r="E148" s="797" t="s">
        <v>901</v>
      </c>
      <c r="F148" s="797"/>
      <c r="G148" s="797"/>
      <c r="H148" s="797"/>
      <c r="I148" s="797"/>
      <c r="J148" s="42" t="s">
        <v>413</v>
      </c>
      <c r="K148" s="302"/>
      <c r="L148" s="349">
        <v>0</v>
      </c>
      <c r="M148" s="360">
        <f t="shared" si="3"/>
        <v>0</v>
      </c>
    </row>
    <row r="149" spans="1:13" ht="12" customHeight="1">
      <c r="A149" s="3">
        <v>26</v>
      </c>
      <c r="B149" s="3">
        <v>2</v>
      </c>
      <c r="C149" s="3">
        <v>3</v>
      </c>
      <c r="D149" s="14" t="s">
        <v>902</v>
      </c>
      <c r="E149" s="802" t="s">
        <v>903</v>
      </c>
      <c r="F149" s="802"/>
      <c r="G149" s="802"/>
      <c r="H149" s="802"/>
      <c r="I149" s="802"/>
      <c r="J149" s="42"/>
      <c r="K149" s="302"/>
      <c r="L149" s="349">
        <v>0</v>
      </c>
      <c r="M149" s="360">
        <f t="shared" si="3"/>
        <v>0</v>
      </c>
    </row>
    <row r="150" spans="1:13" ht="12" customHeight="1">
      <c r="A150" s="3">
        <v>26</v>
      </c>
      <c r="B150" s="3">
        <v>2</v>
      </c>
      <c r="C150" s="3">
        <v>4</v>
      </c>
      <c r="D150" s="14"/>
      <c r="E150" s="14" t="s">
        <v>767</v>
      </c>
      <c r="F150" s="768" t="s">
        <v>904</v>
      </c>
      <c r="G150" s="860"/>
      <c r="H150" s="860"/>
      <c r="I150" s="860"/>
      <c r="J150" s="42"/>
      <c r="K150" s="302"/>
      <c r="L150" s="349">
        <v>0</v>
      </c>
      <c r="M150" s="360">
        <f t="shared" ref="M150:M213" si="4">SUM(L150:L150)</f>
        <v>0</v>
      </c>
    </row>
    <row r="151" spans="1:13" ht="12" customHeight="1">
      <c r="A151" s="3">
        <v>26</v>
      </c>
      <c r="B151" s="3">
        <v>2</v>
      </c>
      <c r="C151" s="3">
        <v>5</v>
      </c>
      <c r="D151" s="14"/>
      <c r="E151" s="14"/>
      <c r="F151" s="768" t="s">
        <v>701</v>
      </c>
      <c r="G151" s="860"/>
      <c r="H151" s="860"/>
      <c r="I151" s="860"/>
      <c r="J151" s="42"/>
      <c r="K151" s="302"/>
      <c r="L151" s="349">
        <v>0</v>
      </c>
      <c r="M151" s="360">
        <f t="shared" si="4"/>
        <v>0</v>
      </c>
    </row>
    <row r="152" spans="1:13" ht="12" customHeight="1">
      <c r="A152" s="3">
        <v>26</v>
      </c>
      <c r="B152" s="3">
        <v>2</v>
      </c>
      <c r="C152" s="3">
        <v>6</v>
      </c>
      <c r="D152" s="16"/>
      <c r="E152" s="16" t="s">
        <v>771</v>
      </c>
      <c r="F152" s="768" t="s">
        <v>26</v>
      </c>
      <c r="G152" s="860"/>
      <c r="H152" s="860"/>
      <c r="I152" s="860"/>
      <c r="J152" s="37"/>
      <c r="K152" s="302"/>
      <c r="L152" s="349">
        <v>0</v>
      </c>
      <c r="M152" s="360">
        <f t="shared" si="4"/>
        <v>0</v>
      </c>
    </row>
    <row r="153" spans="1:13" ht="12" customHeight="1">
      <c r="A153" s="3">
        <v>26</v>
      </c>
      <c r="B153" s="3">
        <v>2</v>
      </c>
      <c r="C153" s="3">
        <v>7</v>
      </c>
      <c r="D153" s="10" t="s">
        <v>721</v>
      </c>
      <c r="E153" s="802" t="s">
        <v>905</v>
      </c>
      <c r="F153" s="802"/>
      <c r="G153" s="802"/>
      <c r="H153" s="802"/>
      <c r="I153" s="802"/>
      <c r="J153" s="42" t="s">
        <v>414</v>
      </c>
      <c r="K153" s="302"/>
      <c r="L153" s="349">
        <v>0</v>
      </c>
      <c r="M153" s="360">
        <f t="shared" si="4"/>
        <v>0</v>
      </c>
    </row>
    <row r="154" spans="1:13" ht="12" customHeight="1">
      <c r="A154" s="3">
        <v>26</v>
      </c>
      <c r="B154" s="3">
        <v>2</v>
      </c>
      <c r="C154" s="3">
        <v>8</v>
      </c>
      <c r="D154" s="14" t="s">
        <v>906</v>
      </c>
      <c r="E154" s="875" t="s">
        <v>907</v>
      </c>
      <c r="F154" s="971"/>
      <c r="G154" s="971"/>
      <c r="H154" s="972"/>
      <c r="I154" s="50" t="s">
        <v>908</v>
      </c>
      <c r="J154" s="28"/>
      <c r="K154" s="28"/>
      <c r="L154" s="349">
        <v>0</v>
      </c>
      <c r="M154" s="360">
        <f t="shared" si="4"/>
        <v>0</v>
      </c>
    </row>
    <row r="155" spans="1:13" ht="12" customHeight="1">
      <c r="A155" s="3">
        <v>26</v>
      </c>
      <c r="B155" s="3">
        <v>2</v>
      </c>
      <c r="C155" s="3">
        <v>9</v>
      </c>
      <c r="D155" s="16"/>
      <c r="E155" s="922" t="s">
        <v>909</v>
      </c>
      <c r="F155" s="967"/>
      <c r="G155" s="967"/>
      <c r="H155" s="968"/>
      <c r="I155" s="50" t="s">
        <v>910</v>
      </c>
      <c r="J155" s="51"/>
      <c r="K155" s="291"/>
      <c r="L155" s="349">
        <v>0</v>
      </c>
      <c r="M155" s="360">
        <f t="shared" si="4"/>
        <v>0</v>
      </c>
    </row>
    <row r="156" spans="1:13" ht="12" customHeight="1">
      <c r="A156" s="3">
        <v>26</v>
      </c>
      <c r="B156" s="3">
        <v>2</v>
      </c>
      <c r="C156" s="3">
        <v>10</v>
      </c>
      <c r="D156" s="11" t="s">
        <v>911</v>
      </c>
      <c r="E156" s="800" t="s">
        <v>912</v>
      </c>
      <c r="F156" s="969"/>
      <c r="G156" s="969"/>
      <c r="H156" s="969"/>
      <c r="I156" s="34"/>
      <c r="J156" s="92"/>
      <c r="K156" s="279"/>
      <c r="L156" s="335">
        <v>0</v>
      </c>
      <c r="M156" s="339">
        <f t="shared" si="4"/>
        <v>0</v>
      </c>
    </row>
    <row r="157" spans="1:13" ht="12" customHeight="1">
      <c r="A157" s="3">
        <v>26</v>
      </c>
      <c r="B157" s="3">
        <v>2</v>
      </c>
      <c r="C157" s="3">
        <v>11</v>
      </c>
      <c r="D157" s="12" t="s">
        <v>913</v>
      </c>
      <c r="E157" s="854" t="s">
        <v>914</v>
      </c>
      <c r="F157" s="855"/>
      <c r="G157" s="768" t="s">
        <v>915</v>
      </c>
      <c r="H157" s="860"/>
      <c r="I157" s="28"/>
      <c r="J157" s="180"/>
      <c r="K157" s="180"/>
      <c r="L157" s="349">
        <v>0</v>
      </c>
      <c r="M157" s="360">
        <f t="shared" si="4"/>
        <v>0</v>
      </c>
    </row>
    <row r="158" spans="1:13" ht="12" customHeight="1">
      <c r="A158" s="3">
        <v>26</v>
      </c>
      <c r="B158" s="3">
        <v>2</v>
      </c>
      <c r="C158" s="3">
        <v>12</v>
      </c>
      <c r="D158" s="12" t="s">
        <v>916</v>
      </c>
      <c r="E158" s="18"/>
      <c r="F158" s="30"/>
      <c r="G158" s="768" t="s">
        <v>917</v>
      </c>
      <c r="H158" s="860"/>
      <c r="I158" s="28"/>
      <c r="J158" s="180"/>
      <c r="K158" s="180"/>
      <c r="L158" s="349">
        <v>0</v>
      </c>
      <c r="M158" s="360">
        <f t="shared" si="4"/>
        <v>0</v>
      </c>
    </row>
    <row r="159" spans="1:13" ht="12" customHeight="1">
      <c r="A159" s="3">
        <v>26</v>
      </c>
      <c r="B159" s="3">
        <v>2</v>
      </c>
      <c r="C159" s="3">
        <v>13</v>
      </c>
      <c r="D159" s="13" t="s">
        <v>918</v>
      </c>
      <c r="E159" s="899" t="s">
        <v>919</v>
      </c>
      <c r="F159" s="922"/>
      <c r="G159" s="768" t="s">
        <v>920</v>
      </c>
      <c r="H159" s="860"/>
      <c r="I159" s="34"/>
      <c r="J159" s="180"/>
      <c r="K159" s="180"/>
      <c r="L159" s="349">
        <v>0</v>
      </c>
      <c r="M159" s="360">
        <f t="shared" si="4"/>
        <v>0</v>
      </c>
    </row>
    <row r="160" spans="1:13" ht="12" customHeight="1">
      <c r="A160" s="3">
        <v>26</v>
      </c>
      <c r="B160" s="3">
        <v>2</v>
      </c>
      <c r="C160" s="3">
        <v>14</v>
      </c>
      <c r="D160" s="14" t="s">
        <v>921</v>
      </c>
      <c r="E160" s="768" t="s">
        <v>922</v>
      </c>
      <c r="F160" s="860"/>
      <c r="G160" s="860"/>
      <c r="H160" s="860"/>
      <c r="I160" s="28"/>
      <c r="J160" s="180"/>
      <c r="K160" s="180"/>
      <c r="L160" s="349">
        <v>0</v>
      </c>
      <c r="M160" s="360">
        <f t="shared" si="4"/>
        <v>0</v>
      </c>
    </row>
    <row r="161" spans="1:13" ht="12" customHeight="1">
      <c r="A161" s="3">
        <v>26</v>
      </c>
      <c r="B161" s="3">
        <v>2</v>
      </c>
      <c r="C161" s="3">
        <v>15</v>
      </c>
      <c r="D161" s="12" t="s">
        <v>923</v>
      </c>
      <c r="E161" s="898" t="s">
        <v>767</v>
      </c>
      <c r="F161" s="970"/>
      <c r="G161" s="768" t="s">
        <v>924</v>
      </c>
      <c r="H161" s="860"/>
      <c r="I161" s="28"/>
      <c r="J161" s="180"/>
      <c r="K161" s="180"/>
      <c r="L161" s="349">
        <v>0</v>
      </c>
      <c r="M161" s="360">
        <f t="shared" si="4"/>
        <v>0</v>
      </c>
    </row>
    <row r="162" spans="1:13" ht="12" customHeight="1">
      <c r="A162" s="3">
        <v>26</v>
      </c>
      <c r="B162" s="3">
        <v>2</v>
      </c>
      <c r="C162" s="3">
        <v>16</v>
      </c>
      <c r="D162" s="12" t="s">
        <v>925</v>
      </c>
      <c r="E162" s="899" t="s">
        <v>771</v>
      </c>
      <c r="F162" s="966"/>
      <c r="G162" s="768" t="s">
        <v>926</v>
      </c>
      <c r="H162" s="860"/>
      <c r="I162" s="34"/>
      <c r="J162" s="180"/>
      <c r="K162" s="180"/>
      <c r="L162" s="349">
        <v>0</v>
      </c>
      <c r="M162" s="360">
        <f t="shared" si="4"/>
        <v>0</v>
      </c>
    </row>
    <row r="163" spans="1:13" ht="12" customHeight="1">
      <c r="A163" s="3">
        <v>26</v>
      </c>
      <c r="B163" s="3">
        <v>2</v>
      </c>
      <c r="C163" s="3">
        <v>17</v>
      </c>
      <c r="D163" s="12" t="s">
        <v>927</v>
      </c>
      <c r="E163" s="768" t="s">
        <v>928</v>
      </c>
      <c r="F163" s="860"/>
      <c r="G163" s="860"/>
      <c r="H163" s="860"/>
      <c r="I163" s="28"/>
      <c r="J163" s="180"/>
      <c r="K163" s="180"/>
      <c r="L163" s="349">
        <v>0</v>
      </c>
      <c r="M163" s="360">
        <f t="shared" si="4"/>
        <v>0</v>
      </c>
    </row>
    <row r="164" spans="1:13" ht="12" customHeight="1">
      <c r="A164" s="3">
        <v>26</v>
      </c>
      <c r="B164" s="3">
        <v>2</v>
      </c>
      <c r="C164" s="3">
        <v>18</v>
      </c>
      <c r="D164" s="12" t="s">
        <v>929</v>
      </c>
      <c r="E164" s="768" t="s">
        <v>930</v>
      </c>
      <c r="F164" s="860"/>
      <c r="G164" s="860"/>
      <c r="H164" s="860"/>
      <c r="I164" s="28"/>
      <c r="J164" s="180"/>
      <c r="K164" s="180"/>
      <c r="L164" s="349">
        <v>0</v>
      </c>
      <c r="M164" s="360">
        <f t="shared" si="4"/>
        <v>0</v>
      </c>
    </row>
    <row r="165" spans="1:13" ht="12" customHeight="1">
      <c r="A165" s="3">
        <v>26</v>
      </c>
      <c r="B165" s="3">
        <v>2</v>
      </c>
      <c r="C165" s="3">
        <v>19</v>
      </c>
      <c r="D165" s="13" t="s">
        <v>931</v>
      </c>
      <c r="E165" s="768" t="s">
        <v>932</v>
      </c>
      <c r="F165" s="860"/>
      <c r="G165" s="860"/>
      <c r="H165" s="860"/>
      <c r="I165" s="34"/>
      <c r="J165" s="180"/>
      <c r="K165" s="180"/>
      <c r="L165" s="349">
        <v>0</v>
      </c>
      <c r="M165" s="360">
        <f t="shared" si="4"/>
        <v>0</v>
      </c>
    </row>
    <row r="166" spans="1:13" ht="12" customHeight="1">
      <c r="A166" s="3">
        <v>26</v>
      </c>
      <c r="B166" s="3">
        <v>2</v>
      </c>
      <c r="C166" s="3">
        <v>20</v>
      </c>
      <c r="D166" s="10" t="s">
        <v>933</v>
      </c>
      <c r="E166" s="802" t="s">
        <v>934</v>
      </c>
      <c r="F166" s="802"/>
      <c r="G166" s="802"/>
      <c r="H166" s="802"/>
      <c r="I166" s="28"/>
      <c r="J166" s="180"/>
      <c r="K166" s="180"/>
      <c r="L166" s="349">
        <v>0</v>
      </c>
      <c r="M166" s="360">
        <f t="shared" si="4"/>
        <v>0</v>
      </c>
    </row>
    <row r="167" spans="1:13" ht="12" customHeight="1">
      <c r="A167" s="3">
        <v>26</v>
      </c>
      <c r="B167" s="3">
        <v>2</v>
      </c>
      <c r="C167" s="3">
        <v>21</v>
      </c>
      <c r="D167" s="768" t="s">
        <v>935</v>
      </c>
      <c r="E167" s="860"/>
      <c r="F167" s="860"/>
      <c r="G167" s="860"/>
      <c r="H167" s="860"/>
      <c r="I167" s="42" t="s">
        <v>936</v>
      </c>
      <c r="J167" s="180"/>
      <c r="K167" s="180"/>
      <c r="L167" s="349">
        <v>0</v>
      </c>
      <c r="M167" s="360">
        <f t="shared" si="4"/>
        <v>0</v>
      </c>
    </row>
    <row r="168" spans="1:13" ht="12" customHeight="1">
      <c r="A168" s="3">
        <v>26</v>
      </c>
      <c r="B168" s="3">
        <v>2</v>
      </c>
      <c r="C168" s="3">
        <v>22</v>
      </c>
      <c r="D168" s="768" t="s">
        <v>937</v>
      </c>
      <c r="E168" s="860"/>
      <c r="F168" s="860"/>
      <c r="G168" s="860"/>
      <c r="H168" s="860"/>
      <c r="I168" s="42" t="s">
        <v>938</v>
      </c>
      <c r="J168" s="180"/>
      <c r="K168" s="180"/>
      <c r="L168" s="349">
        <v>0</v>
      </c>
      <c r="M168" s="360">
        <f t="shared" si="4"/>
        <v>0</v>
      </c>
    </row>
    <row r="169" spans="1:13" ht="12" customHeight="1">
      <c r="A169" s="3">
        <v>26</v>
      </c>
      <c r="B169" s="3">
        <v>2</v>
      </c>
      <c r="C169" s="3">
        <v>23</v>
      </c>
      <c r="D169" s="18"/>
      <c r="E169" s="768" t="s">
        <v>711</v>
      </c>
      <c r="F169" s="860"/>
      <c r="G169" s="860"/>
      <c r="H169" s="860"/>
      <c r="I169" s="42"/>
      <c r="J169" s="180"/>
      <c r="K169" s="180"/>
      <c r="L169" s="349">
        <v>0</v>
      </c>
      <c r="M169" s="360">
        <f t="shared" si="4"/>
        <v>0</v>
      </c>
    </row>
    <row r="170" spans="1:13" ht="12" customHeight="1">
      <c r="A170" s="3">
        <v>26</v>
      </c>
      <c r="B170" s="3">
        <v>2</v>
      </c>
      <c r="C170" s="3">
        <v>24</v>
      </c>
      <c r="D170" s="14" t="s">
        <v>939</v>
      </c>
      <c r="E170" s="768" t="s">
        <v>96</v>
      </c>
      <c r="F170" s="860"/>
      <c r="G170" s="860"/>
      <c r="H170" s="860"/>
      <c r="I170" s="42"/>
      <c r="J170" s="180"/>
      <c r="K170" s="180"/>
      <c r="L170" s="349">
        <v>0</v>
      </c>
      <c r="M170" s="360">
        <f t="shared" si="4"/>
        <v>0</v>
      </c>
    </row>
    <row r="171" spans="1:13" ht="12" customHeight="1">
      <c r="A171" s="3">
        <v>26</v>
      </c>
      <c r="B171" s="3">
        <v>2</v>
      </c>
      <c r="C171" s="3">
        <v>25</v>
      </c>
      <c r="D171" s="14" t="s">
        <v>940</v>
      </c>
      <c r="E171" s="768" t="s">
        <v>941</v>
      </c>
      <c r="F171" s="860"/>
      <c r="G171" s="860"/>
      <c r="H171" s="860"/>
      <c r="I171" s="28"/>
      <c r="J171" s="180"/>
      <c r="K171" s="180"/>
      <c r="L171" s="349">
        <v>0</v>
      </c>
      <c r="M171" s="360">
        <f t="shared" si="4"/>
        <v>0</v>
      </c>
    </row>
    <row r="172" spans="1:13" ht="12" customHeight="1">
      <c r="A172" s="3">
        <v>26</v>
      </c>
      <c r="B172" s="3">
        <v>2</v>
      </c>
      <c r="C172" s="3">
        <v>26</v>
      </c>
      <c r="D172" s="14" t="s">
        <v>942</v>
      </c>
      <c r="E172" s="768" t="s">
        <v>706</v>
      </c>
      <c r="F172" s="860"/>
      <c r="G172" s="860"/>
      <c r="H172" s="860"/>
      <c r="I172" s="28"/>
      <c r="J172" s="180"/>
      <c r="K172" s="180"/>
      <c r="L172" s="349">
        <v>0</v>
      </c>
      <c r="M172" s="360">
        <f t="shared" si="4"/>
        <v>0</v>
      </c>
    </row>
    <row r="173" spans="1:13" ht="12" customHeight="1">
      <c r="A173" s="3">
        <v>26</v>
      </c>
      <c r="B173" s="3">
        <v>2</v>
      </c>
      <c r="C173" s="3">
        <v>27</v>
      </c>
      <c r="D173" s="14" t="s">
        <v>943</v>
      </c>
      <c r="E173" s="768" t="s">
        <v>867</v>
      </c>
      <c r="F173" s="860"/>
      <c r="G173" s="860"/>
      <c r="H173" s="860"/>
      <c r="I173" s="28"/>
      <c r="J173" s="180"/>
      <c r="K173" s="180"/>
      <c r="L173" s="349">
        <v>0</v>
      </c>
      <c r="M173" s="360">
        <f t="shared" si="4"/>
        <v>0</v>
      </c>
    </row>
    <row r="174" spans="1:13" ht="12" customHeight="1">
      <c r="A174" s="3">
        <v>26</v>
      </c>
      <c r="B174" s="3">
        <v>2</v>
      </c>
      <c r="C174" s="3">
        <v>28</v>
      </c>
      <c r="D174" s="13"/>
      <c r="E174" s="768" t="s">
        <v>26</v>
      </c>
      <c r="F174" s="860"/>
      <c r="G174" s="860"/>
      <c r="H174" s="860"/>
      <c r="I174" s="34"/>
      <c r="J174" s="180"/>
      <c r="K174" s="180"/>
      <c r="L174" s="349">
        <v>0</v>
      </c>
      <c r="M174" s="360">
        <f t="shared" si="4"/>
        <v>0</v>
      </c>
    </row>
    <row r="175" spans="1:13" ht="12" customHeight="1">
      <c r="A175" s="3">
        <v>26</v>
      </c>
      <c r="B175" s="3">
        <v>2</v>
      </c>
      <c r="C175" s="3">
        <v>29</v>
      </c>
      <c r="D175" s="14" t="s">
        <v>944</v>
      </c>
      <c r="E175" s="768" t="s">
        <v>945</v>
      </c>
      <c r="F175" s="860"/>
      <c r="G175" s="860"/>
      <c r="H175" s="860"/>
      <c r="I175" s="28"/>
      <c r="J175" s="180"/>
      <c r="K175" s="180"/>
      <c r="L175" s="349">
        <v>0</v>
      </c>
      <c r="M175" s="360">
        <f t="shared" si="4"/>
        <v>0</v>
      </c>
    </row>
    <row r="176" spans="1:13" ht="12" customHeight="1">
      <c r="A176" s="3">
        <v>26</v>
      </c>
      <c r="B176" s="3">
        <v>2</v>
      </c>
      <c r="C176" s="3">
        <v>30</v>
      </c>
      <c r="D176" s="14" t="s">
        <v>946</v>
      </c>
      <c r="E176" s="867" t="s">
        <v>346</v>
      </c>
      <c r="F176" s="964"/>
      <c r="G176" s="768" t="s">
        <v>947</v>
      </c>
      <c r="H176" s="860"/>
      <c r="I176" s="28"/>
      <c r="J176" s="180"/>
      <c r="K176" s="180"/>
      <c r="L176" s="349">
        <v>0</v>
      </c>
      <c r="M176" s="360">
        <f t="shared" si="4"/>
        <v>0</v>
      </c>
    </row>
    <row r="177" spans="1:13" ht="12" customHeight="1">
      <c r="A177" s="3">
        <v>26</v>
      </c>
      <c r="B177" s="3">
        <v>2</v>
      </c>
      <c r="C177" s="3">
        <v>31</v>
      </c>
      <c r="D177" s="14" t="s">
        <v>948</v>
      </c>
      <c r="E177" s="868"/>
      <c r="F177" s="965"/>
      <c r="G177" s="768" t="s">
        <v>949</v>
      </c>
      <c r="H177" s="860"/>
      <c r="I177" s="34"/>
      <c r="J177" s="180"/>
      <c r="K177" s="180"/>
      <c r="L177" s="349">
        <v>0</v>
      </c>
      <c r="M177" s="360">
        <f t="shared" si="4"/>
        <v>0</v>
      </c>
    </row>
    <row r="178" spans="1:13" ht="12" customHeight="1">
      <c r="A178" s="3">
        <v>26</v>
      </c>
      <c r="B178" s="3">
        <v>2</v>
      </c>
      <c r="C178" s="3">
        <v>32</v>
      </c>
      <c r="D178" s="14" t="s">
        <v>950</v>
      </c>
      <c r="E178" s="768" t="s">
        <v>350</v>
      </c>
      <c r="F178" s="860"/>
      <c r="G178" s="860"/>
      <c r="H178" s="860"/>
      <c r="I178" s="28"/>
      <c r="J178" s="180"/>
      <c r="K178" s="180"/>
      <c r="L178" s="349">
        <v>0</v>
      </c>
      <c r="M178" s="360">
        <f t="shared" si="4"/>
        <v>0</v>
      </c>
    </row>
    <row r="179" spans="1:13" ht="12" customHeight="1">
      <c r="A179" s="3">
        <v>26</v>
      </c>
      <c r="B179" s="3">
        <v>2</v>
      </c>
      <c r="C179" s="3">
        <v>33</v>
      </c>
      <c r="D179" s="14" t="s">
        <v>97</v>
      </c>
      <c r="E179" s="768" t="s">
        <v>353</v>
      </c>
      <c r="F179" s="860"/>
      <c r="G179" s="860"/>
      <c r="H179" s="860"/>
      <c r="I179" s="28"/>
      <c r="J179" s="180"/>
      <c r="K179" s="180"/>
      <c r="L179" s="349">
        <v>0</v>
      </c>
      <c r="M179" s="360">
        <f t="shared" si="4"/>
        <v>0</v>
      </c>
    </row>
    <row r="180" spans="1:13" ht="12" customHeight="1">
      <c r="A180" s="3">
        <v>26</v>
      </c>
      <c r="B180" s="3">
        <v>2</v>
      </c>
      <c r="C180" s="3">
        <v>34</v>
      </c>
      <c r="D180" s="14" t="s">
        <v>951</v>
      </c>
      <c r="E180" s="867" t="s">
        <v>346</v>
      </c>
      <c r="F180" s="964"/>
      <c r="G180" s="768" t="s">
        <v>352</v>
      </c>
      <c r="H180" s="860"/>
      <c r="I180" s="28"/>
      <c r="J180" s="180"/>
      <c r="K180" s="180"/>
      <c r="L180" s="349">
        <v>0</v>
      </c>
      <c r="M180" s="360">
        <f t="shared" si="4"/>
        <v>0</v>
      </c>
    </row>
    <row r="181" spans="1:13" ht="12" customHeight="1">
      <c r="A181" s="3">
        <v>26</v>
      </c>
      <c r="B181" s="3">
        <v>2</v>
      </c>
      <c r="C181" s="3">
        <v>35</v>
      </c>
      <c r="D181" s="12" t="s">
        <v>952</v>
      </c>
      <c r="E181" s="868"/>
      <c r="F181" s="965"/>
      <c r="G181" s="768" t="s">
        <v>354</v>
      </c>
      <c r="H181" s="860"/>
      <c r="I181" s="34"/>
      <c r="J181" s="180"/>
      <c r="K181" s="180"/>
      <c r="L181" s="349">
        <v>0</v>
      </c>
      <c r="M181" s="360">
        <f t="shared" si="4"/>
        <v>0</v>
      </c>
    </row>
    <row r="182" spans="1:13" ht="12" customHeight="1">
      <c r="A182" s="3">
        <v>26</v>
      </c>
      <c r="B182" s="3">
        <v>2</v>
      </c>
      <c r="C182" s="3">
        <v>36</v>
      </c>
      <c r="D182" s="16" t="s">
        <v>953</v>
      </c>
      <c r="E182" s="768" t="s">
        <v>351</v>
      </c>
      <c r="F182" s="860"/>
      <c r="G182" s="860"/>
      <c r="H182" s="860"/>
      <c r="I182" s="34"/>
      <c r="J182" s="180"/>
      <c r="K182" s="180"/>
      <c r="L182" s="349">
        <v>0</v>
      </c>
      <c r="M182" s="360">
        <f t="shared" si="4"/>
        <v>0</v>
      </c>
    </row>
    <row r="183" spans="1:13" ht="12" customHeight="1">
      <c r="A183" s="3">
        <v>26</v>
      </c>
      <c r="B183" s="3">
        <v>2</v>
      </c>
      <c r="C183" s="3">
        <v>37</v>
      </c>
      <c r="D183" s="14" t="s">
        <v>954</v>
      </c>
      <c r="E183" s="768" t="s">
        <v>955</v>
      </c>
      <c r="F183" s="860"/>
      <c r="G183" s="860"/>
      <c r="H183" s="860"/>
      <c r="I183" s="28"/>
      <c r="J183" s="180"/>
      <c r="K183" s="180"/>
      <c r="L183" s="349">
        <v>0</v>
      </c>
      <c r="M183" s="360">
        <f t="shared" si="4"/>
        <v>0</v>
      </c>
    </row>
    <row r="184" spans="1:13" ht="12" customHeight="1">
      <c r="A184" s="3">
        <v>26</v>
      </c>
      <c r="B184" s="3">
        <v>2</v>
      </c>
      <c r="C184" s="3">
        <v>38</v>
      </c>
      <c r="D184" s="14" t="s">
        <v>956</v>
      </c>
      <c r="E184" s="867" t="s">
        <v>346</v>
      </c>
      <c r="F184" s="964"/>
      <c r="G184" s="768" t="s">
        <v>947</v>
      </c>
      <c r="H184" s="860"/>
      <c r="I184" s="28"/>
      <c r="J184" s="180"/>
      <c r="K184" s="180"/>
      <c r="L184" s="349">
        <v>0</v>
      </c>
      <c r="M184" s="360">
        <f t="shared" si="4"/>
        <v>0</v>
      </c>
    </row>
    <row r="185" spans="1:13" ht="12" customHeight="1">
      <c r="A185" s="3">
        <v>26</v>
      </c>
      <c r="B185" s="3">
        <v>2</v>
      </c>
      <c r="C185" s="3">
        <v>39</v>
      </c>
      <c r="D185" s="14" t="s">
        <v>957</v>
      </c>
      <c r="E185" s="868"/>
      <c r="F185" s="965"/>
      <c r="G185" s="768" t="s">
        <v>958</v>
      </c>
      <c r="H185" s="860"/>
      <c r="I185" s="34"/>
      <c r="J185" s="180"/>
      <c r="K185" s="180"/>
      <c r="L185" s="349">
        <v>0</v>
      </c>
      <c r="M185" s="360">
        <f t="shared" si="4"/>
        <v>0</v>
      </c>
    </row>
    <row r="186" spans="1:13" ht="12" customHeight="1">
      <c r="A186" s="3">
        <v>26</v>
      </c>
      <c r="B186" s="3">
        <v>2</v>
      </c>
      <c r="C186" s="3">
        <v>40</v>
      </c>
      <c r="D186" s="14" t="s">
        <v>959</v>
      </c>
      <c r="E186" s="18"/>
      <c r="F186" s="30"/>
      <c r="G186" s="768" t="s">
        <v>960</v>
      </c>
      <c r="H186" s="860"/>
      <c r="I186" s="28"/>
      <c r="J186" s="180"/>
      <c r="K186" s="180"/>
      <c r="L186" s="349">
        <v>0</v>
      </c>
      <c r="M186" s="360">
        <f t="shared" si="4"/>
        <v>0</v>
      </c>
    </row>
    <row r="187" spans="1:13" ht="12" customHeight="1">
      <c r="A187" s="3">
        <v>26</v>
      </c>
      <c r="B187" s="3">
        <v>2</v>
      </c>
      <c r="C187" s="3">
        <v>41</v>
      </c>
      <c r="D187" s="14" t="s">
        <v>97</v>
      </c>
      <c r="E187" s="854" t="s">
        <v>961</v>
      </c>
      <c r="F187" s="963"/>
      <c r="G187" s="768" t="s">
        <v>962</v>
      </c>
      <c r="H187" s="860"/>
      <c r="I187" s="28"/>
      <c r="J187" s="180"/>
      <c r="K187" s="180"/>
      <c r="L187" s="349">
        <v>0</v>
      </c>
      <c r="M187" s="360">
        <f t="shared" si="4"/>
        <v>0</v>
      </c>
    </row>
    <row r="188" spans="1:13" ht="12" customHeight="1">
      <c r="A188" s="3">
        <v>26</v>
      </c>
      <c r="B188" s="3">
        <v>2</v>
      </c>
      <c r="C188" s="3">
        <v>42</v>
      </c>
      <c r="D188" s="14" t="s">
        <v>963</v>
      </c>
      <c r="E188" s="854" t="s">
        <v>964</v>
      </c>
      <c r="F188" s="963"/>
      <c r="G188" s="768" t="s">
        <v>965</v>
      </c>
      <c r="H188" s="860"/>
      <c r="I188" s="28"/>
      <c r="J188" s="180"/>
      <c r="K188" s="180"/>
      <c r="L188" s="349">
        <v>0</v>
      </c>
      <c r="M188" s="360">
        <f t="shared" si="4"/>
        <v>0</v>
      </c>
    </row>
    <row r="189" spans="1:13" ht="12" customHeight="1">
      <c r="A189" s="3">
        <v>26</v>
      </c>
      <c r="B189" s="3">
        <v>2</v>
      </c>
      <c r="C189" s="3">
        <v>43</v>
      </c>
      <c r="D189" s="14" t="s">
        <v>966</v>
      </c>
      <c r="E189" s="854" t="s">
        <v>967</v>
      </c>
      <c r="F189" s="963"/>
      <c r="G189" s="768" t="s">
        <v>968</v>
      </c>
      <c r="H189" s="860"/>
      <c r="I189" s="28"/>
      <c r="J189" s="180"/>
      <c r="K189" s="180"/>
      <c r="L189" s="349">
        <v>0</v>
      </c>
      <c r="M189" s="360">
        <f t="shared" si="4"/>
        <v>0</v>
      </c>
    </row>
    <row r="190" spans="1:13" ht="12" customHeight="1">
      <c r="A190" s="3">
        <v>26</v>
      </c>
      <c r="B190" s="3">
        <v>2</v>
      </c>
      <c r="C190" s="3">
        <v>44</v>
      </c>
      <c r="D190" s="16" t="s">
        <v>969</v>
      </c>
      <c r="E190" s="20"/>
      <c r="F190" s="34"/>
      <c r="G190" s="768" t="s">
        <v>970</v>
      </c>
      <c r="H190" s="860"/>
      <c r="I190" s="34"/>
      <c r="J190" s="180"/>
      <c r="K190" s="180"/>
      <c r="L190" s="349">
        <v>0</v>
      </c>
      <c r="M190" s="360">
        <f t="shared" si="4"/>
        <v>0</v>
      </c>
    </row>
    <row r="191" spans="1:13" ht="12" customHeight="1">
      <c r="A191" s="3">
        <v>26</v>
      </c>
      <c r="B191" s="3">
        <v>2</v>
      </c>
      <c r="C191" s="3">
        <v>45</v>
      </c>
      <c r="D191" s="768" t="s">
        <v>126</v>
      </c>
      <c r="E191" s="962"/>
      <c r="F191" s="962"/>
      <c r="G191" s="962"/>
      <c r="H191" s="962"/>
      <c r="I191" s="962"/>
      <c r="J191" s="180"/>
      <c r="K191" s="180"/>
      <c r="L191" s="349">
        <v>4500</v>
      </c>
      <c r="M191" s="360">
        <f t="shared" si="4"/>
        <v>4500</v>
      </c>
    </row>
    <row r="192" spans="1:13" ht="12" customHeight="1">
      <c r="A192" s="3">
        <v>26</v>
      </c>
      <c r="B192" s="3">
        <v>2</v>
      </c>
      <c r="C192" s="3">
        <v>46</v>
      </c>
      <c r="D192" s="768" t="s">
        <v>971</v>
      </c>
      <c r="E192" s="962"/>
      <c r="F192" s="962"/>
      <c r="G192" s="962"/>
      <c r="H192" s="962"/>
      <c r="I192" s="962"/>
      <c r="J192" s="180"/>
      <c r="K192" s="180"/>
      <c r="L192" s="349">
        <v>9449</v>
      </c>
      <c r="M192" s="360">
        <f t="shared" si="4"/>
        <v>9449</v>
      </c>
    </row>
    <row r="193" spans="1:13" ht="12" customHeight="1">
      <c r="A193" s="3">
        <v>26</v>
      </c>
      <c r="B193" s="3">
        <v>2</v>
      </c>
      <c r="C193" s="3">
        <v>47</v>
      </c>
      <c r="D193" s="768" t="s">
        <v>127</v>
      </c>
      <c r="E193" s="962"/>
      <c r="F193" s="962"/>
      <c r="G193" s="962"/>
      <c r="H193" s="962"/>
      <c r="I193" s="962"/>
      <c r="J193" s="180"/>
      <c r="K193" s="180"/>
      <c r="L193" s="349">
        <v>1895</v>
      </c>
      <c r="M193" s="360">
        <f t="shared" si="4"/>
        <v>1895</v>
      </c>
    </row>
    <row r="194" spans="1:13" ht="12" customHeight="1">
      <c r="A194" s="3">
        <v>26</v>
      </c>
      <c r="B194" s="3">
        <v>2</v>
      </c>
      <c r="C194" s="3">
        <v>48</v>
      </c>
      <c r="D194" s="82"/>
      <c r="E194" s="93"/>
      <c r="F194" s="93"/>
      <c r="G194" s="90"/>
      <c r="H194" s="94"/>
      <c r="I194" s="93"/>
      <c r="J194" s="368"/>
      <c r="K194" s="368"/>
      <c r="L194" s="356">
        <v>0</v>
      </c>
      <c r="M194" s="363">
        <f t="shared" si="4"/>
        <v>0</v>
      </c>
    </row>
    <row r="195" spans="1:13" ht="12" customHeight="1">
      <c r="A195" s="3">
        <v>26</v>
      </c>
      <c r="B195" s="3">
        <v>2</v>
      </c>
      <c r="C195" s="3">
        <v>49</v>
      </c>
      <c r="D195" s="768" t="s">
        <v>972</v>
      </c>
      <c r="E195" s="860"/>
      <c r="F195" s="860"/>
      <c r="G195" s="860"/>
      <c r="H195" s="860"/>
      <c r="I195" s="28"/>
      <c r="J195" s="180"/>
      <c r="K195" s="180"/>
      <c r="L195" s="349">
        <v>0</v>
      </c>
      <c r="M195" s="360">
        <f t="shared" si="4"/>
        <v>0</v>
      </c>
    </row>
    <row r="196" spans="1:13" ht="12" customHeight="1">
      <c r="A196" s="3">
        <v>26</v>
      </c>
      <c r="B196" s="3">
        <v>2</v>
      </c>
      <c r="C196" s="3">
        <v>50</v>
      </c>
      <c r="D196" s="768" t="s">
        <v>973</v>
      </c>
      <c r="E196" s="860"/>
      <c r="F196" s="860"/>
      <c r="G196" s="860"/>
      <c r="H196" s="860"/>
      <c r="I196" s="28"/>
      <c r="J196" s="180"/>
      <c r="K196" s="180"/>
      <c r="L196" s="349">
        <v>0</v>
      </c>
      <c r="M196" s="360">
        <f t="shared" si="4"/>
        <v>0</v>
      </c>
    </row>
    <row r="197" spans="1:13" ht="12" customHeight="1">
      <c r="A197" s="3">
        <v>26</v>
      </c>
      <c r="B197" s="3">
        <v>2</v>
      </c>
      <c r="C197" s="3">
        <v>51</v>
      </c>
      <c r="D197" s="768" t="s">
        <v>974</v>
      </c>
      <c r="E197" s="860"/>
      <c r="F197" s="860"/>
      <c r="G197" s="860"/>
      <c r="H197" s="860"/>
      <c r="I197" s="28"/>
      <c r="J197" s="180"/>
      <c r="K197" s="180"/>
      <c r="L197" s="349">
        <v>7748</v>
      </c>
      <c r="M197" s="360">
        <f t="shared" si="4"/>
        <v>7748</v>
      </c>
    </row>
    <row r="198" spans="1:13" ht="12" customHeight="1">
      <c r="A198" s="3">
        <v>26</v>
      </c>
      <c r="B198" s="3">
        <v>2</v>
      </c>
      <c r="C198" s="3">
        <v>52</v>
      </c>
      <c r="D198" s="10" t="s">
        <v>975</v>
      </c>
      <c r="E198" s="802" t="s">
        <v>976</v>
      </c>
      <c r="F198" s="802"/>
      <c r="G198" s="802"/>
      <c r="H198" s="802"/>
      <c r="I198" s="28"/>
      <c r="J198" s="180"/>
      <c r="K198" s="180"/>
      <c r="L198" s="349">
        <v>1522</v>
      </c>
      <c r="M198" s="360">
        <f t="shared" si="4"/>
        <v>1522</v>
      </c>
    </row>
    <row r="199" spans="1:13" ht="12" customHeight="1">
      <c r="A199" s="3">
        <v>26</v>
      </c>
      <c r="B199" s="3">
        <v>2</v>
      </c>
      <c r="C199" s="3">
        <v>53</v>
      </c>
      <c r="D199" s="14" t="s">
        <v>977</v>
      </c>
      <c r="E199" s="802" t="s">
        <v>978</v>
      </c>
      <c r="F199" s="802"/>
      <c r="G199" s="802"/>
      <c r="H199" s="802"/>
      <c r="I199" s="28"/>
      <c r="J199" s="180"/>
      <c r="K199" s="180"/>
      <c r="L199" s="349">
        <v>1213</v>
      </c>
      <c r="M199" s="360">
        <f t="shared" si="4"/>
        <v>1213</v>
      </c>
    </row>
    <row r="200" spans="1:13" ht="12" customHeight="1">
      <c r="A200" s="3">
        <v>26</v>
      </c>
      <c r="B200" s="3">
        <v>2</v>
      </c>
      <c r="C200" s="3">
        <v>54</v>
      </c>
      <c r="D200" s="18"/>
      <c r="E200" s="10" t="s">
        <v>979</v>
      </c>
      <c r="F200" s="946" t="s">
        <v>980</v>
      </c>
      <c r="G200" s="946"/>
      <c r="H200" s="946"/>
      <c r="I200" s="28"/>
      <c r="J200" s="180"/>
      <c r="K200" s="180"/>
      <c r="L200" s="349">
        <v>0</v>
      </c>
      <c r="M200" s="360">
        <f t="shared" si="4"/>
        <v>0</v>
      </c>
    </row>
    <row r="201" spans="1:13" ht="12" customHeight="1">
      <c r="A201" s="3">
        <v>26</v>
      </c>
      <c r="B201" s="3">
        <v>2</v>
      </c>
      <c r="C201" s="3">
        <v>55</v>
      </c>
      <c r="D201" s="20"/>
      <c r="E201" s="16" t="s">
        <v>981</v>
      </c>
      <c r="F201" s="802" t="s">
        <v>982</v>
      </c>
      <c r="G201" s="802"/>
      <c r="H201" s="802"/>
      <c r="I201" s="34"/>
      <c r="J201" s="180"/>
      <c r="K201" s="180"/>
      <c r="L201" s="349">
        <v>6844</v>
      </c>
      <c r="M201" s="360">
        <f t="shared" si="4"/>
        <v>6844</v>
      </c>
    </row>
    <row r="202" spans="1:13" ht="12" customHeight="1">
      <c r="A202" s="3">
        <v>26</v>
      </c>
      <c r="B202" s="3">
        <v>2</v>
      </c>
      <c r="C202" s="3">
        <v>56</v>
      </c>
      <c r="D202" s="768" t="s">
        <v>983</v>
      </c>
      <c r="E202" s="860"/>
      <c r="F202" s="860"/>
      <c r="G202" s="860"/>
      <c r="H202" s="860"/>
      <c r="I202" s="28"/>
      <c r="J202" s="180"/>
      <c r="K202" s="180"/>
      <c r="L202" s="349">
        <v>6844</v>
      </c>
      <c r="M202" s="360">
        <f t="shared" si="4"/>
        <v>6844</v>
      </c>
    </row>
    <row r="203" spans="1:13" ht="12" customHeight="1">
      <c r="A203" s="3">
        <v>26</v>
      </c>
      <c r="B203" s="3">
        <v>2</v>
      </c>
      <c r="C203" s="3">
        <v>57</v>
      </c>
      <c r="D203" s="10" t="s">
        <v>975</v>
      </c>
      <c r="E203" s="802" t="s">
        <v>976</v>
      </c>
      <c r="F203" s="802"/>
      <c r="G203" s="802"/>
      <c r="H203" s="802"/>
      <c r="I203" s="28"/>
      <c r="J203" s="180"/>
      <c r="K203" s="180"/>
      <c r="L203" s="349">
        <v>2117</v>
      </c>
      <c r="M203" s="360">
        <f t="shared" si="4"/>
        <v>2117</v>
      </c>
    </row>
    <row r="204" spans="1:13" ht="12" customHeight="1">
      <c r="A204" s="3">
        <v>26</v>
      </c>
      <c r="B204" s="3">
        <v>2</v>
      </c>
      <c r="C204" s="3">
        <v>58</v>
      </c>
      <c r="D204" s="14" t="s">
        <v>977</v>
      </c>
      <c r="E204" s="802" t="s">
        <v>978</v>
      </c>
      <c r="F204" s="802"/>
      <c r="G204" s="802"/>
      <c r="H204" s="802"/>
      <c r="I204" s="28"/>
      <c r="J204" s="180"/>
      <c r="K204" s="180"/>
      <c r="L204" s="349">
        <v>2117</v>
      </c>
      <c r="M204" s="360">
        <f t="shared" si="4"/>
        <v>2117</v>
      </c>
    </row>
    <row r="205" spans="1:13" ht="12" customHeight="1">
      <c r="A205" s="3">
        <v>26</v>
      </c>
      <c r="B205" s="3">
        <v>2</v>
      </c>
      <c r="C205" s="3">
        <v>59</v>
      </c>
      <c r="D205" s="18"/>
      <c r="E205" s="10" t="s">
        <v>979</v>
      </c>
      <c r="F205" s="946" t="s">
        <v>980</v>
      </c>
      <c r="G205" s="946"/>
      <c r="H205" s="946"/>
      <c r="I205" s="28"/>
      <c r="J205" s="180"/>
      <c r="K205" s="180"/>
      <c r="L205" s="349">
        <v>8961</v>
      </c>
      <c r="M205" s="360">
        <f t="shared" si="4"/>
        <v>8961</v>
      </c>
    </row>
    <row r="206" spans="1:13" ht="12" customHeight="1">
      <c r="A206" s="3">
        <v>26</v>
      </c>
      <c r="B206" s="3">
        <v>2</v>
      </c>
      <c r="C206" s="3">
        <v>60</v>
      </c>
      <c r="D206" s="20"/>
      <c r="E206" s="16" t="s">
        <v>981</v>
      </c>
      <c r="F206" s="802" t="s">
        <v>982</v>
      </c>
      <c r="G206" s="802"/>
      <c r="H206" s="802"/>
      <c r="I206" s="34"/>
      <c r="J206" s="180"/>
      <c r="K206" s="180"/>
      <c r="L206" s="349">
        <v>8961</v>
      </c>
      <c r="M206" s="360">
        <f t="shared" si="4"/>
        <v>8961</v>
      </c>
    </row>
    <row r="207" spans="1:13" ht="12" customHeight="1">
      <c r="A207" s="3">
        <v>26</v>
      </c>
      <c r="B207" s="3">
        <v>2</v>
      </c>
      <c r="C207" s="3">
        <v>61</v>
      </c>
      <c r="D207" s="95" t="s">
        <v>984</v>
      </c>
      <c r="E207" s="947" t="s">
        <v>471</v>
      </c>
      <c r="F207" s="947"/>
      <c r="G207" s="947"/>
      <c r="H207" s="947"/>
      <c r="I207" s="70"/>
      <c r="J207" s="180"/>
      <c r="K207" s="180"/>
      <c r="L207" s="358">
        <v>0</v>
      </c>
      <c r="M207" s="360">
        <f t="shared" si="4"/>
        <v>0</v>
      </c>
    </row>
    <row r="208" spans="1:13" ht="12" customHeight="1">
      <c r="A208" s="3">
        <v>26</v>
      </c>
      <c r="B208" s="3">
        <v>2</v>
      </c>
      <c r="C208" s="3">
        <v>62</v>
      </c>
      <c r="D208" s="95" t="s">
        <v>985</v>
      </c>
      <c r="E208" s="948" t="s">
        <v>472</v>
      </c>
      <c r="F208" s="948"/>
      <c r="G208" s="948"/>
      <c r="H208" s="948"/>
      <c r="I208" s="70"/>
      <c r="J208" s="180"/>
      <c r="K208" s="180"/>
      <c r="L208" s="358">
        <v>0</v>
      </c>
      <c r="M208" s="360">
        <f t="shared" si="4"/>
        <v>0</v>
      </c>
    </row>
    <row r="209" spans="1:13" ht="12" customHeight="1">
      <c r="A209" s="3">
        <v>26</v>
      </c>
      <c r="B209" s="3">
        <v>2</v>
      </c>
      <c r="C209" s="3">
        <v>63</v>
      </c>
      <c r="D209" s="949" t="s">
        <v>642</v>
      </c>
      <c r="E209" s="950"/>
      <c r="F209" s="955"/>
      <c r="G209" s="955"/>
      <c r="H209" s="956"/>
      <c r="I209" s="373"/>
      <c r="J209" s="373"/>
      <c r="K209" s="374"/>
      <c r="L209" s="375">
        <v>0</v>
      </c>
      <c r="M209" s="362">
        <f t="shared" si="4"/>
        <v>0</v>
      </c>
    </row>
    <row r="210" spans="1:13" ht="12" customHeight="1">
      <c r="A210" s="3">
        <v>26</v>
      </c>
      <c r="B210" s="3">
        <v>2</v>
      </c>
      <c r="C210" s="3">
        <v>64</v>
      </c>
      <c r="D210" s="951"/>
      <c r="E210" s="952"/>
      <c r="F210" s="957" t="s">
        <v>643</v>
      </c>
      <c r="G210" s="957"/>
      <c r="H210" s="796"/>
      <c r="I210" s="180"/>
      <c r="J210" s="180"/>
      <c r="K210" s="180"/>
      <c r="L210" s="358">
        <v>0</v>
      </c>
      <c r="M210" s="360">
        <f t="shared" si="4"/>
        <v>0</v>
      </c>
    </row>
    <row r="211" spans="1:13" ht="12" customHeight="1">
      <c r="A211" s="3">
        <v>26</v>
      </c>
      <c r="B211" s="3">
        <v>2</v>
      </c>
      <c r="C211" s="3">
        <v>65</v>
      </c>
      <c r="D211" s="951"/>
      <c r="E211" s="952"/>
      <c r="F211" s="958" t="s">
        <v>986</v>
      </c>
      <c r="G211" s="961" t="s">
        <v>644</v>
      </c>
      <c r="H211" s="766"/>
      <c r="I211" s="180"/>
      <c r="J211" s="180"/>
      <c r="K211" s="180"/>
      <c r="L211" s="358">
        <v>0</v>
      </c>
      <c r="M211" s="360">
        <f t="shared" si="4"/>
        <v>0</v>
      </c>
    </row>
    <row r="212" spans="1:13" ht="12" customHeight="1">
      <c r="A212" s="3">
        <v>26</v>
      </c>
      <c r="B212" s="3">
        <v>2</v>
      </c>
      <c r="C212" s="3">
        <v>66</v>
      </c>
      <c r="D212" s="951"/>
      <c r="E212" s="952"/>
      <c r="F212" s="959"/>
      <c r="G212" s="961" t="s">
        <v>645</v>
      </c>
      <c r="H212" s="766"/>
      <c r="I212" s="180"/>
      <c r="J212" s="180"/>
      <c r="K212" s="180"/>
      <c r="L212" s="358">
        <v>0</v>
      </c>
      <c r="M212" s="360">
        <f t="shared" si="4"/>
        <v>0</v>
      </c>
    </row>
    <row r="213" spans="1:13" ht="12" customHeight="1">
      <c r="A213" s="3">
        <v>26</v>
      </c>
      <c r="B213" s="3">
        <v>2</v>
      </c>
      <c r="C213" s="3">
        <v>67</v>
      </c>
      <c r="D213" s="951"/>
      <c r="E213" s="952"/>
      <c r="F213" s="959"/>
      <c r="G213" s="961" t="s">
        <v>646</v>
      </c>
      <c r="H213" s="766"/>
      <c r="I213" s="180"/>
      <c r="J213" s="180"/>
      <c r="K213" s="180"/>
      <c r="L213" s="358">
        <v>0</v>
      </c>
      <c r="M213" s="360">
        <f t="shared" si="4"/>
        <v>0</v>
      </c>
    </row>
    <row r="214" spans="1:13" ht="12" customHeight="1">
      <c r="A214" s="3">
        <v>26</v>
      </c>
      <c r="B214" s="3">
        <v>2</v>
      </c>
      <c r="C214" s="3">
        <v>68</v>
      </c>
      <c r="D214" s="953"/>
      <c r="E214" s="954"/>
      <c r="F214" s="960"/>
      <c r="G214" s="961" t="s">
        <v>647</v>
      </c>
      <c r="H214" s="766"/>
      <c r="I214" s="180"/>
      <c r="J214" s="180"/>
      <c r="K214" s="180"/>
      <c r="L214" s="358">
        <v>0</v>
      </c>
      <c r="M214" s="360">
        <f t="shared" ref="M214:M285" si="5">SUM(L214:L214)</f>
        <v>0</v>
      </c>
    </row>
    <row r="215" spans="1:13" ht="12" customHeight="1">
      <c r="A215" s="3">
        <v>26</v>
      </c>
      <c r="B215" s="3">
        <v>2</v>
      </c>
      <c r="C215" s="3">
        <v>69</v>
      </c>
      <c r="D215" s="95" t="s">
        <v>1327</v>
      </c>
      <c r="E215" s="856" t="s">
        <v>1326</v>
      </c>
      <c r="F215" s="856"/>
      <c r="G215" s="856"/>
      <c r="H215" s="856"/>
      <c r="I215" s="92"/>
      <c r="J215" s="92"/>
      <c r="K215" s="279"/>
      <c r="L215" s="338">
        <v>851</v>
      </c>
      <c r="M215" s="339">
        <f t="shared" si="5"/>
        <v>851</v>
      </c>
    </row>
    <row r="216" spans="1:13" ht="12" customHeight="1">
      <c r="A216" s="3">
        <v>26</v>
      </c>
      <c r="B216" s="287">
        <v>2</v>
      </c>
      <c r="C216" s="287">
        <v>70</v>
      </c>
      <c r="D216" s="251" t="s">
        <v>120</v>
      </c>
      <c r="E216" s="529" t="s">
        <v>1345</v>
      </c>
      <c r="F216" s="529"/>
      <c r="G216" s="529"/>
      <c r="H216" s="529"/>
      <c r="I216" s="180"/>
      <c r="J216" s="180"/>
      <c r="K216" s="180"/>
      <c r="L216" s="358">
        <v>936</v>
      </c>
      <c r="M216" s="360">
        <f t="shared" si="5"/>
        <v>936</v>
      </c>
    </row>
    <row r="217" spans="1:13" ht="12" customHeight="1">
      <c r="A217" s="3">
        <v>26</v>
      </c>
      <c r="B217" s="3">
        <v>2</v>
      </c>
      <c r="C217" s="3">
        <v>71</v>
      </c>
      <c r="D217" s="170"/>
      <c r="E217" s="171"/>
      <c r="F217" s="171"/>
      <c r="G217" s="172"/>
      <c r="H217" s="172"/>
      <c r="I217" s="173"/>
      <c r="J217" s="368"/>
      <c r="K217" s="368"/>
      <c r="L217" s="376">
        <v>0</v>
      </c>
      <c r="M217" s="363">
        <f t="shared" si="5"/>
        <v>0</v>
      </c>
    </row>
    <row r="218" spans="1:13" ht="12" customHeight="1">
      <c r="A218" s="3">
        <v>26</v>
      </c>
      <c r="B218" s="3">
        <v>2</v>
      </c>
      <c r="C218" s="3">
        <v>72</v>
      </c>
      <c r="D218" s="854" t="s">
        <v>1313</v>
      </c>
      <c r="E218" s="855"/>
      <c r="F218" s="855"/>
      <c r="G218" s="855"/>
      <c r="H218" s="855"/>
      <c r="I218" s="855"/>
      <c r="J218" s="180"/>
      <c r="K218" s="180"/>
      <c r="L218" s="358">
        <v>0</v>
      </c>
      <c r="M218" s="360">
        <f t="shared" si="5"/>
        <v>0</v>
      </c>
    </row>
    <row r="219" spans="1:13" s="4" customFormat="1" ht="12" customHeight="1">
      <c r="A219" s="386">
        <v>26</v>
      </c>
      <c r="B219" s="4">
        <v>2</v>
      </c>
      <c r="C219" s="4">
        <v>73</v>
      </c>
      <c r="D219" s="899" t="s">
        <v>1314</v>
      </c>
      <c r="E219" s="922"/>
      <c r="F219" s="922"/>
      <c r="G219" s="922"/>
      <c r="H219" s="922"/>
      <c r="I219" s="922"/>
      <c r="J219" s="180"/>
      <c r="K219" s="180"/>
      <c r="L219" s="358">
        <v>0</v>
      </c>
      <c r="M219" s="360">
        <f t="shared" si="5"/>
        <v>0</v>
      </c>
    </row>
    <row r="220" spans="1:13" s="4" customFormat="1" ht="12" customHeight="1">
      <c r="A220" s="386">
        <v>26</v>
      </c>
      <c r="B220" s="4">
        <v>2</v>
      </c>
      <c r="C220" s="303">
        <v>74</v>
      </c>
      <c r="D220" s="935" t="s">
        <v>1358</v>
      </c>
      <c r="E220" s="936"/>
      <c r="F220" s="941" t="s">
        <v>1362</v>
      </c>
      <c r="G220" s="942"/>
      <c r="H220" s="942"/>
      <c r="I220" s="942"/>
      <c r="J220" s="180"/>
      <c r="K220" s="180"/>
      <c r="L220" s="358">
        <v>0</v>
      </c>
      <c r="M220" s="360">
        <f t="shared" si="5"/>
        <v>0</v>
      </c>
    </row>
    <row r="221" spans="1:13" s="4" customFormat="1" ht="12" customHeight="1">
      <c r="A221" s="386">
        <v>26</v>
      </c>
      <c r="B221" s="4">
        <v>2</v>
      </c>
      <c r="C221" s="303">
        <v>75</v>
      </c>
      <c r="D221" s="937"/>
      <c r="E221" s="938"/>
      <c r="F221" s="943" t="s">
        <v>1363</v>
      </c>
      <c r="G221" s="944"/>
      <c r="H221" s="944"/>
      <c r="I221" s="944"/>
      <c r="J221" s="180"/>
      <c r="K221" s="180"/>
      <c r="L221" s="358">
        <v>0</v>
      </c>
      <c r="M221" s="360">
        <f t="shared" si="5"/>
        <v>0</v>
      </c>
    </row>
    <row r="222" spans="1:13" s="4" customFormat="1" ht="12" customHeight="1">
      <c r="A222" s="386">
        <v>26</v>
      </c>
      <c r="B222" s="4">
        <v>2</v>
      </c>
      <c r="C222" s="303">
        <v>76</v>
      </c>
      <c r="D222" s="937"/>
      <c r="E222" s="938"/>
      <c r="F222" s="943" t="s">
        <v>227</v>
      </c>
      <c r="G222" s="944"/>
      <c r="H222" s="944"/>
      <c r="I222" s="944"/>
      <c r="J222" s="180"/>
      <c r="K222" s="180"/>
      <c r="L222" s="358">
        <v>0</v>
      </c>
      <c r="M222" s="360">
        <f t="shared" si="5"/>
        <v>0</v>
      </c>
    </row>
    <row r="223" spans="1:13" s="4" customFormat="1" ht="12" customHeight="1">
      <c r="A223" s="386">
        <v>26</v>
      </c>
      <c r="B223" s="4">
        <v>2</v>
      </c>
      <c r="C223" s="303">
        <v>77</v>
      </c>
      <c r="D223" s="939"/>
      <c r="E223" s="940"/>
      <c r="F223" s="943" t="s">
        <v>1360</v>
      </c>
      <c r="G223" s="944"/>
      <c r="H223" s="944"/>
      <c r="I223" s="944"/>
      <c r="J223" s="180"/>
      <c r="K223" s="180"/>
      <c r="L223" s="358">
        <v>0</v>
      </c>
      <c r="M223" s="360">
        <f t="shared" si="5"/>
        <v>0</v>
      </c>
    </row>
    <row r="224" spans="1:13" s="4" customFormat="1" ht="12" customHeight="1">
      <c r="A224" s="386">
        <v>26</v>
      </c>
      <c r="B224" s="4">
        <v>2</v>
      </c>
      <c r="C224" s="303">
        <v>78</v>
      </c>
      <c r="D224" s="935" t="s">
        <v>1359</v>
      </c>
      <c r="E224" s="936"/>
      <c r="F224" s="941" t="s">
        <v>1362</v>
      </c>
      <c r="G224" s="942"/>
      <c r="H224" s="942"/>
      <c r="I224" s="942"/>
      <c r="J224" s="180"/>
      <c r="K224" s="180"/>
      <c r="L224" s="358">
        <v>0</v>
      </c>
      <c r="M224" s="360">
        <f t="shared" si="5"/>
        <v>0</v>
      </c>
    </row>
    <row r="225" spans="1:14" s="4" customFormat="1" ht="12" customHeight="1">
      <c r="A225" s="386">
        <v>26</v>
      </c>
      <c r="B225" s="4">
        <v>2</v>
      </c>
      <c r="C225" s="303">
        <v>79</v>
      </c>
      <c r="D225" s="937"/>
      <c r="E225" s="938"/>
      <c r="F225" s="943" t="s">
        <v>1363</v>
      </c>
      <c r="G225" s="944"/>
      <c r="H225" s="944"/>
      <c r="I225" s="944"/>
      <c r="J225" s="180"/>
      <c r="K225" s="180"/>
      <c r="L225" s="358">
        <v>0</v>
      </c>
      <c r="M225" s="360">
        <f t="shared" si="5"/>
        <v>0</v>
      </c>
    </row>
    <row r="226" spans="1:14" s="4" customFormat="1" ht="12" customHeight="1">
      <c r="A226" s="386">
        <v>26</v>
      </c>
      <c r="B226" s="4">
        <v>2</v>
      </c>
      <c r="C226" s="303">
        <v>80</v>
      </c>
      <c r="D226" s="937"/>
      <c r="E226" s="938"/>
      <c r="F226" s="800" t="s">
        <v>227</v>
      </c>
      <c r="G226" s="874"/>
      <c r="H226" s="874"/>
      <c r="I226" s="874"/>
      <c r="J226" s="180"/>
      <c r="K226" s="180"/>
      <c r="L226" s="358">
        <v>0</v>
      </c>
      <c r="M226" s="360">
        <f t="shared" si="5"/>
        <v>0</v>
      </c>
    </row>
    <row r="227" spans="1:14" s="159" customFormat="1" ht="12" customHeight="1" thickBot="1">
      <c r="A227" s="386">
        <v>26</v>
      </c>
      <c r="B227" s="4">
        <v>2</v>
      </c>
      <c r="C227" s="303">
        <v>81</v>
      </c>
      <c r="D227" s="937"/>
      <c r="E227" s="938"/>
      <c r="F227" s="798" t="s">
        <v>1360</v>
      </c>
      <c r="G227" s="876"/>
      <c r="H227" s="876"/>
      <c r="I227" s="876"/>
      <c r="J227" s="279"/>
      <c r="K227" s="279"/>
      <c r="L227" s="338">
        <v>0</v>
      </c>
      <c r="M227" s="339">
        <f t="shared" si="5"/>
        <v>0</v>
      </c>
      <c r="N227" s="4"/>
    </row>
    <row r="228" spans="1:14" s="4" customFormat="1" ht="12" customHeight="1">
      <c r="A228" s="3">
        <v>26</v>
      </c>
      <c r="B228" s="3">
        <v>2</v>
      </c>
      <c r="C228" s="3">
        <v>82</v>
      </c>
      <c r="D228" s="925" t="s">
        <v>1414</v>
      </c>
      <c r="E228" s="926"/>
      <c r="F228" s="768" t="s">
        <v>1415</v>
      </c>
      <c r="G228" s="927"/>
      <c r="H228" s="927"/>
      <c r="I228" s="928"/>
      <c r="J228" s="387"/>
      <c r="K228" s="388"/>
      <c r="L228" s="358">
        <v>0</v>
      </c>
      <c r="M228" s="360"/>
      <c r="N228" s="389"/>
    </row>
    <row r="229" spans="1:14" s="4" customFormat="1" ht="12" customHeight="1">
      <c r="A229" s="3">
        <v>26</v>
      </c>
      <c r="B229" s="3">
        <v>2</v>
      </c>
      <c r="C229" s="3">
        <v>83</v>
      </c>
      <c r="D229" s="925" t="s">
        <v>1416</v>
      </c>
      <c r="E229" s="926"/>
      <c r="F229" s="768" t="s">
        <v>1415</v>
      </c>
      <c r="G229" s="927"/>
      <c r="H229" s="927"/>
      <c r="I229" s="928"/>
      <c r="J229" s="387"/>
      <c r="K229" s="388"/>
      <c r="L229" s="358">
        <v>0</v>
      </c>
      <c r="M229" s="360"/>
    </row>
    <row r="230" spans="1:14" s="4" customFormat="1" ht="12" customHeight="1">
      <c r="A230" s="3">
        <v>26</v>
      </c>
      <c r="B230" s="3">
        <v>2</v>
      </c>
      <c r="C230" s="3">
        <v>84</v>
      </c>
      <c r="D230" s="929" t="s">
        <v>1417</v>
      </c>
      <c r="E230" s="930"/>
      <c r="F230" s="768" t="s">
        <v>1375</v>
      </c>
      <c r="G230" s="927"/>
      <c r="H230" s="927"/>
      <c r="I230" s="928"/>
      <c r="J230" s="387"/>
      <c r="K230" s="388"/>
      <c r="L230" s="358">
        <v>0</v>
      </c>
      <c r="M230" s="360"/>
    </row>
    <row r="231" spans="1:14" s="4" customFormat="1" ht="12" customHeight="1">
      <c r="A231" s="3">
        <v>26</v>
      </c>
      <c r="B231" s="3">
        <v>2</v>
      </c>
      <c r="C231" s="3">
        <v>85</v>
      </c>
      <c r="D231" s="931"/>
      <c r="E231" s="932"/>
      <c r="F231" s="768" t="s">
        <v>1418</v>
      </c>
      <c r="G231" s="927"/>
      <c r="H231" s="927"/>
      <c r="I231" s="928"/>
      <c r="J231" s="387"/>
      <c r="K231" s="388"/>
      <c r="L231" s="358">
        <v>0</v>
      </c>
      <c r="M231" s="360"/>
    </row>
    <row r="232" spans="1:14" s="4" customFormat="1" ht="12" customHeight="1">
      <c r="A232" s="3">
        <v>26</v>
      </c>
      <c r="B232" s="3">
        <v>2</v>
      </c>
      <c r="C232" s="3">
        <v>86</v>
      </c>
      <c r="D232" s="933"/>
      <c r="E232" s="934"/>
      <c r="F232" s="768" t="s">
        <v>1419</v>
      </c>
      <c r="G232" s="927"/>
      <c r="H232" s="927"/>
      <c r="I232" s="928"/>
      <c r="J232" s="387"/>
      <c r="K232" s="388"/>
      <c r="L232" s="358">
        <v>0</v>
      </c>
      <c r="M232" s="360"/>
    </row>
    <row r="233" spans="1:14" s="4" customFormat="1" ht="12" customHeight="1">
      <c r="A233" s="3">
        <v>26</v>
      </c>
      <c r="B233" s="3">
        <v>2</v>
      </c>
      <c r="C233" s="3">
        <v>87</v>
      </c>
      <c r="D233" s="929" t="s">
        <v>1420</v>
      </c>
      <c r="E233" s="930"/>
      <c r="F233" s="768" t="s">
        <v>1375</v>
      </c>
      <c r="G233" s="927"/>
      <c r="H233" s="927"/>
      <c r="I233" s="928"/>
      <c r="J233" s="387"/>
      <c r="K233" s="388"/>
      <c r="L233" s="358">
        <v>0</v>
      </c>
      <c r="M233" s="360"/>
    </row>
    <row r="234" spans="1:14" s="4" customFormat="1" ht="12" customHeight="1">
      <c r="A234" s="3">
        <v>26</v>
      </c>
      <c r="B234" s="3">
        <v>2</v>
      </c>
      <c r="C234" s="3">
        <v>88</v>
      </c>
      <c r="D234" s="933"/>
      <c r="E234" s="934"/>
      <c r="F234" s="768" t="s">
        <v>1418</v>
      </c>
      <c r="G234" s="927"/>
      <c r="H234" s="927"/>
      <c r="I234" s="928"/>
      <c r="J234" s="387"/>
      <c r="K234" s="388"/>
      <c r="L234" s="358">
        <v>0</v>
      </c>
      <c r="M234" s="360"/>
    </row>
    <row r="235" spans="1:14" s="4" customFormat="1" ht="12" customHeight="1">
      <c r="A235" s="3">
        <v>26</v>
      </c>
      <c r="B235" s="3">
        <v>2</v>
      </c>
      <c r="C235" s="3">
        <v>89</v>
      </c>
      <c r="D235" s="929" t="s">
        <v>1421</v>
      </c>
      <c r="E235" s="930"/>
      <c r="F235" s="768" t="s">
        <v>1375</v>
      </c>
      <c r="G235" s="927"/>
      <c r="H235" s="927"/>
      <c r="I235" s="928"/>
      <c r="J235" s="387"/>
      <c r="K235" s="388"/>
      <c r="L235" s="358">
        <v>0</v>
      </c>
      <c r="M235" s="360"/>
    </row>
    <row r="236" spans="1:14" s="4" customFormat="1" ht="12" customHeight="1" thickBot="1">
      <c r="A236" s="3">
        <v>26</v>
      </c>
      <c r="B236" s="3">
        <v>2</v>
      </c>
      <c r="C236" s="3">
        <v>90</v>
      </c>
      <c r="D236" s="931"/>
      <c r="E236" s="932"/>
      <c r="F236" s="758" t="s">
        <v>1418</v>
      </c>
      <c r="G236" s="759"/>
      <c r="H236" s="759"/>
      <c r="I236" s="760"/>
      <c r="J236" s="390"/>
      <c r="K236" s="391"/>
      <c r="L236" s="392">
        <v>0</v>
      </c>
      <c r="M236" s="393"/>
    </row>
    <row r="237" spans="1:14" ht="12" customHeight="1">
      <c r="A237" s="132">
        <v>24</v>
      </c>
      <c r="B237" s="132">
        <v>1</v>
      </c>
      <c r="C237" s="132">
        <v>1</v>
      </c>
      <c r="D237" s="151" t="s">
        <v>510</v>
      </c>
      <c r="E237" s="326"/>
      <c r="F237" s="777" t="s">
        <v>987</v>
      </c>
      <c r="G237" s="777"/>
      <c r="H237" s="777"/>
      <c r="I237" s="777"/>
      <c r="J237" s="394"/>
      <c r="K237" s="394"/>
      <c r="L237" s="395">
        <v>0</v>
      </c>
      <c r="M237" s="395">
        <f t="shared" si="5"/>
        <v>0</v>
      </c>
    </row>
    <row r="238" spans="1:14" ht="12" customHeight="1">
      <c r="A238" s="3">
        <v>24</v>
      </c>
      <c r="B238" s="3">
        <v>1</v>
      </c>
      <c r="C238" s="3">
        <v>2</v>
      </c>
      <c r="D238" s="148"/>
      <c r="E238" s="45"/>
      <c r="F238" s="45"/>
      <c r="G238" s="45" t="s">
        <v>1245</v>
      </c>
      <c r="H238" s="45"/>
      <c r="I238" s="45"/>
      <c r="J238" s="28"/>
      <c r="K238" s="28"/>
      <c r="L238" s="360">
        <v>29312</v>
      </c>
      <c r="M238" s="360">
        <f t="shared" si="5"/>
        <v>29312</v>
      </c>
    </row>
    <row r="239" spans="1:14" ht="12" customHeight="1">
      <c r="A239" s="3">
        <v>24</v>
      </c>
      <c r="B239" s="3">
        <v>1</v>
      </c>
      <c r="C239" s="3">
        <v>3</v>
      </c>
      <c r="D239" s="22"/>
      <c r="E239" s="78"/>
      <c r="F239" s="78"/>
      <c r="G239" s="45" t="s">
        <v>1246</v>
      </c>
      <c r="H239" s="78"/>
      <c r="I239" s="78"/>
      <c r="J239" s="28"/>
      <c r="K239" s="28"/>
      <c r="L239" s="360">
        <v>3354</v>
      </c>
      <c r="M239" s="360">
        <f t="shared" si="5"/>
        <v>3354</v>
      </c>
    </row>
    <row r="240" spans="1:14" ht="12" customHeight="1">
      <c r="A240" s="3">
        <v>24</v>
      </c>
      <c r="B240" s="3">
        <v>1</v>
      </c>
      <c r="C240" s="3">
        <v>4</v>
      </c>
      <c r="D240" s="22"/>
      <c r="E240" s="78"/>
      <c r="F240" s="78"/>
      <c r="G240" s="45" t="s">
        <v>1247</v>
      </c>
      <c r="H240" s="78"/>
      <c r="I240" s="78"/>
      <c r="J240" s="28"/>
      <c r="K240" s="28"/>
      <c r="L240" s="360">
        <v>57977</v>
      </c>
      <c r="M240" s="360">
        <f t="shared" si="5"/>
        <v>57977</v>
      </c>
    </row>
    <row r="241" spans="1:13" ht="12" customHeight="1">
      <c r="A241" s="3">
        <v>24</v>
      </c>
      <c r="B241" s="3">
        <v>1</v>
      </c>
      <c r="C241" s="3">
        <v>5</v>
      </c>
      <c r="D241" s="22"/>
      <c r="E241" s="78"/>
      <c r="F241" s="78"/>
      <c r="G241" s="45" t="s">
        <v>1248</v>
      </c>
      <c r="H241" s="78"/>
      <c r="I241" s="78"/>
      <c r="J241" s="28"/>
      <c r="K241" s="28"/>
      <c r="L241" s="360">
        <v>12421</v>
      </c>
      <c r="M241" s="360">
        <f t="shared" si="5"/>
        <v>12421</v>
      </c>
    </row>
    <row r="242" spans="1:13" ht="12" customHeight="1">
      <c r="A242" s="3">
        <v>24</v>
      </c>
      <c r="B242" s="3">
        <v>1</v>
      </c>
      <c r="C242" s="3">
        <v>6</v>
      </c>
      <c r="D242" s="22"/>
      <c r="E242" s="78"/>
      <c r="F242" s="78"/>
      <c r="G242" s="45" t="s">
        <v>1249</v>
      </c>
      <c r="H242" s="78"/>
      <c r="I242" s="78"/>
      <c r="J242" s="28"/>
      <c r="K242" s="28"/>
      <c r="L242" s="360">
        <v>0</v>
      </c>
      <c r="M242" s="360">
        <f t="shared" si="5"/>
        <v>0</v>
      </c>
    </row>
    <row r="243" spans="1:13" ht="12" customHeight="1">
      <c r="A243" s="3">
        <v>24</v>
      </c>
      <c r="B243" s="3">
        <v>1</v>
      </c>
      <c r="C243" s="3">
        <v>7</v>
      </c>
      <c r="D243" s="22"/>
      <c r="E243" s="78"/>
      <c r="F243" s="78"/>
      <c r="G243" s="45" t="s">
        <v>1250</v>
      </c>
      <c r="H243" s="78"/>
      <c r="I243" s="78"/>
      <c r="J243" s="28"/>
      <c r="K243" s="28"/>
      <c r="L243" s="360">
        <v>0</v>
      </c>
      <c r="M243" s="360">
        <f t="shared" si="5"/>
        <v>0</v>
      </c>
    </row>
    <row r="244" spans="1:13" ht="12" customHeight="1">
      <c r="A244" s="3">
        <v>24</v>
      </c>
      <c r="B244" s="3">
        <v>1</v>
      </c>
      <c r="C244" s="3">
        <v>8</v>
      </c>
      <c r="D244" s="22"/>
      <c r="E244" s="78"/>
      <c r="F244" s="78"/>
      <c r="G244" s="45" t="s">
        <v>1251</v>
      </c>
      <c r="H244" s="78"/>
      <c r="I244" s="78"/>
      <c r="J244" s="28"/>
      <c r="K244" s="28"/>
      <c r="L244" s="360">
        <v>0</v>
      </c>
      <c r="M244" s="360">
        <f t="shared" si="5"/>
        <v>0</v>
      </c>
    </row>
    <row r="245" spans="1:13" ht="12" customHeight="1">
      <c r="A245" s="3">
        <v>24</v>
      </c>
      <c r="B245" s="3">
        <v>1</v>
      </c>
      <c r="C245" s="3">
        <v>9</v>
      </c>
      <c r="D245" s="22"/>
      <c r="E245" s="78"/>
      <c r="F245" s="78"/>
      <c r="G245" s="45" t="s">
        <v>1252</v>
      </c>
      <c r="H245" s="78"/>
      <c r="I245" s="78"/>
      <c r="J245" s="28"/>
      <c r="K245" s="28"/>
      <c r="L245" s="360">
        <v>0</v>
      </c>
      <c r="M245" s="360">
        <f t="shared" si="5"/>
        <v>0</v>
      </c>
    </row>
    <row r="246" spans="1:13" ht="12" customHeight="1">
      <c r="A246" s="3">
        <v>24</v>
      </c>
      <c r="B246" s="3">
        <v>1</v>
      </c>
      <c r="C246" s="3">
        <v>10</v>
      </c>
      <c r="D246" s="22"/>
      <c r="E246" s="78"/>
      <c r="F246" s="78"/>
      <c r="G246" s="45" t="s">
        <v>1253</v>
      </c>
      <c r="H246" s="78"/>
      <c r="I246" s="78"/>
      <c r="J246" s="28"/>
      <c r="K246" s="28"/>
      <c r="L246" s="360">
        <v>0</v>
      </c>
      <c r="M246" s="360">
        <f t="shared" si="5"/>
        <v>0</v>
      </c>
    </row>
    <row r="247" spans="1:13" ht="12" customHeight="1">
      <c r="A247" s="3">
        <v>24</v>
      </c>
      <c r="B247" s="3">
        <v>1</v>
      </c>
      <c r="C247" s="3">
        <v>11</v>
      </c>
      <c r="D247" s="22"/>
      <c r="E247" s="78"/>
      <c r="F247" s="78"/>
      <c r="G247" s="45" t="s">
        <v>1254</v>
      </c>
      <c r="H247" s="78"/>
      <c r="I247" s="78"/>
      <c r="K247" s="30"/>
      <c r="L247" s="339">
        <v>0</v>
      </c>
      <c r="M247" s="339">
        <f t="shared" si="5"/>
        <v>0</v>
      </c>
    </row>
    <row r="248" spans="1:13" ht="12" customHeight="1">
      <c r="A248" s="3">
        <v>24</v>
      </c>
      <c r="B248" s="3">
        <v>1</v>
      </c>
      <c r="C248" s="3">
        <v>12</v>
      </c>
      <c r="D248" s="22"/>
      <c r="E248" s="78"/>
      <c r="F248" s="45"/>
      <c r="G248" s="45" t="s">
        <v>467</v>
      </c>
      <c r="H248" s="45"/>
      <c r="I248" s="45"/>
      <c r="J248" s="28"/>
      <c r="K248" s="28"/>
      <c r="L248" s="360">
        <v>103064</v>
      </c>
      <c r="M248" s="360">
        <f t="shared" si="5"/>
        <v>103064</v>
      </c>
    </row>
    <row r="249" spans="1:13" ht="12" customHeight="1">
      <c r="A249" s="3">
        <v>24</v>
      </c>
      <c r="B249" s="3">
        <v>1</v>
      </c>
      <c r="C249" s="3">
        <v>13</v>
      </c>
      <c r="D249" s="149"/>
      <c r="E249" s="150"/>
      <c r="F249" s="150"/>
      <c r="G249" s="858" t="s">
        <v>996</v>
      </c>
      <c r="H249" s="858"/>
      <c r="I249" s="365"/>
      <c r="J249" s="30"/>
      <c r="K249" s="30"/>
      <c r="L249" s="339">
        <v>0</v>
      </c>
      <c r="M249" s="339">
        <f t="shared" si="5"/>
        <v>0</v>
      </c>
    </row>
    <row r="250" spans="1:13" ht="12" customHeight="1">
      <c r="A250" s="3">
        <v>24</v>
      </c>
      <c r="B250" s="3">
        <v>1</v>
      </c>
      <c r="C250" s="3">
        <v>14</v>
      </c>
      <c r="D250" s="21"/>
      <c r="E250" s="139"/>
      <c r="F250" s="139"/>
      <c r="G250" s="775" t="s">
        <v>1330</v>
      </c>
      <c r="H250" s="775"/>
      <c r="I250" s="775"/>
      <c r="J250" s="30"/>
      <c r="K250" s="30"/>
      <c r="L250" s="339">
        <v>103064</v>
      </c>
      <c r="M250" s="339">
        <f t="shared" si="5"/>
        <v>103064</v>
      </c>
    </row>
    <row r="251" spans="1:13" ht="12" customHeight="1">
      <c r="A251" s="3">
        <v>24</v>
      </c>
      <c r="B251" s="3">
        <v>1</v>
      </c>
      <c r="C251" s="3">
        <v>15</v>
      </c>
      <c r="D251" s="21"/>
      <c r="E251" s="139"/>
      <c r="F251" s="139"/>
      <c r="G251" s="775" t="s">
        <v>1331</v>
      </c>
      <c r="H251" s="775"/>
      <c r="I251" s="775"/>
      <c r="J251" s="30"/>
      <c r="K251" s="30"/>
      <c r="L251" s="339">
        <v>0</v>
      </c>
      <c r="M251" s="339">
        <f t="shared" si="5"/>
        <v>0</v>
      </c>
    </row>
    <row r="252" spans="1:13" s="159" customFormat="1" ht="12" customHeight="1" thickBot="1">
      <c r="A252" s="159">
        <v>24</v>
      </c>
      <c r="B252" s="280">
        <v>1</v>
      </c>
      <c r="C252" s="280">
        <v>16</v>
      </c>
      <c r="D252" s="281"/>
      <c r="E252" s="282"/>
      <c r="F252" s="282"/>
      <c r="G252" s="857" t="s">
        <v>1329</v>
      </c>
      <c r="H252" s="857"/>
      <c r="I252" s="857"/>
      <c r="J252" s="283"/>
      <c r="K252" s="283"/>
      <c r="L252" s="340">
        <v>71284</v>
      </c>
      <c r="M252" s="339">
        <f t="shared" si="5"/>
        <v>71284</v>
      </c>
    </row>
    <row r="253" spans="1:13" s="4" customFormat="1" ht="12" customHeight="1">
      <c r="A253" s="4">
        <v>24</v>
      </c>
      <c r="B253" s="4">
        <v>2</v>
      </c>
      <c r="C253" s="4">
        <v>1</v>
      </c>
      <c r="D253" s="24" t="s">
        <v>511</v>
      </c>
      <c r="E253" s="923" t="s">
        <v>1255</v>
      </c>
      <c r="F253" s="923"/>
      <c r="G253" s="924" t="s">
        <v>988</v>
      </c>
      <c r="H253" s="924"/>
      <c r="I253" s="924"/>
      <c r="J253" s="142"/>
      <c r="K253" s="30"/>
      <c r="L253" s="339">
        <v>0</v>
      </c>
      <c r="M253" s="341">
        <f t="shared" si="5"/>
        <v>0</v>
      </c>
    </row>
    <row r="254" spans="1:13" ht="12" customHeight="1">
      <c r="A254" s="3">
        <v>24</v>
      </c>
      <c r="B254" s="3">
        <v>2</v>
      </c>
      <c r="C254" s="3">
        <v>2</v>
      </c>
      <c r="D254" s="148"/>
      <c r="E254" s="45"/>
      <c r="F254" s="45"/>
      <c r="G254" s="45" t="s">
        <v>1245</v>
      </c>
      <c r="H254" s="45"/>
      <c r="I254" s="45"/>
      <c r="J254" s="28"/>
      <c r="K254" s="28"/>
      <c r="L254" s="360">
        <v>0</v>
      </c>
      <c r="M254" s="360">
        <f t="shared" si="5"/>
        <v>0</v>
      </c>
    </row>
    <row r="255" spans="1:13" ht="12" customHeight="1">
      <c r="A255" s="3">
        <v>24</v>
      </c>
      <c r="B255" s="3">
        <v>2</v>
      </c>
      <c r="C255" s="3">
        <v>3</v>
      </c>
      <c r="D255" s="22"/>
      <c r="E255" s="78"/>
      <c r="F255" s="78"/>
      <c r="G255" s="45" t="s">
        <v>1246</v>
      </c>
      <c r="H255" s="78"/>
      <c r="I255" s="78"/>
      <c r="J255" s="28"/>
      <c r="K255" s="28"/>
      <c r="L255" s="360">
        <v>0</v>
      </c>
      <c r="M255" s="360">
        <f t="shared" si="5"/>
        <v>0</v>
      </c>
    </row>
    <row r="256" spans="1:13" ht="12" customHeight="1">
      <c r="A256" s="3">
        <v>24</v>
      </c>
      <c r="B256" s="3">
        <v>2</v>
      </c>
      <c r="C256" s="3">
        <v>4</v>
      </c>
      <c r="D256" s="22"/>
      <c r="E256" s="78"/>
      <c r="F256" s="78"/>
      <c r="G256" s="45" t="s">
        <v>1247</v>
      </c>
      <c r="H256" s="78"/>
      <c r="I256" s="78"/>
      <c r="J256" s="28"/>
      <c r="K256" s="28"/>
      <c r="L256" s="360">
        <v>57977</v>
      </c>
      <c r="M256" s="360">
        <f t="shared" si="5"/>
        <v>57977</v>
      </c>
    </row>
    <row r="257" spans="1:13" ht="12" customHeight="1">
      <c r="A257" s="3">
        <v>24</v>
      </c>
      <c r="B257" s="3">
        <v>2</v>
      </c>
      <c r="C257" s="3">
        <v>5</v>
      </c>
      <c r="D257" s="22"/>
      <c r="E257" s="78"/>
      <c r="F257" s="78"/>
      <c r="G257" s="45" t="s">
        <v>1248</v>
      </c>
      <c r="H257" s="78"/>
      <c r="I257" s="78"/>
      <c r="J257" s="28"/>
      <c r="K257" s="28"/>
      <c r="L257" s="360">
        <v>12421</v>
      </c>
      <c r="M257" s="360">
        <f t="shared" si="5"/>
        <v>12421</v>
      </c>
    </row>
    <row r="258" spans="1:13" ht="12" customHeight="1">
      <c r="A258" s="3">
        <v>24</v>
      </c>
      <c r="B258" s="3">
        <v>2</v>
      </c>
      <c r="C258" s="3">
        <v>6</v>
      </c>
      <c r="D258" s="22"/>
      <c r="E258" s="78"/>
      <c r="F258" s="78"/>
      <c r="G258" s="45" t="s">
        <v>1249</v>
      </c>
      <c r="H258" s="78"/>
      <c r="I258" s="78"/>
      <c r="J258" s="28"/>
      <c r="K258" s="28"/>
      <c r="L258" s="360">
        <v>0</v>
      </c>
      <c r="M258" s="360">
        <f t="shared" si="5"/>
        <v>0</v>
      </c>
    </row>
    <row r="259" spans="1:13" ht="12" customHeight="1">
      <c r="A259" s="3">
        <v>24</v>
      </c>
      <c r="B259" s="3">
        <v>2</v>
      </c>
      <c r="C259" s="3">
        <v>7</v>
      </c>
      <c r="D259" s="22"/>
      <c r="E259" s="78"/>
      <c r="F259" s="78"/>
      <c r="G259" s="45" t="s">
        <v>1250</v>
      </c>
      <c r="H259" s="78"/>
      <c r="I259" s="78"/>
      <c r="J259" s="28"/>
      <c r="K259" s="28"/>
      <c r="L259" s="360">
        <v>0</v>
      </c>
      <c r="M259" s="360">
        <f t="shared" si="5"/>
        <v>0</v>
      </c>
    </row>
    <row r="260" spans="1:13" ht="12" customHeight="1">
      <c r="A260" s="3">
        <v>24</v>
      </c>
      <c r="B260" s="3">
        <v>2</v>
      </c>
      <c r="C260" s="3">
        <v>8</v>
      </c>
      <c r="D260" s="22"/>
      <c r="E260" s="78"/>
      <c r="F260" s="78"/>
      <c r="G260" s="45" t="s">
        <v>1251</v>
      </c>
      <c r="H260" s="78"/>
      <c r="I260" s="78"/>
      <c r="J260" s="28"/>
      <c r="K260" s="28"/>
      <c r="L260" s="360">
        <v>0</v>
      </c>
      <c r="M260" s="360">
        <f t="shared" si="5"/>
        <v>0</v>
      </c>
    </row>
    <row r="261" spans="1:13" ht="12" customHeight="1">
      <c r="A261" s="3">
        <v>24</v>
      </c>
      <c r="B261" s="3">
        <v>2</v>
      </c>
      <c r="C261" s="3">
        <v>9</v>
      </c>
      <c r="D261" s="22"/>
      <c r="E261" s="78"/>
      <c r="F261" s="78"/>
      <c r="G261" s="45" t="s">
        <v>1252</v>
      </c>
      <c r="H261" s="78"/>
      <c r="I261" s="78"/>
      <c r="J261" s="28"/>
      <c r="K261" s="28"/>
      <c r="L261" s="360">
        <v>0</v>
      </c>
      <c r="M261" s="360">
        <f t="shared" si="5"/>
        <v>0</v>
      </c>
    </row>
    <row r="262" spans="1:13" ht="12" customHeight="1">
      <c r="A262" s="3">
        <v>24</v>
      </c>
      <c r="B262" s="3">
        <v>2</v>
      </c>
      <c r="C262" s="3">
        <v>10</v>
      </c>
      <c r="D262" s="22"/>
      <c r="E262" s="78"/>
      <c r="F262" s="78"/>
      <c r="G262" s="45" t="s">
        <v>1253</v>
      </c>
      <c r="H262" s="78"/>
      <c r="I262" s="78"/>
      <c r="J262" s="28"/>
      <c r="K262" s="28"/>
      <c r="L262" s="360">
        <v>0</v>
      </c>
      <c r="M262" s="360">
        <f t="shared" si="5"/>
        <v>0</v>
      </c>
    </row>
    <row r="263" spans="1:13" ht="12" customHeight="1">
      <c r="A263" s="3">
        <v>24</v>
      </c>
      <c r="B263" s="3">
        <v>2</v>
      </c>
      <c r="C263" s="3">
        <v>11</v>
      </c>
      <c r="D263" s="22"/>
      <c r="E263" s="78"/>
      <c r="F263" s="78"/>
      <c r="G263" s="45" t="s">
        <v>1254</v>
      </c>
      <c r="H263" s="78"/>
      <c r="I263" s="78"/>
      <c r="J263" s="28"/>
      <c r="K263" s="28"/>
      <c r="L263" s="360">
        <v>0</v>
      </c>
      <c r="M263" s="360">
        <f t="shared" si="5"/>
        <v>0</v>
      </c>
    </row>
    <row r="264" spans="1:13" ht="12" customHeight="1">
      <c r="A264" s="3">
        <v>24</v>
      </c>
      <c r="B264" s="3">
        <v>2</v>
      </c>
      <c r="C264" s="3">
        <v>12</v>
      </c>
      <c r="D264" s="22"/>
      <c r="E264" s="78"/>
      <c r="F264" s="45"/>
      <c r="G264" s="45" t="s">
        <v>467</v>
      </c>
      <c r="H264" s="45"/>
      <c r="I264" s="45"/>
      <c r="J264" s="28"/>
      <c r="K264" s="28"/>
      <c r="L264" s="360">
        <v>70398</v>
      </c>
      <c r="M264" s="360">
        <f t="shared" si="5"/>
        <v>70398</v>
      </c>
    </row>
    <row r="265" spans="1:13" ht="12" customHeight="1">
      <c r="A265" s="3">
        <v>24</v>
      </c>
      <c r="B265" s="3">
        <v>2</v>
      </c>
      <c r="C265" s="3">
        <v>13</v>
      </c>
      <c r="D265" s="149"/>
      <c r="E265" s="150"/>
      <c r="F265" s="52"/>
      <c r="G265" s="858" t="s">
        <v>996</v>
      </c>
      <c r="H265" s="858"/>
      <c r="I265" s="366"/>
      <c r="J265" s="30"/>
      <c r="K265" s="30"/>
      <c r="L265" s="339">
        <v>0</v>
      </c>
      <c r="M265" s="339">
        <f t="shared" si="5"/>
        <v>0</v>
      </c>
    </row>
    <row r="266" spans="1:13" ht="12" customHeight="1">
      <c r="A266" s="3">
        <v>24</v>
      </c>
      <c r="B266" s="3">
        <v>2</v>
      </c>
      <c r="C266" s="3">
        <v>14</v>
      </c>
      <c r="D266" s="21"/>
      <c r="E266" s="139"/>
      <c r="F266" s="152"/>
      <c r="G266" s="775" t="s">
        <v>1330</v>
      </c>
      <c r="H266" s="775"/>
      <c r="I266" s="775"/>
      <c r="J266" s="30"/>
      <c r="K266" s="30"/>
      <c r="L266" s="339">
        <v>70398</v>
      </c>
      <c r="M266" s="339">
        <f t="shared" si="5"/>
        <v>70398</v>
      </c>
    </row>
    <row r="267" spans="1:13" s="159" customFormat="1" ht="12" customHeight="1" thickBot="1">
      <c r="A267" s="159">
        <v>24</v>
      </c>
      <c r="B267" s="159">
        <v>2</v>
      </c>
      <c r="C267" s="159">
        <v>15</v>
      </c>
      <c r="D267" s="284"/>
      <c r="E267" s="285"/>
      <c r="F267" s="286"/>
      <c r="G267" s="857" t="s">
        <v>1331</v>
      </c>
      <c r="H267" s="857"/>
      <c r="I267" s="857"/>
      <c r="J267" s="283"/>
      <c r="K267" s="283"/>
      <c r="L267" s="340">
        <v>0</v>
      </c>
      <c r="M267" s="340">
        <f t="shared" si="5"/>
        <v>0</v>
      </c>
    </row>
    <row r="268" spans="1:13" s="4" customFormat="1" ht="12" customHeight="1">
      <c r="A268" s="4">
        <v>24</v>
      </c>
      <c r="B268" s="4">
        <v>3</v>
      </c>
      <c r="C268" s="4">
        <v>1</v>
      </c>
      <c r="D268" s="24" t="s">
        <v>1256</v>
      </c>
      <c r="E268" s="923" t="s">
        <v>1255</v>
      </c>
      <c r="F268" s="923"/>
      <c r="G268" s="924" t="s">
        <v>989</v>
      </c>
      <c r="H268" s="924"/>
      <c r="I268" s="924"/>
      <c r="J268" s="142"/>
      <c r="K268" s="30"/>
      <c r="L268" s="339"/>
      <c r="M268" s="339">
        <f t="shared" si="5"/>
        <v>0</v>
      </c>
    </row>
    <row r="269" spans="1:13" ht="12" customHeight="1">
      <c r="A269" s="3">
        <v>24</v>
      </c>
      <c r="B269" s="3">
        <v>3</v>
      </c>
      <c r="C269" s="3">
        <v>2</v>
      </c>
      <c r="D269" s="148"/>
      <c r="E269" s="45"/>
      <c r="F269" s="45"/>
      <c r="G269" s="45" t="s">
        <v>1245</v>
      </c>
      <c r="H269" s="45"/>
      <c r="I269" s="45"/>
      <c r="J269" s="28"/>
      <c r="K269" s="28"/>
      <c r="L269" s="360"/>
      <c r="M269" s="360">
        <f t="shared" si="5"/>
        <v>0</v>
      </c>
    </row>
    <row r="270" spans="1:13" ht="12" customHeight="1">
      <c r="A270" s="3">
        <v>24</v>
      </c>
      <c r="B270" s="3">
        <v>3</v>
      </c>
      <c r="C270" s="3">
        <v>3</v>
      </c>
      <c r="D270" s="22"/>
      <c r="E270" s="78"/>
      <c r="F270" s="78"/>
      <c r="G270" s="45" t="s">
        <v>1246</v>
      </c>
      <c r="H270" s="78"/>
      <c r="I270" s="78"/>
      <c r="J270" s="28"/>
      <c r="K270" s="28"/>
      <c r="L270" s="360"/>
      <c r="M270" s="360">
        <f t="shared" si="5"/>
        <v>0</v>
      </c>
    </row>
    <row r="271" spans="1:13" ht="12" customHeight="1">
      <c r="A271" s="3">
        <v>24</v>
      </c>
      <c r="B271" s="3">
        <v>3</v>
      </c>
      <c r="C271" s="3">
        <v>4</v>
      </c>
      <c r="D271" s="22"/>
      <c r="E271" s="78"/>
      <c r="F271" s="78"/>
      <c r="G271" s="45" t="s">
        <v>1247</v>
      </c>
      <c r="H271" s="78"/>
      <c r="I271" s="78"/>
      <c r="J271" s="28"/>
      <c r="K271" s="28"/>
      <c r="L271" s="360"/>
      <c r="M271" s="360">
        <f t="shared" si="5"/>
        <v>0</v>
      </c>
    </row>
    <row r="272" spans="1:13" ht="12" customHeight="1">
      <c r="A272" s="3">
        <v>24</v>
      </c>
      <c r="B272" s="3">
        <v>3</v>
      </c>
      <c r="C272" s="3">
        <v>5</v>
      </c>
      <c r="D272" s="22"/>
      <c r="E272" s="78"/>
      <c r="F272" s="78"/>
      <c r="G272" s="45" t="s">
        <v>1248</v>
      </c>
      <c r="H272" s="78"/>
      <c r="I272" s="78"/>
      <c r="J272" s="28"/>
      <c r="K272" s="28"/>
      <c r="L272" s="360"/>
      <c r="M272" s="360">
        <f t="shared" si="5"/>
        <v>0</v>
      </c>
    </row>
    <row r="273" spans="1:13" ht="12" customHeight="1">
      <c r="A273" s="3">
        <v>24</v>
      </c>
      <c r="B273" s="3">
        <v>3</v>
      </c>
      <c r="C273" s="3">
        <v>6</v>
      </c>
      <c r="D273" s="22"/>
      <c r="E273" s="78"/>
      <c r="F273" s="78"/>
      <c r="G273" s="45" t="s">
        <v>1249</v>
      </c>
      <c r="H273" s="78"/>
      <c r="I273" s="78"/>
      <c r="J273" s="28"/>
      <c r="K273" s="28"/>
      <c r="L273" s="360"/>
      <c r="M273" s="360">
        <f t="shared" si="5"/>
        <v>0</v>
      </c>
    </row>
    <row r="274" spans="1:13" ht="12" customHeight="1">
      <c r="A274" s="3">
        <v>24</v>
      </c>
      <c r="B274" s="3">
        <v>3</v>
      </c>
      <c r="C274" s="3">
        <v>7</v>
      </c>
      <c r="D274" s="22"/>
      <c r="E274" s="78"/>
      <c r="F274" s="78"/>
      <c r="G274" s="45" t="s">
        <v>1250</v>
      </c>
      <c r="H274" s="78"/>
      <c r="I274" s="78"/>
      <c r="J274" s="28"/>
      <c r="K274" s="28"/>
      <c r="L274" s="360"/>
      <c r="M274" s="360">
        <f t="shared" si="5"/>
        <v>0</v>
      </c>
    </row>
    <row r="275" spans="1:13" ht="12" customHeight="1">
      <c r="A275" s="3">
        <v>24</v>
      </c>
      <c r="B275" s="3">
        <v>3</v>
      </c>
      <c r="C275" s="3">
        <v>8</v>
      </c>
      <c r="D275" s="22"/>
      <c r="E275" s="78"/>
      <c r="F275" s="78"/>
      <c r="G275" s="45" t="s">
        <v>1251</v>
      </c>
      <c r="H275" s="78"/>
      <c r="I275" s="78"/>
      <c r="J275" s="28"/>
      <c r="K275" s="28"/>
      <c r="L275" s="360"/>
      <c r="M275" s="360">
        <f t="shared" si="5"/>
        <v>0</v>
      </c>
    </row>
    <row r="276" spans="1:13" ht="12" customHeight="1">
      <c r="A276" s="3">
        <v>24</v>
      </c>
      <c r="B276" s="3">
        <v>3</v>
      </c>
      <c r="C276" s="3">
        <v>9</v>
      </c>
      <c r="D276" s="22"/>
      <c r="E276" s="78"/>
      <c r="F276" s="78"/>
      <c r="G276" s="45" t="s">
        <v>1252</v>
      </c>
      <c r="H276" s="78"/>
      <c r="I276" s="78"/>
      <c r="J276" s="28"/>
      <c r="K276" s="28"/>
      <c r="L276" s="360"/>
      <c r="M276" s="360">
        <f t="shared" si="5"/>
        <v>0</v>
      </c>
    </row>
    <row r="277" spans="1:13" ht="12" customHeight="1">
      <c r="A277" s="3">
        <v>24</v>
      </c>
      <c r="B277" s="3">
        <v>3</v>
      </c>
      <c r="C277" s="3">
        <v>10</v>
      </c>
      <c r="D277" s="22"/>
      <c r="E277" s="78"/>
      <c r="F277" s="78"/>
      <c r="G277" s="45" t="s">
        <v>1253</v>
      </c>
      <c r="H277" s="78"/>
      <c r="I277" s="78"/>
      <c r="J277" s="28"/>
      <c r="K277" s="28"/>
      <c r="L277" s="360"/>
      <c r="M277" s="360">
        <f t="shared" si="5"/>
        <v>0</v>
      </c>
    </row>
    <row r="278" spans="1:13" ht="12" customHeight="1">
      <c r="A278" s="3">
        <v>24</v>
      </c>
      <c r="B278" s="3">
        <v>3</v>
      </c>
      <c r="C278" s="3">
        <v>11</v>
      </c>
      <c r="D278" s="22"/>
      <c r="E278" s="78"/>
      <c r="F278" s="78"/>
      <c r="G278" s="45" t="s">
        <v>1254</v>
      </c>
      <c r="H278" s="78"/>
      <c r="I278" s="78"/>
      <c r="J278" s="28"/>
      <c r="K278" s="28"/>
      <c r="L278" s="360"/>
      <c r="M278" s="360">
        <f t="shared" si="5"/>
        <v>0</v>
      </c>
    </row>
    <row r="279" spans="1:13" ht="12" customHeight="1">
      <c r="A279" s="3">
        <v>24</v>
      </c>
      <c r="B279" s="3">
        <v>3</v>
      </c>
      <c r="C279" s="3">
        <v>12</v>
      </c>
      <c r="D279" s="22"/>
      <c r="E279" s="78"/>
      <c r="F279" s="45"/>
      <c r="G279" s="45" t="s">
        <v>467</v>
      </c>
      <c r="H279" s="45"/>
      <c r="I279" s="45"/>
      <c r="J279" s="28"/>
      <c r="K279" s="28"/>
      <c r="L279" s="360"/>
      <c r="M279" s="360">
        <f t="shared" si="5"/>
        <v>0</v>
      </c>
    </row>
    <row r="280" spans="1:13" ht="12" customHeight="1">
      <c r="A280" s="3">
        <v>24</v>
      </c>
      <c r="B280" s="3">
        <v>3</v>
      </c>
      <c r="C280" s="3">
        <v>13</v>
      </c>
      <c r="D280" s="21"/>
      <c r="E280" s="139"/>
      <c r="F280" s="152"/>
      <c r="G280" s="858" t="s">
        <v>996</v>
      </c>
      <c r="H280" s="858"/>
      <c r="I280" s="152"/>
      <c r="K280" s="30"/>
      <c r="L280" s="339"/>
      <c r="M280" s="339">
        <f t="shared" si="5"/>
        <v>0</v>
      </c>
    </row>
    <row r="281" spans="1:13" ht="12" customHeight="1">
      <c r="A281" s="3">
        <v>24</v>
      </c>
      <c r="B281" s="3">
        <v>3</v>
      </c>
      <c r="C281" s="3">
        <v>14</v>
      </c>
      <c r="D281" s="21"/>
      <c r="E281" s="139"/>
      <c r="F281" s="152"/>
      <c r="G281" s="775" t="s">
        <v>1330</v>
      </c>
      <c r="H281" s="775"/>
      <c r="I281" s="775"/>
      <c r="J281" s="30"/>
      <c r="K281" s="30"/>
      <c r="L281" s="339"/>
      <c r="M281" s="339">
        <f t="shared" si="5"/>
        <v>0</v>
      </c>
    </row>
    <row r="282" spans="1:13" s="159" customFormat="1" ht="12" customHeight="1" thickBot="1">
      <c r="A282" s="159">
        <v>24</v>
      </c>
      <c r="B282" s="159">
        <v>3</v>
      </c>
      <c r="C282" s="159">
        <v>15</v>
      </c>
      <c r="D282" s="284"/>
      <c r="E282" s="285"/>
      <c r="F282" s="286"/>
      <c r="G282" s="857" t="s">
        <v>1331</v>
      </c>
      <c r="H282" s="857"/>
      <c r="I282" s="857"/>
      <c r="J282" s="283"/>
      <c r="K282" s="283"/>
      <c r="L282" s="340"/>
      <c r="M282" s="339">
        <f t="shared" si="5"/>
        <v>0</v>
      </c>
    </row>
    <row r="283" spans="1:13" s="4" customFormat="1" ht="12" customHeight="1">
      <c r="A283" s="4">
        <v>24</v>
      </c>
      <c r="B283" s="4">
        <v>4</v>
      </c>
      <c r="C283" s="4">
        <v>1</v>
      </c>
      <c r="D283" s="24" t="s">
        <v>1256</v>
      </c>
      <c r="E283" s="859" t="s">
        <v>1255</v>
      </c>
      <c r="F283" s="859"/>
      <c r="G283" s="924" t="s">
        <v>990</v>
      </c>
      <c r="H283" s="924"/>
      <c r="I283" s="924"/>
      <c r="J283" s="142"/>
      <c r="K283" s="30"/>
      <c r="L283" s="339"/>
      <c r="M283" s="341">
        <f t="shared" si="5"/>
        <v>0</v>
      </c>
    </row>
    <row r="284" spans="1:13" ht="12" customHeight="1">
      <c r="A284" s="3">
        <v>24</v>
      </c>
      <c r="B284" s="3">
        <v>4</v>
      </c>
      <c r="C284" s="3">
        <v>2</v>
      </c>
      <c r="D284" s="148"/>
      <c r="E284" s="45"/>
      <c r="F284" s="45"/>
      <c r="G284" s="45" t="s">
        <v>1245</v>
      </c>
      <c r="H284" s="45"/>
      <c r="I284" s="45"/>
      <c r="J284" s="28"/>
      <c r="K284" s="28"/>
      <c r="L284" s="360"/>
      <c r="M284" s="360">
        <f t="shared" si="5"/>
        <v>0</v>
      </c>
    </row>
    <row r="285" spans="1:13" ht="12" customHeight="1">
      <c r="A285" s="3">
        <v>24</v>
      </c>
      <c r="B285" s="3">
        <v>4</v>
      </c>
      <c r="C285" s="3">
        <v>3</v>
      </c>
      <c r="D285" s="22"/>
      <c r="E285" s="78"/>
      <c r="F285" s="78"/>
      <c r="G285" s="45" t="s">
        <v>1246</v>
      </c>
      <c r="H285" s="78"/>
      <c r="I285" s="78"/>
      <c r="J285" s="28"/>
      <c r="K285" s="28"/>
      <c r="L285" s="360"/>
      <c r="M285" s="360">
        <f t="shared" si="5"/>
        <v>0</v>
      </c>
    </row>
    <row r="286" spans="1:13" ht="12" customHeight="1">
      <c r="A286" s="3">
        <v>24</v>
      </c>
      <c r="B286" s="3">
        <v>4</v>
      </c>
      <c r="C286" s="3">
        <v>4</v>
      </c>
      <c r="D286" s="22"/>
      <c r="E286" s="78"/>
      <c r="F286" s="78"/>
      <c r="G286" s="45" t="s">
        <v>1247</v>
      </c>
      <c r="H286" s="78"/>
      <c r="I286" s="78"/>
      <c r="J286" s="28"/>
      <c r="K286" s="28"/>
      <c r="L286" s="360"/>
      <c r="M286" s="360">
        <f t="shared" ref="M286:M349" si="6">SUM(L286:L286)</f>
        <v>0</v>
      </c>
    </row>
    <row r="287" spans="1:13" ht="12" customHeight="1">
      <c r="A287" s="3">
        <v>24</v>
      </c>
      <c r="B287" s="3">
        <v>4</v>
      </c>
      <c r="C287" s="3">
        <v>5</v>
      </c>
      <c r="D287" s="22"/>
      <c r="E287" s="78"/>
      <c r="F287" s="78"/>
      <c r="G287" s="45" t="s">
        <v>1248</v>
      </c>
      <c r="H287" s="78"/>
      <c r="I287" s="78"/>
      <c r="J287" s="28"/>
      <c r="K287" s="28"/>
      <c r="L287" s="360"/>
      <c r="M287" s="360">
        <f t="shared" si="6"/>
        <v>0</v>
      </c>
    </row>
    <row r="288" spans="1:13" ht="12" customHeight="1">
      <c r="A288" s="3">
        <v>24</v>
      </c>
      <c r="B288" s="3">
        <v>4</v>
      </c>
      <c r="C288" s="3">
        <v>6</v>
      </c>
      <c r="D288" s="22"/>
      <c r="E288" s="78"/>
      <c r="F288" s="78"/>
      <c r="G288" s="45" t="s">
        <v>1249</v>
      </c>
      <c r="H288" s="78"/>
      <c r="I288" s="78"/>
      <c r="J288" s="28"/>
      <c r="K288" s="28"/>
      <c r="L288" s="360"/>
      <c r="M288" s="360">
        <f t="shared" si="6"/>
        <v>0</v>
      </c>
    </row>
    <row r="289" spans="1:13" ht="12" customHeight="1">
      <c r="A289" s="3">
        <v>24</v>
      </c>
      <c r="B289" s="3">
        <v>4</v>
      </c>
      <c r="C289" s="3">
        <v>7</v>
      </c>
      <c r="D289" s="22"/>
      <c r="E289" s="78"/>
      <c r="F289" s="78"/>
      <c r="G289" s="45" t="s">
        <v>1250</v>
      </c>
      <c r="H289" s="78"/>
      <c r="I289" s="78"/>
      <c r="J289" s="28"/>
      <c r="K289" s="28"/>
      <c r="L289" s="360"/>
      <c r="M289" s="360">
        <f t="shared" si="6"/>
        <v>0</v>
      </c>
    </row>
    <row r="290" spans="1:13" ht="12" customHeight="1">
      <c r="A290" s="3">
        <v>24</v>
      </c>
      <c r="B290" s="3">
        <v>4</v>
      </c>
      <c r="C290" s="3">
        <v>8</v>
      </c>
      <c r="D290" s="22"/>
      <c r="E290" s="78"/>
      <c r="F290" s="78"/>
      <c r="G290" s="45" t="s">
        <v>1251</v>
      </c>
      <c r="H290" s="78"/>
      <c r="I290" s="78"/>
      <c r="J290" s="28"/>
      <c r="K290" s="28"/>
      <c r="L290" s="360"/>
      <c r="M290" s="360">
        <f t="shared" si="6"/>
        <v>0</v>
      </c>
    </row>
    <row r="291" spans="1:13" ht="12" customHeight="1">
      <c r="A291" s="3">
        <v>24</v>
      </c>
      <c r="B291" s="3">
        <v>4</v>
      </c>
      <c r="C291" s="3">
        <v>9</v>
      </c>
      <c r="D291" s="22"/>
      <c r="E291" s="78"/>
      <c r="F291" s="78"/>
      <c r="G291" s="45" t="s">
        <v>1252</v>
      </c>
      <c r="H291" s="78"/>
      <c r="I291" s="78"/>
      <c r="J291" s="28"/>
      <c r="K291" s="28"/>
      <c r="L291" s="360"/>
      <c r="M291" s="360">
        <f t="shared" si="6"/>
        <v>0</v>
      </c>
    </row>
    <row r="292" spans="1:13" ht="12" customHeight="1">
      <c r="A292" s="3">
        <v>24</v>
      </c>
      <c r="B292" s="3">
        <v>4</v>
      </c>
      <c r="C292" s="3">
        <v>10</v>
      </c>
      <c r="D292" s="22"/>
      <c r="E292" s="78"/>
      <c r="F292" s="78"/>
      <c r="G292" s="45" t="s">
        <v>1253</v>
      </c>
      <c r="H292" s="78"/>
      <c r="I292" s="78"/>
      <c r="J292" s="28"/>
      <c r="K292" s="28"/>
      <c r="L292" s="360"/>
      <c r="M292" s="360">
        <f t="shared" si="6"/>
        <v>0</v>
      </c>
    </row>
    <row r="293" spans="1:13" ht="12" customHeight="1">
      <c r="A293" s="3">
        <v>24</v>
      </c>
      <c r="B293" s="3">
        <v>4</v>
      </c>
      <c r="C293" s="3">
        <v>11</v>
      </c>
      <c r="D293" s="22"/>
      <c r="E293" s="78"/>
      <c r="F293" s="78"/>
      <c r="G293" s="45" t="s">
        <v>1254</v>
      </c>
      <c r="H293" s="78"/>
      <c r="I293" s="78"/>
      <c r="J293" s="28"/>
      <c r="K293" s="28"/>
      <c r="L293" s="360"/>
      <c r="M293" s="360">
        <f t="shared" si="6"/>
        <v>0</v>
      </c>
    </row>
    <row r="294" spans="1:13" ht="12" customHeight="1">
      <c r="A294" s="3">
        <v>24</v>
      </c>
      <c r="B294" s="3">
        <v>4</v>
      </c>
      <c r="C294" s="3">
        <v>12</v>
      </c>
      <c r="D294" s="22"/>
      <c r="E294" s="78"/>
      <c r="F294" s="45"/>
      <c r="G294" s="45" t="s">
        <v>467</v>
      </c>
      <c r="H294" s="45"/>
      <c r="I294" s="45"/>
      <c r="J294" s="367"/>
      <c r="K294" s="30"/>
      <c r="L294" s="339"/>
      <c r="M294" s="339">
        <f t="shared" si="6"/>
        <v>0</v>
      </c>
    </row>
    <row r="295" spans="1:13" ht="12" customHeight="1">
      <c r="A295" s="3">
        <v>24</v>
      </c>
      <c r="B295" s="3">
        <v>4</v>
      </c>
      <c r="C295" s="3">
        <v>13</v>
      </c>
      <c r="D295" s="21"/>
      <c r="E295" s="150"/>
      <c r="F295" s="52"/>
      <c r="G295" s="858" t="s">
        <v>996</v>
      </c>
      <c r="H295" s="858"/>
      <c r="I295" s="366"/>
      <c r="J295" s="367"/>
      <c r="K295" s="367"/>
      <c r="L295" s="359"/>
      <c r="M295" s="359">
        <f t="shared" si="6"/>
        <v>0</v>
      </c>
    </row>
    <row r="296" spans="1:13" ht="12" customHeight="1">
      <c r="A296" s="3">
        <v>24</v>
      </c>
      <c r="B296" s="3">
        <v>4</v>
      </c>
      <c r="C296" s="3">
        <v>14</v>
      </c>
      <c r="D296" s="21"/>
      <c r="E296" s="139"/>
      <c r="F296" s="152"/>
      <c r="G296" s="775" t="s">
        <v>1330</v>
      </c>
      <c r="H296" s="775"/>
      <c r="I296" s="775"/>
      <c r="J296" s="30"/>
      <c r="K296" s="30"/>
      <c r="L296" s="339"/>
      <c r="M296" s="339">
        <f t="shared" si="6"/>
        <v>0</v>
      </c>
    </row>
    <row r="297" spans="1:13" s="159" customFormat="1" ht="12" customHeight="1" thickBot="1">
      <c r="A297" s="159">
        <v>24</v>
      </c>
      <c r="B297" s="159">
        <v>4</v>
      </c>
      <c r="C297" s="159">
        <v>15</v>
      </c>
      <c r="D297" s="284"/>
      <c r="E297" s="285"/>
      <c r="F297" s="286"/>
      <c r="G297" s="857" t="s">
        <v>1331</v>
      </c>
      <c r="H297" s="857"/>
      <c r="I297" s="857"/>
      <c r="J297" s="283"/>
      <c r="K297" s="283"/>
      <c r="L297" s="340"/>
      <c r="M297" s="340">
        <f t="shared" si="6"/>
        <v>0</v>
      </c>
    </row>
    <row r="298" spans="1:13" s="4" customFormat="1" ht="12" customHeight="1">
      <c r="A298" s="4">
        <v>24</v>
      </c>
      <c r="B298" s="4">
        <v>5</v>
      </c>
      <c r="C298" s="4">
        <v>1</v>
      </c>
      <c r="D298" s="24" t="s">
        <v>1256</v>
      </c>
      <c r="E298" s="859" t="s">
        <v>1257</v>
      </c>
      <c r="F298" s="859"/>
      <c r="G298" s="924" t="s">
        <v>991</v>
      </c>
      <c r="H298" s="924"/>
      <c r="I298" s="924"/>
      <c r="J298" s="142"/>
      <c r="K298" s="30"/>
      <c r="L298" s="339">
        <v>0</v>
      </c>
      <c r="M298" s="339">
        <f t="shared" si="6"/>
        <v>0</v>
      </c>
    </row>
    <row r="299" spans="1:13" ht="12" customHeight="1">
      <c r="A299" s="3">
        <v>24</v>
      </c>
      <c r="B299" s="3">
        <v>5</v>
      </c>
      <c r="C299" s="3">
        <v>2</v>
      </c>
      <c r="D299" s="148"/>
      <c r="E299" s="45"/>
      <c r="F299" s="45"/>
      <c r="G299" s="45" t="s">
        <v>1245</v>
      </c>
      <c r="H299" s="45"/>
      <c r="I299" s="45"/>
      <c r="J299" s="28"/>
      <c r="K299" s="28"/>
      <c r="L299" s="360">
        <v>0</v>
      </c>
      <c r="M299" s="360">
        <f t="shared" si="6"/>
        <v>0</v>
      </c>
    </row>
    <row r="300" spans="1:13" ht="12" customHeight="1">
      <c r="A300" s="3">
        <v>24</v>
      </c>
      <c r="B300" s="3">
        <v>5</v>
      </c>
      <c r="C300" s="3">
        <v>3</v>
      </c>
      <c r="D300" s="22"/>
      <c r="E300" s="78"/>
      <c r="F300" s="78"/>
      <c r="G300" s="45" t="s">
        <v>1246</v>
      </c>
      <c r="H300" s="78"/>
      <c r="I300" s="78"/>
      <c r="J300" s="28"/>
      <c r="K300" s="28"/>
      <c r="L300" s="360">
        <v>1854</v>
      </c>
      <c r="M300" s="360">
        <f t="shared" si="6"/>
        <v>1854</v>
      </c>
    </row>
    <row r="301" spans="1:13" ht="12" customHeight="1">
      <c r="A301" s="3">
        <v>24</v>
      </c>
      <c r="B301" s="3">
        <v>5</v>
      </c>
      <c r="C301" s="3">
        <v>4</v>
      </c>
      <c r="D301" s="22"/>
      <c r="E301" s="78"/>
      <c r="F301" s="78"/>
      <c r="G301" s="45" t="s">
        <v>1247</v>
      </c>
      <c r="H301" s="78"/>
      <c r="I301" s="78"/>
      <c r="J301" s="28"/>
      <c r="K301" s="28"/>
      <c r="L301" s="360">
        <v>0</v>
      </c>
      <c r="M301" s="360">
        <f t="shared" si="6"/>
        <v>0</v>
      </c>
    </row>
    <row r="302" spans="1:13" ht="12" customHeight="1">
      <c r="A302" s="3">
        <v>24</v>
      </c>
      <c r="B302" s="3">
        <v>5</v>
      </c>
      <c r="C302" s="3">
        <v>5</v>
      </c>
      <c r="D302" s="22"/>
      <c r="E302" s="78"/>
      <c r="F302" s="78"/>
      <c r="G302" s="45" t="s">
        <v>1248</v>
      </c>
      <c r="H302" s="78"/>
      <c r="I302" s="78"/>
      <c r="J302" s="28"/>
      <c r="K302" s="28"/>
      <c r="L302" s="360">
        <v>0</v>
      </c>
      <c r="M302" s="360">
        <f t="shared" si="6"/>
        <v>0</v>
      </c>
    </row>
    <row r="303" spans="1:13" ht="12" customHeight="1">
      <c r="A303" s="3">
        <v>24</v>
      </c>
      <c r="B303" s="3">
        <v>5</v>
      </c>
      <c r="C303" s="3">
        <v>6</v>
      </c>
      <c r="D303" s="22"/>
      <c r="E303" s="78"/>
      <c r="F303" s="78"/>
      <c r="G303" s="45" t="s">
        <v>1249</v>
      </c>
      <c r="H303" s="78"/>
      <c r="I303" s="78"/>
      <c r="J303" s="28"/>
      <c r="K303" s="28"/>
      <c r="L303" s="360">
        <v>0</v>
      </c>
      <c r="M303" s="360">
        <f t="shared" si="6"/>
        <v>0</v>
      </c>
    </row>
    <row r="304" spans="1:13" ht="12" customHeight="1">
      <c r="A304" s="3">
        <v>24</v>
      </c>
      <c r="B304" s="3">
        <v>5</v>
      </c>
      <c r="C304" s="3">
        <v>7</v>
      </c>
      <c r="D304" s="22"/>
      <c r="E304" s="78"/>
      <c r="F304" s="78"/>
      <c r="G304" s="45" t="s">
        <v>1250</v>
      </c>
      <c r="H304" s="78"/>
      <c r="I304" s="78"/>
      <c r="J304" s="28"/>
      <c r="K304" s="28"/>
      <c r="L304" s="360">
        <v>0</v>
      </c>
      <c r="M304" s="360">
        <f t="shared" si="6"/>
        <v>0</v>
      </c>
    </row>
    <row r="305" spans="1:13" ht="12" customHeight="1">
      <c r="A305" s="3">
        <v>24</v>
      </c>
      <c r="B305" s="3">
        <v>5</v>
      </c>
      <c r="C305" s="3">
        <v>8</v>
      </c>
      <c r="D305" s="22"/>
      <c r="E305" s="78"/>
      <c r="F305" s="78"/>
      <c r="G305" s="45" t="s">
        <v>1251</v>
      </c>
      <c r="H305" s="78"/>
      <c r="I305" s="78"/>
      <c r="J305" s="28"/>
      <c r="K305" s="28"/>
      <c r="L305" s="360">
        <v>0</v>
      </c>
      <c r="M305" s="360">
        <f t="shared" si="6"/>
        <v>0</v>
      </c>
    </row>
    <row r="306" spans="1:13" ht="12" customHeight="1">
      <c r="A306" s="3">
        <v>24</v>
      </c>
      <c r="B306" s="3">
        <v>5</v>
      </c>
      <c r="C306" s="3">
        <v>9</v>
      </c>
      <c r="D306" s="22"/>
      <c r="E306" s="78"/>
      <c r="F306" s="78"/>
      <c r="G306" s="45" t="s">
        <v>1252</v>
      </c>
      <c r="H306" s="78"/>
      <c r="I306" s="78"/>
      <c r="J306" s="28"/>
      <c r="K306" s="28"/>
      <c r="L306" s="360">
        <v>0</v>
      </c>
      <c r="M306" s="360">
        <f t="shared" si="6"/>
        <v>0</v>
      </c>
    </row>
    <row r="307" spans="1:13" ht="12" customHeight="1">
      <c r="A307" s="3">
        <v>24</v>
      </c>
      <c r="B307" s="3">
        <v>5</v>
      </c>
      <c r="C307" s="3">
        <v>10</v>
      </c>
      <c r="D307" s="22"/>
      <c r="E307" s="78"/>
      <c r="F307" s="78"/>
      <c r="G307" s="45" t="s">
        <v>1253</v>
      </c>
      <c r="H307" s="78"/>
      <c r="I307" s="78"/>
      <c r="J307" s="28"/>
      <c r="K307" s="28"/>
      <c r="L307" s="360">
        <v>0</v>
      </c>
      <c r="M307" s="360">
        <f t="shared" si="6"/>
        <v>0</v>
      </c>
    </row>
    <row r="308" spans="1:13" ht="12" customHeight="1">
      <c r="A308" s="3">
        <v>24</v>
      </c>
      <c r="B308" s="3">
        <v>5</v>
      </c>
      <c r="C308" s="3">
        <v>11</v>
      </c>
      <c r="D308" s="22"/>
      <c r="E308" s="78"/>
      <c r="F308" s="78"/>
      <c r="G308" s="45" t="s">
        <v>1254</v>
      </c>
      <c r="H308" s="78"/>
      <c r="I308" s="78"/>
      <c r="K308" s="30"/>
      <c r="L308" s="339">
        <v>0</v>
      </c>
      <c r="M308" s="339">
        <f t="shared" si="6"/>
        <v>0</v>
      </c>
    </row>
    <row r="309" spans="1:13" ht="12" customHeight="1">
      <c r="A309" s="3">
        <v>24</v>
      </c>
      <c r="B309" s="3">
        <v>5</v>
      </c>
      <c r="C309" s="3">
        <v>12</v>
      </c>
      <c r="D309" s="22"/>
      <c r="E309" s="78"/>
      <c r="F309" s="45"/>
      <c r="G309" s="45" t="s">
        <v>467</v>
      </c>
      <c r="H309" s="45"/>
      <c r="I309" s="45"/>
      <c r="J309" s="28"/>
      <c r="K309" s="28"/>
      <c r="L309" s="360">
        <v>1854</v>
      </c>
      <c r="M309" s="360">
        <f t="shared" si="6"/>
        <v>1854</v>
      </c>
    </row>
    <row r="310" spans="1:13" ht="12" customHeight="1">
      <c r="A310" s="3">
        <v>24</v>
      </c>
      <c r="B310" s="3">
        <v>5</v>
      </c>
      <c r="C310" s="3">
        <v>13</v>
      </c>
      <c r="D310" s="21"/>
      <c r="E310" s="150"/>
      <c r="F310" s="52"/>
      <c r="G310" s="858" t="s">
        <v>996</v>
      </c>
      <c r="H310" s="858"/>
      <c r="I310" s="366"/>
      <c r="J310" s="30"/>
      <c r="K310" s="30"/>
      <c r="L310" s="339">
        <v>0</v>
      </c>
      <c r="M310" s="339">
        <f t="shared" si="6"/>
        <v>0</v>
      </c>
    </row>
    <row r="311" spans="1:13" ht="12" customHeight="1">
      <c r="A311" s="3">
        <v>24</v>
      </c>
      <c r="B311" s="3">
        <v>5</v>
      </c>
      <c r="C311" s="3">
        <v>14</v>
      </c>
      <c r="D311" s="21"/>
      <c r="E311" s="139"/>
      <c r="F311" s="152"/>
      <c r="G311" s="775" t="s">
        <v>1330</v>
      </c>
      <c r="H311" s="775"/>
      <c r="I311" s="775"/>
      <c r="J311" s="30"/>
      <c r="K311" s="30"/>
      <c r="L311" s="339">
        <v>1854</v>
      </c>
      <c r="M311" s="339">
        <f t="shared" si="6"/>
        <v>1854</v>
      </c>
    </row>
    <row r="312" spans="1:13" s="159" customFormat="1" ht="12" customHeight="1" thickBot="1">
      <c r="A312" s="159">
        <v>24</v>
      </c>
      <c r="B312" s="159">
        <v>5</v>
      </c>
      <c r="C312" s="159">
        <v>15</v>
      </c>
      <c r="D312" s="284"/>
      <c r="E312" s="285"/>
      <c r="F312" s="286"/>
      <c r="G312" s="857" t="s">
        <v>1331</v>
      </c>
      <c r="H312" s="857"/>
      <c r="I312" s="857"/>
      <c r="J312" s="283"/>
      <c r="K312" s="283"/>
      <c r="L312" s="340">
        <v>0</v>
      </c>
      <c r="M312" s="339">
        <f t="shared" si="6"/>
        <v>0</v>
      </c>
    </row>
    <row r="313" spans="1:13" s="4" customFormat="1" ht="12" customHeight="1">
      <c r="A313" s="4">
        <v>24</v>
      </c>
      <c r="B313" s="4">
        <v>6</v>
      </c>
      <c r="C313" s="4">
        <v>1</v>
      </c>
      <c r="D313" s="24" t="s">
        <v>1256</v>
      </c>
      <c r="E313" s="859" t="s">
        <v>1258</v>
      </c>
      <c r="F313" s="859"/>
      <c r="G313" s="924" t="s">
        <v>644</v>
      </c>
      <c r="H313" s="924"/>
      <c r="I313" s="924"/>
      <c r="J313" s="142"/>
      <c r="K313" s="30"/>
      <c r="L313" s="339">
        <v>0</v>
      </c>
      <c r="M313" s="341">
        <f t="shared" si="6"/>
        <v>0</v>
      </c>
    </row>
    <row r="314" spans="1:13" ht="12" customHeight="1">
      <c r="A314" s="3">
        <v>24</v>
      </c>
      <c r="B314" s="3">
        <v>6</v>
      </c>
      <c r="C314" s="3">
        <v>2</v>
      </c>
      <c r="D314" s="148"/>
      <c r="E314" s="45"/>
      <c r="F314" s="45"/>
      <c r="G314" s="45" t="s">
        <v>1245</v>
      </c>
      <c r="H314" s="45"/>
      <c r="I314" s="45"/>
      <c r="J314" s="28"/>
      <c r="K314" s="28"/>
      <c r="L314" s="360">
        <v>20356</v>
      </c>
      <c r="M314" s="360">
        <f t="shared" si="6"/>
        <v>20356</v>
      </c>
    </row>
    <row r="315" spans="1:13" ht="12" customHeight="1">
      <c r="A315" s="3">
        <v>24</v>
      </c>
      <c r="B315" s="3">
        <v>6</v>
      </c>
      <c r="C315" s="3">
        <v>3</v>
      </c>
      <c r="D315" s="22"/>
      <c r="E315" s="78"/>
      <c r="F315" s="78"/>
      <c r="G315" s="45" t="s">
        <v>1246</v>
      </c>
      <c r="H315" s="78"/>
      <c r="I315" s="78"/>
      <c r="J315" s="28"/>
      <c r="K315" s="28"/>
      <c r="L315" s="360">
        <v>0</v>
      </c>
      <c r="M315" s="360">
        <f t="shared" si="6"/>
        <v>0</v>
      </c>
    </row>
    <row r="316" spans="1:13" ht="12" customHeight="1">
      <c r="A316" s="3">
        <v>24</v>
      </c>
      <c r="B316" s="3">
        <v>6</v>
      </c>
      <c r="C316" s="3">
        <v>4</v>
      </c>
      <c r="D316" s="22"/>
      <c r="E316" s="78"/>
      <c r="F316" s="78"/>
      <c r="G316" s="45" t="s">
        <v>1247</v>
      </c>
      <c r="H316" s="78"/>
      <c r="I316" s="78"/>
      <c r="J316" s="28"/>
      <c r="K316" s="28"/>
      <c r="L316" s="360">
        <v>0</v>
      </c>
      <c r="M316" s="360">
        <f t="shared" si="6"/>
        <v>0</v>
      </c>
    </row>
    <row r="317" spans="1:13" ht="12" customHeight="1">
      <c r="A317" s="3">
        <v>24</v>
      </c>
      <c r="B317" s="3">
        <v>6</v>
      </c>
      <c r="C317" s="3">
        <v>5</v>
      </c>
      <c r="D317" s="22"/>
      <c r="E317" s="78"/>
      <c r="F317" s="78"/>
      <c r="G317" s="45" t="s">
        <v>1248</v>
      </c>
      <c r="H317" s="78"/>
      <c r="I317" s="78"/>
      <c r="J317" s="28"/>
      <c r="K317" s="28"/>
      <c r="L317" s="360">
        <v>0</v>
      </c>
      <c r="M317" s="360">
        <f t="shared" si="6"/>
        <v>0</v>
      </c>
    </row>
    <row r="318" spans="1:13" ht="12" customHeight="1">
      <c r="A318" s="3">
        <v>24</v>
      </c>
      <c r="B318" s="3">
        <v>6</v>
      </c>
      <c r="C318" s="3">
        <v>6</v>
      </c>
      <c r="D318" s="22"/>
      <c r="E318" s="78"/>
      <c r="F318" s="78"/>
      <c r="G318" s="45" t="s">
        <v>1249</v>
      </c>
      <c r="H318" s="78"/>
      <c r="I318" s="78"/>
      <c r="J318" s="28"/>
      <c r="K318" s="28"/>
      <c r="L318" s="360">
        <v>0</v>
      </c>
      <c r="M318" s="360">
        <f t="shared" si="6"/>
        <v>0</v>
      </c>
    </row>
    <row r="319" spans="1:13" ht="12" customHeight="1">
      <c r="A319" s="3">
        <v>24</v>
      </c>
      <c r="B319" s="3">
        <v>6</v>
      </c>
      <c r="C319" s="3">
        <v>7</v>
      </c>
      <c r="D319" s="22"/>
      <c r="E319" s="78"/>
      <c r="F319" s="78"/>
      <c r="G319" s="45" t="s">
        <v>1250</v>
      </c>
      <c r="H319" s="78"/>
      <c r="I319" s="78"/>
      <c r="J319" s="28"/>
      <c r="K319" s="28"/>
      <c r="L319" s="360">
        <v>0</v>
      </c>
      <c r="M319" s="360">
        <f t="shared" si="6"/>
        <v>0</v>
      </c>
    </row>
    <row r="320" spans="1:13" ht="12" customHeight="1">
      <c r="A320" s="3">
        <v>24</v>
      </c>
      <c r="B320" s="3">
        <v>6</v>
      </c>
      <c r="C320" s="3">
        <v>8</v>
      </c>
      <c r="D320" s="22"/>
      <c r="E320" s="78"/>
      <c r="F320" s="78"/>
      <c r="G320" s="45" t="s">
        <v>1251</v>
      </c>
      <c r="H320" s="78"/>
      <c r="I320" s="78"/>
      <c r="J320" s="28"/>
      <c r="K320" s="28"/>
      <c r="L320" s="360">
        <v>0</v>
      </c>
      <c r="M320" s="360">
        <f t="shared" si="6"/>
        <v>0</v>
      </c>
    </row>
    <row r="321" spans="1:13" s="17" customFormat="1" ht="12" customHeight="1">
      <c r="A321" s="3">
        <v>24</v>
      </c>
      <c r="B321" s="3">
        <v>6</v>
      </c>
      <c r="C321" s="3">
        <v>9</v>
      </c>
      <c r="D321" s="22"/>
      <c r="E321" s="78"/>
      <c r="F321" s="78"/>
      <c r="G321" s="45" t="s">
        <v>1252</v>
      </c>
      <c r="H321" s="78"/>
      <c r="I321" s="78"/>
      <c r="J321" s="28"/>
      <c r="K321" s="28"/>
      <c r="L321" s="360">
        <v>0</v>
      </c>
      <c r="M321" s="360">
        <f t="shared" si="6"/>
        <v>0</v>
      </c>
    </row>
    <row r="322" spans="1:13" s="17" customFormat="1" ht="12" customHeight="1">
      <c r="A322" s="3">
        <v>24</v>
      </c>
      <c r="B322" s="3">
        <v>6</v>
      </c>
      <c r="C322" s="3">
        <v>10</v>
      </c>
      <c r="D322" s="22"/>
      <c r="E322" s="78"/>
      <c r="F322" s="78"/>
      <c r="G322" s="45" t="s">
        <v>1253</v>
      </c>
      <c r="H322" s="78"/>
      <c r="I322" s="78"/>
      <c r="J322" s="28"/>
      <c r="K322" s="28"/>
      <c r="L322" s="360">
        <v>0</v>
      </c>
      <c r="M322" s="360">
        <f t="shared" si="6"/>
        <v>0</v>
      </c>
    </row>
    <row r="323" spans="1:13" s="17" customFormat="1" ht="12" customHeight="1">
      <c r="A323" s="3">
        <v>24</v>
      </c>
      <c r="B323" s="3">
        <v>6</v>
      </c>
      <c r="C323" s="3">
        <v>11</v>
      </c>
      <c r="D323" s="22"/>
      <c r="E323" s="78"/>
      <c r="F323" s="78"/>
      <c r="G323" s="45" t="s">
        <v>1254</v>
      </c>
      <c r="H323" s="78"/>
      <c r="I323" s="78"/>
      <c r="K323" s="30"/>
      <c r="L323" s="339">
        <v>0</v>
      </c>
      <c r="M323" s="339">
        <f t="shared" si="6"/>
        <v>0</v>
      </c>
    </row>
    <row r="324" spans="1:13" s="17" customFormat="1" ht="12" customHeight="1">
      <c r="A324" s="3">
        <v>24</v>
      </c>
      <c r="B324" s="3">
        <v>6</v>
      </c>
      <c r="C324" s="3">
        <v>12</v>
      </c>
      <c r="D324" s="22"/>
      <c r="E324" s="78"/>
      <c r="F324" s="45"/>
      <c r="G324" s="45" t="s">
        <v>467</v>
      </c>
      <c r="H324" s="45"/>
      <c r="I324" s="45"/>
      <c r="J324" s="28"/>
      <c r="K324" s="28"/>
      <c r="L324" s="360">
        <v>20356</v>
      </c>
      <c r="M324" s="360">
        <f t="shared" si="6"/>
        <v>20356</v>
      </c>
    </row>
    <row r="325" spans="1:13" s="17" customFormat="1" ht="12" customHeight="1">
      <c r="A325" s="3">
        <v>24</v>
      </c>
      <c r="B325" s="3">
        <v>6</v>
      </c>
      <c r="C325" s="3">
        <v>13</v>
      </c>
      <c r="D325" s="21"/>
      <c r="E325" s="150"/>
      <c r="F325" s="52"/>
      <c r="G325" s="858" t="s">
        <v>996</v>
      </c>
      <c r="H325" s="858"/>
      <c r="I325" s="366"/>
      <c r="J325" s="30"/>
      <c r="K325" s="30"/>
      <c r="L325" s="339">
        <v>0</v>
      </c>
      <c r="M325" s="339">
        <f t="shared" si="6"/>
        <v>0</v>
      </c>
    </row>
    <row r="326" spans="1:13" s="17" customFormat="1" ht="12" customHeight="1">
      <c r="A326" s="3">
        <v>24</v>
      </c>
      <c r="B326" s="3">
        <v>6</v>
      </c>
      <c r="C326" s="3">
        <v>14</v>
      </c>
      <c r="D326" s="21"/>
      <c r="E326" s="139"/>
      <c r="F326" s="152"/>
      <c r="G326" s="775" t="s">
        <v>1330</v>
      </c>
      <c r="H326" s="775"/>
      <c r="I326" s="775"/>
      <c r="J326" s="30"/>
      <c r="K326" s="30"/>
      <c r="L326" s="339">
        <v>20356</v>
      </c>
      <c r="M326" s="339">
        <f t="shared" si="6"/>
        <v>20356</v>
      </c>
    </row>
    <row r="327" spans="1:13" s="17" customFormat="1" ht="12" customHeight="1" thickBot="1">
      <c r="A327" s="3">
        <v>24</v>
      </c>
      <c r="B327" s="3">
        <v>6</v>
      </c>
      <c r="C327" s="3">
        <v>15</v>
      </c>
      <c r="D327" s="21"/>
      <c r="E327" s="139"/>
      <c r="F327" s="152"/>
      <c r="G327" s="775" t="s">
        <v>1331</v>
      </c>
      <c r="H327" s="775"/>
      <c r="I327" s="775"/>
      <c r="J327" s="283"/>
      <c r="K327" s="30"/>
      <c r="L327" s="339">
        <v>0</v>
      </c>
      <c r="M327" s="340">
        <f t="shared" si="6"/>
        <v>0</v>
      </c>
    </row>
    <row r="328" spans="1:13" s="142" customFormat="1" ht="12" customHeight="1">
      <c r="A328" s="132">
        <v>24</v>
      </c>
      <c r="B328" s="132">
        <v>7</v>
      </c>
      <c r="C328" s="132">
        <v>1</v>
      </c>
      <c r="D328" s="151" t="s">
        <v>1259</v>
      </c>
      <c r="E328" s="776" t="s">
        <v>1260</v>
      </c>
      <c r="F328" s="776"/>
      <c r="G328" s="777" t="s">
        <v>645</v>
      </c>
      <c r="H328" s="777"/>
      <c r="I328" s="777"/>
      <c r="L328" s="341">
        <v>0</v>
      </c>
      <c r="M328" s="339">
        <f t="shared" si="6"/>
        <v>0</v>
      </c>
    </row>
    <row r="329" spans="1:13" s="17" customFormat="1" ht="12" customHeight="1">
      <c r="A329" s="3">
        <v>24</v>
      </c>
      <c r="B329" s="3">
        <v>7</v>
      </c>
      <c r="C329" s="3">
        <v>2</v>
      </c>
      <c r="D329" s="148"/>
      <c r="E329" s="45"/>
      <c r="F329" s="45"/>
      <c r="G329" s="45" t="s">
        <v>1245</v>
      </c>
      <c r="H329" s="45"/>
      <c r="I329" s="45"/>
      <c r="J329" s="28"/>
      <c r="K329" s="28"/>
      <c r="L329" s="360">
        <v>8956</v>
      </c>
      <c r="M329" s="360">
        <f t="shared" si="6"/>
        <v>8956</v>
      </c>
    </row>
    <row r="330" spans="1:13" s="17" customFormat="1" ht="12" customHeight="1">
      <c r="A330" s="3">
        <v>24</v>
      </c>
      <c r="B330" s="3">
        <v>7</v>
      </c>
      <c r="C330" s="3">
        <v>3</v>
      </c>
      <c r="D330" s="22"/>
      <c r="E330" s="78"/>
      <c r="F330" s="78"/>
      <c r="G330" s="45" t="s">
        <v>1246</v>
      </c>
      <c r="H330" s="78"/>
      <c r="I330" s="78"/>
      <c r="J330" s="28"/>
      <c r="K330" s="28"/>
      <c r="L330" s="360">
        <v>1500</v>
      </c>
      <c r="M330" s="360">
        <f t="shared" si="6"/>
        <v>1500</v>
      </c>
    </row>
    <row r="331" spans="1:13" s="17" customFormat="1" ht="12" customHeight="1">
      <c r="A331" s="3">
        <v>24</v>
      </c>
      <c r="B331" s="3">
        <v>7</v>
      </c>
      <c r="C331" s="3">
        <v>4</v>
      </c>
      <c r="D331" s="22"/>
      <c r="E331" s="78"/>
      <c r="F331" s="78"/>
      <c r="G331" s="45" t="s">
        <v>1247</v>
      </c>
      <c r="H331" s="78"/>
      <c r="I331" s="78"/>
      <c r="J331" s="28"/>
      <c r="K331" s="28"/>
      <c r="L331" s="360">
        <v>0</v>
      </c>
      <c r="M331" s="360">
        <f t="shared" si="6"/>
        <v>0</v>
      </c>
    </row>
    <row r="332" spans="1:13" s="17" customFormat="1" ht="12" customHeight="1">
      <c r="A332" s="3">
        <v>24</v>
      </c>
      <c r="B332" s="3">
        <v>7</v>
      </c>
      <c r="C332" s="3">
        <v>5</v>
      </c>
      <c r="D332" s="22"/>
      <c r="E332" s="78"/>
      <c r="F332" s="78"/>
      <c r="G332" s="45" t="s">
        <v>1248</v>
      </c>
      <c r="H332" s="78"/>
      <c r="I332" s="78"/>
      <c r="J332" s="28"/>
      <c r="K332" s="28"/>
      <c r="L332" s="360">
        <v>0</v>
      </c>
      <c r="M332" s="360">
        <f t="shared" si="6"/>
        <v>0</v>
      </c>
    </row>
    <row r="333" spans="1:13" s="17" customFormat="1" ht="12" customHeight="1">
      <c r="A333" s="3">
        <v>24</v>
      </c>
      <c r="B333" s="3">
        <v>7</v>
      </c>
      <c r="C333" s="3">
        <v>6</v>
      </c>
      <c r="D333" s="22"/>
      <c r="E333" s="78"/>
      <c r="F333" s="78"/>
      <c r="G333" s="45" t="s">
        <v>1249</v>
      </c>
      <c r="H333" s="78"/>
      <c r="I333" s="78"/>
      <c r="J333" s="28"/>
      <c r="K333" s="28"/>
      <c r="L333" s="360">
        <v>0</v>
      </c>
      <c r="M333" s="360">
        <f t="shared" si="6"/>
        <v>0</v>
      </c>
    </row>
    <row r="334" spans="1:13" s="17" customFormat="1" ht="12" customHeight="1">
      <c r="A334" s="3">
        <v>24</v>
      </c>
      <c r="B334" s="3">
        <v>7</v>
      </c>
      <c r="C334" s="3">
        <v>7</v>
      </c>
      <c r="D334" s="22"/>
      <c r="E334" s="78"/>
      <c r="F334" s="78"/>
      <c r="G334" s="45" t="s">
        <v>1250</v>
      </c>
      <c r="H334" s="78"/>
      <c r="I334" s="78"/>
      <c r="J334" s="28"/>
      <c r="K334" s="28"/>
      <c r="L334" s="360">
        <v>0</v>
      </c>
      <c r="M334" s="360">
        <f t="shared" si="6"/>
        <v>0</v>
      </c>
    </row>
    <row r="335" spans="1:13" s="17" customFormat="1" ht="12" customHeight="1">
      <c r="A335" s="3">
        <v>24</v>
      </c>
      <c r="B335" s="3">
        <v>7</v>
      </c>
      <c r="C335" s="3">
        <v>8</v>
      </c>
      <c r="D335" s="22"/>
      <c r="E335" s="78"/>
      <c r="F335" s="78"/>
      <c r="G335" s="45" t="s">
        <v>1251</v>
      </c>
      <c r="H335" s="78"/>
      <c r="I335" s="78"/>
      <c r="J335" s="28"/>
      <c r="K335" s="28"/>
      <c r="L335" s="360">
        <v>0</v>
      </c>
      <c r="M335" s="360">
        <f t="shared" si="6"/>
        <v>0</v>
      </c>
    </row>
    <row r="336" spans="1:13" s="17" customFormat="1" ht="12" customHeight="1">
      <c r="A336" s="3">
        <v>24</v>
      </c>
      <c r="B336" s="3">
        <v>7</v>
      </c>
      <c r="C336" s="3">
        <v>9</v>
      </c>
      <c r="D336" s="22"/>
      <c r="E336" s="78"/>
      <c r="F336" s="78"/>
      <c r="G336" s="45" t="s">
        <v>1252</v>
      </c>
      <c r="H336" s="78"/>
      <c r="I336" s="78"/>
      <c r="J336" s="28"/>
      <c r="K336" s="28"/>
      <c r="L336" s="360">
        <v>0</v>
      </c>
      <c r="M336" s="360">
        <f t="shared" si="6"/>
        <v>0</v>
      </c>
    </row>
    <row r="337" spans="1:13" s="17" customFormat="1" ht="12" customHeight="1">
      <c r="A337" s="3">
        <v>24</v>
      </c>
      <c r="B337" s="3">
        <v>7</v>
      </c>
      <c r="C337" s="3">
        <v>10</v>
      </c>
      <c r="D337" s="22"/>
      <c r="E337" s="78"/>
      <c r="F337" s="78"/>
      <c r="G337" s="45" t="s">
        <v>1253</v>
      </c>
      <c r="H337" s="78"/>
      <c r="I337" s="78"/>
      <c r="J337" s="28"/>
      <c r="K337" s="28"/>
      <c r="L337" s="360">
        <v>0</v>
      </c>
      <c r="M337" s="360">
        <f t="shared" si="6"/>
        <v>0</v>
      </c>
    </row>
    <row r="338" spans="1:13" s="17" customFormat="1" ht="12" customHeight="1">
      <c r="A338" s="3">
        <v>24</v>
      </c>
      <c r="B338" s="3">
        <v>7</v>
      </c>
      <c r="C338" s="3">
        <v>11</v>
      </c>
      <c r="D338" s="22"/>
      <c r="E338" s="78"/>
      <c r="F338" s="78"/>
      <c r="G338" s="45" t="s">
        <v>1254</v>
      </c>
      <c r="H338" s="78"/>
      <c r="I338" s="78"/>
      <c r="J338" s="28"/>
      <c r="K338" s="28"/>
      <c r="L338" s="360">
        <v>0</v>
      </c>
      <c r="M338" s="360">
        <f t="shared" si="6"/>
        <v>0</v>
      </c>
    </row>
    <row r="339" spans="1:13" ht="12" customHeight="1">
      <c r="A339" s="3">
        <v>24</v>
      </c>
      <c r="B339" s="3">
        <v>7</v>
      </c>
      <c r="C339" s="3">
        <v>12</v>
      </c>
      <c r="D339" s="22"/>
      <c r="E339" s="78"/>
      <c r="F339" s="45"/>
      <c r="G339" s="45" t="s">
        <v>467</v>
      </c>
      <c r="H339" s="45"/>
      <c r="I339" s="45"/>
      <c r="J339" s="367"/>
      <c r="K339" s="30"/>
      <c r="L339" s="339">
        <v>10456</v>
      </c>
      <c r="M339" s="339">
        <f t="shared" si="6"/>
        <v>10456</v>
      </c>
    </row>
    <row r="340" spans="1:13" ht="12" customHeight="1">
      <c r="A340" s="3">
        <v>24</v>
      </c>
      <c r="B340" s="3">
        <v>7</v>
      </c>
      <c r="C340" s="3">
        <v>13</v>
      </c>
      <c r="D340" s="21"/>
      <c r="E340" s="150"/>
      <c r="F340" s="52"/>
      <c r="G340" s="858" t="s">
        <v>996</v>
      </c>
      <c r="H340" s="858"/>
      <c r="I340" s="366"/>
      <c r="J340" s="367"/>
      <c r="K340" s="367"/>
      <c r="L340" s="359">
        <v>0</v>
      </c>
      <c r="M340" s="359">
        <f t="shared" si="6"/>
        <v>0</v>
      </c>
    </row>
    <row r="341" spans="1:13" ht="12" customHeight="1">
      <c r="A341" s="3">
        <v>24</v>
      </c>
      <c r="B341" s="3">
        <v>7</v>
      </c>
      <c r="C341" s="3">
        <v>14</v>
      </c>
      <c r="D341" s="21"/>
      <c r="E341" s="139"/>
      <c r="F341" s="152"/>
      <c r="G341" s="775" t="s">
        <v>1330</v>
      </c>
      <c r="H341" s="775"/>
      <c r="I341" s="775"/>
      <c r="J341" s="30"/>
      <c r="K341" s="30"/>
      <c r="L341" s="339">
        <v>10456</v>
      </c>
      <c r="M341" s="339">
        <f t="shared" si="6"/>
        <v>10456</v>
      </c>
    </row>
    <row r="342" spans="1:13" ht="12" customHeight="1" thickBot="1">
      <c r="A342" s="3">
        <v>24</v>
      </c>
      <c r="B342" s="3">
        <v>7</v>
      </c>
      <c r="C342" s="3">
        <v>15</v>
      </c>
      <c r="D342" s="21"/>
      <c r="E342" s="139"/>
      <c r="F342" s="152"/>
      <c r="G342" s="775" t="s">
        <v>1331</v>
      </c>
      <c r="H342" s="775"/>
      <c r="I342" s="775"/>
      <c r="J342" s="283"/>
      <c r="K342" s="30"/>
      <c r="L342" s="339">
        <v>0</v>
      </c>
      <c r="M342" s="339">
        <f t="shared" si="6"/>
        <v>0</v>
      </c>
    </row>
    <row r="343" spans="1:13" s="132" customFormat="1" ht="12" customHeight="1">
      <c r="A343" s="132">
        <v>24</v>
      </c>
      <c r="B343" s="132">
        <v>8</v>
      </c>
      <c r="C343" s="132">
        <v>1</v>
      </c>
      <c r="D343" s="151" t="s">
        <v>1259</v>
      </c>
      <c r="E343" s="776" t="s">
        <v>1261</v>
      </c>
      <c r="F343" s="776"/>
      <c r="G343" s="777" t="s">
        <v>646</v>
      </c>
      <c r="H343" s="777"/>
      <c r="I343" s="777"/>
      <c r="J343" s="142"/>
      <c r="K343" s="142"/>
      <c r="L343" s="341"/>
      <c r="M343" s="341">
        <f t="shared" si="6"/>
        <v>0</v>
      </c>
    </row>
    <row r="344" spans="1:13" ht="12" customHeight="1">
      <c r="A344" s="3">
        <v>24</v>
      </c>
      <c r="B344" s="3">
        <v>8</v>
      </c>
      <c r="C344" s="3">
        <v>2</v>
      </c>
      <c r="D344" s="148"/>
      <c r="E344" s="45"/>
      <c r="F344" s="45"/>
      <c r="G344" s="45" t="s">
        <v>1245</v>
      </c>
      <c r="H344" s="45"/>
      <c r="I344" s="45"/>
      <c r="J344" s="28"/>
      <c r="K344" s="28"/>
      <c r="L344" s="360"/>
      <c r="M344" s="360">
        <f t="shared" si="6"/>
        <v>0</v>
      </c>
    </row>
    <row r="345" spans="1:13" ht="12" customHeight="1">
      <c r="A345" s="3">
        <v>24</v>
      </c>
      <c r="B345" s="3">
        <v>8</v>
      </c>
      <c r="C345" s="3">
        <v>3</v>
      </c>
      <c r="D345" s="22"/>
      <c r="E345" s="78"/>
      <c r="F345" s="78"/>
      <c r="G345" s="45" t="s">
        <v>1246</v>
      </c>
      <c r="H345" s="78"/>
      <c r="I345" s="78"/>
      <c r="J345" s="28"/>
      <c r="K345" s="28"/>
      <c r="L345" s="360"/>
      <c r="M345" s="360">
        <f t="shared" si="6"/>
        <v>0</v>
      </c>
    </row>
    <row r="346" spans="1:13" ht="12" customHeight="1">
      <c r="A346" s="3">
        <v>24</v>
      </c>
      <c r="B346" s="3">
        <v>8</v>
      </c>
      <c r="C346" s="3">
        <v>4</v>
      </c>
      <c r="D346" s="22"/>
      <c r="E346" s="78"/>
      <c r="F346" s="78"/>
      <c r="G346" s="45" t="s">
        <v>1247</v>
      </c>
      <c r="H346" s="78"/>
      <c r="I346" s="78"/>
      <c r="J346" s="28"/>
      <c r="K346" s="28"/>
      <c r="L346" s="360"/>
      <c r="M346" s="360">
        <f t="shared" si="6"/>
        <v>0</v>
      </c>
    </row>
    <row r="347" spans="1:13" ht="12" customHeight="1">
      <c r="A347" s="3">
        <v>24</v>
      </c>
      <c r="B347" s="3">
        <v>8</v>
      </c>
      <c r="C347" s="3">
        <v>5</v>
      </c>
      <c r="D347" s="22"/>
      <c r="E347" s="78"/>
      <c r="F347" s="78"/>
      <c r="G347" s="45" t="s">
        <v>1248</v>
      </c>
      <c r="H347" s="78"/>
      <c r="I347" s="78"/>
      <c r="J347" s="28"/>
      <c r="K347" s="28"/>
      <c r="L347" s="360"/>
      <c r="M347" s="360">
        <f t="shared" si="6"/>
        <v>0</v>
      </c>
    </row>
    <row r="348" spans="1:13" ht="12" customHeight="1">
      <c r="A348" s="3">
        <v>24</v>
      </c>
      <c r="B348" s="3">
        <v>8</v>
      </c>
      <c r="C348" s="3">
        <v>6</v>
      </c>
      <c r="D348" s="22"/>
      <c r="E348" s="78"/>
      <c r="F348" s="78"/>
      <c r="G348" s="45" t="s">
        <v>1249</v>
      </c>
      <c r="H348" s="78"/>
      <c r="I348" s="78"/>
      <c r="J348" s="28"/>
      <c r="K348" s="28"/>
      <c r="L348" s="360"/>
      <c r="M348" s="360">
        <f t="shared" si="6"/>
        <v>0</v>
      </c>
    </row>
    <row r="349" spans="1:13" ht="12" customHeight="1">
      <c r="A349" s="3">
        <v>24</v>
      </c>
      <c r="B349" s="3">
        <v>8</v>
      </c>
      <c r="C349" s="3">
        <v>7</v>
      </c>
      <c r="D349" s="22"/>
      <c r="E349" s="78"/>
      <c r="F349" s="78"/>
      <c r="G349" s="45" t="s">
        <v>1250</v>
      </c>
      <c r="H349" s="78"/>
      <c r="I349" s="78"/>
      <c r="J349" s="28"/>
      <c r="K349" s="28"/>
      <c r="L349" s="360"/>
      <c r="M349" s="360">
        <f t="shared" si="6"/>
        <v>0</v>
      </c>
    </row>
    <row r="350" spans="1:13" ht="12" customHeight="1">
      <c r="A350" s="3">
        <v>24</v>
      </c>
      <c r="B350" s="3">
        <v>8</v>
      </c>
      <c r="C350" s="3">
        <v>8</v>
      </c>
      <c r="D350" s="22"/>
      <c r="E350" s="78"/>
      <c r="F350" s="78"/>
      <c r="G350" s="45" t="s">
        <v>1251</v>
      </c>
      <c r="H350" s="78"/>
      <c r="I350" s="78"/>
      <c r="J350" s="28"/>
      <c r="K350" s="28"/>
      <c r="L350" s="360"/>
      <c r="M350" s="360">
        <f t="shared" ref="M350:M413" si="7">SUM(L350:L350)</f>
        <v>0</v>
      </c>
    </row>
    <row r="351" spans="1:13" ht="12" customHeight="1">
      <c r="A351" s="3">
        <v>24</v>
      </c>
      <c r="B351" s="3">
        <v>8</v>
      </c>
      <c r="C351" s="3">
        <v>9</v>
      </c>
      <c r="D351" s="22"/>
      <c r="E351" s="78"/>
      <c r="F351" s="78"/>
      <c r="G351" s="45" t="s">
        <v>1252</v>
      </c>
      <c r="H351" s="78"/>
      <c r="I351" s="78"/>
      <c r="J351" s="28"/>
      <c r="K351" s="28"/>
      <c r="L351" s="360"/>
      <c r="M351" s="360">
        <f t="shared" si="7"/>
        <v>0</v>
      </c>
    </row>
    <row r="352" spans="1:13" ht="12" customHeight="1">
      <c r="A352" s="3">
        <v>24</v>
      </c>
      <c r="B352" s="3">
        <v>8</v>
      </c>
      <c r="C352" s="3">
        <v>10</v>
      </c>
      <c r="D352" s="22"/>
      <c r="E352" s="78"/>
      <c r="F352" s="78"/>
      <c r="G352" s="45" t="s">
        <v>1253</v>
      </c>
      <c r="H352" s="78"/>
      <c r="I352" s="78"/>
      <c r="J352" s="28"/>
      <c r="K352" s="28"/>
      <c r="L352" s="360"/>
      <c r="M352" s="360">
        <f t="shared" si="7"/>
        <v>0</v>
      </c>
    </row>
    <row r="353" spans="1:13" ht="12" customHeight="1">
      <c r="A353" s="3">
        <v>24</v>
      </c>
      <c r="B353" s="3">
        <v>8</v>
      </c>
      <c r="C353" s="3">
        <v>11</v>
      </c>
      <c r="D353" s="22"/>
      <c r="E353" s="78"/>
      <c r="F353" s="78"/>
      <c r="G353" s="45" t="s">
        <v>1254</v>
      </c>
      <c r="H353" s="78"/>
      <c r="I353" s="78"/>
      <c r="K353" s="30"/>
      <c r="L353" s="339"/>
      <c r="M353" s="339">
        <f t="shared" si="7"/>
        <v>0</v>
      </c>
    </row>
    <row r="354" spans="1:13" ht="12" customHeight="1">
      <c r="A354" s="3">
        <v>24</v>
      </c>
      <c r="B354" s="3">
        <v>8</v>
      </c>
      <c r="C354" s="3">
        <v>12</v>
      </c>
      <c r="D354" s="22"/>
      <c r="E354" s="78"/>
      <c r="F354" s="45"/>
      <c r="G354" s="45" t="s">
        <v>467</v>
      </c>
      <c r="H354" s="45"/>
      <c r="I354" s="45"/>
      <c r="J354" s="28"/>
      <c r="K354" s="28"/>
      <c r="L354" s="360"/>
      <c r="M354" s="360">
        <f t="shared" si="7"/>
        <v>0</v>
      </c>
    </row>
    <row r="355" spans="1:13" ht="12" customHeight="1">
      <c r="A355" s="3">
        <v>24</v>
      </c>
      <c r="B355" s="3">
        <v>8</v>
      </c>
      <c r="C355" s="3">
        <v>13</v>
      </c>
      <c r="D355" s="149"/>
      <c r="E355" s="150"/>
      <c r="F355" s="52"/>
      <c r="G355" s="858" t="s">
        <v>996</v>
      </c>
      <c r="H355" s="858"/>
      <c r="I355" s="366"/>
      <c r="J355" s="30"/>
      <c r="K355" s="30"/>
      <c r="L355" s="339"/>
      <c r="M355" s="339">
        <f t="shared" si="7"/>
        <v>0</v>
      </c>
    </row>
    <row r="356" spans="1:13" ht="12" customHeight="1">
      <c r="A356" s="3">
        <v>24</v>
      </c>
      <c r="B356" s="3">
        <v>8</v>
      </c>
      <c r="C356" s="3">
        <v>14</v>
      </c>
      <c r="D356" s="21"/>
      <c r="E356" s="139"/>
      <c r="F356" s="152"/>
      <c r="G356" s="775" t="s">
        <v>1330</v>
      </c>
      <c r="H356" s="775"/>
      <c r="I356" s="775"/>
      <c r="J356" s="30"/>
      <c r="K356" s="30"/>
      <c r="L356" s="339"/>
      <c r="M356" s="339">
        <f t="shared" si="7"/>
        <v>0</v>
      </c>
    </row>
    <row r="357" spans="1:13" ht="12" customHeight="1" thickBot="1">
      <c r="A357" s="3">
        <v>24</v>
      </c>
      <c r="B357" s="3">
        <v>8</v>
      </c>
      <c r="C357" s="3">
        <v>15</v>
      </c>
      <c r="D357" s="21"/>
      <c r="E357" s="139"/>
      <c r="F357" s="152"/>
      <c r="G357" s="775" t="s">
        <v>1331</v>
      </c>
      <c r="H357" s="775"/>
      <c r="I357" s="775"/>
      <c r="J357" s="283"/>
      <c r="K357" s="30"/>
      <c r="L357" s="339"/>
      <c r="M357" s="340">
        <f t="shared" si="7"/>
        <v>0</v>
      </c>
    </row>
    <row r="358" spans="1:13" s="132" customFormat="1" ht="12" customHeight="1">
      <c r="A358" s="132">
        <v>24</v>
      </c>
      <c r="B358" s="132">
        <v>9</v>
      </c>
      <c r="C358" s="132">
        <v>1</v>
      </c>
      <c r="D358" s="151" t="s">
        <v>1259</v>
      </c>
      <c r="E358" s="776" t="s">
        <v>1262</v>
      </c>
      <c r="F358" s="776"/>
      <c r="G358" s="777" t="s">
        <v>992</v>
      </c>
      <c r="H358" s="777"/>
      <c r="I358" s="777"/>
      <c r="J358" s="142"/>
      <c r="K358" s="142"/>
      <c r="L358" s="341"/>
      <c r="M358" s="339">
        <f t="shared" si="7"/>
        <v>0</v>
      </c>
    </row>
    <row r="359" spans="1:13" ht="12" customHeight="1">
      <c r="A359" s="3">
        <v>24</v>
      </c>
      <c r="B359" s="3">
        <v>9</v>
      </c>
      <c r="C359" s="3">
        <v>2</v>
      </c>
      <c r="D359" s="148"/>
      <c r="E359" s="45"/>
      <c r="F359" s="45"/>
      <c r="G359" s="45" t="s">
        <v>1245</v>
      </c>
      <c r="H359" s="45"/>
      <c r="I359" s="45"/>
      <c r="J359" s="28"/>
      <c r="K359" s="28"/>
      <c r="L359" s="360"/>
      <c r="M359" s="360">
        <f t="shared" si="7"/>
        <v>0</v>
      </c>
    </row>
    <row r="360" spans="1:13" ht="12" customHeight="1">
      <c r="A360" s="3">
        <v>24</v>
      </c>
      <c r="B360" s="3">
        <v>9</v>
      </c>
      <c r="C360" s="3">
        <v>3</v>
      </c>
      <c r="D360" s="22"/>
      <c r="E360" s="78"/>
      <c r="F360" s="78"/>
      <c r="G360" s="45" t="s">
        <v>1246</v>
      </c>
      <c r="H360" s="78"/>
      <c r="I360" s="78"/>
      <c r="J360" s="28"/>
      <c r="K360" s="28"/>
      <c r="L360" s="360"/>
      <c r="M360" s="360">
        <f t="shared" si="7"/>
        <v>0</v>
      </c>
    </row>
    <row r="361" spans="1:13" ht="12" customHeight="1">
      <c r="A361" s="3">
        <v>24</v>
      </c>
      <c r="B361" s="3">
        <v>9</v>
      </c>
      <c r="C361" s="3">
        <v>4</v>
      </c>
      <c r="D361" s="22"/>
      <c r="E361" s="78"/>
      <c r="F361" s="78"/>
      <c r="G361" s="45" t="s">
        <v>1247</v>
      </c>
      <c r="H361" s="78"/>
      <c r="I361" s="78"/>
      <c r="J361" s="28"/>
      <c r="K361" s="28"/>
      <c r="L361" s="360"/>
      <c r="M361" s="360">
        <f t="shared" si="7"/>
        <v>0</v>
      </c>
    </row>
    <row r="362" spans="1:13" ht="12" customHeight="1">
      <c r="A362" s="3">
        <v>24</v>
      </c>
      <c r="B362" s="3">
        <v>9</v>
      </c>
      <c r="C362" s="3">
        <v>5</v>
      </c>
      <c r="D362" s="22"/>
      <c r="E362" s="78"/>
      <c r="F362" s="78"/>
      <c r="G362" s="45" t="s">
        <v>1248</v>
      </c>
      <c r="H362" s="78"/>
      <c r="I362" s="78"/>
      <c r="J362" s="28"/>
      <c r="K362" s="28"/>
      <c r="L362" s="360"/>
      <c r="M362" s="360">
        <f t="shared" si="7"/>
        <v>0</v>
      </c>
    </row>
    <row r="363" spans="1:13" ht="12" customHeight="1">
      <c r="A363" s="3">
        <v>24</v>
      </c>
      <c r="B363" s="3">
        <v>9</v>
      </c>
      <c r="C363" s="3">
        <v>6</v>
      </c>
      <c r="D363" s="22"/>
      <c r="E363" s="78"/>
      <c r="F363" s="78"/>
      <c r="G363" s="45" t="s">
        <v>1249</v>
      </c>
      <c r="H363" s="78"/>
      <c r="I363" s="78"/>
      <c r="J363" s="28"/>
      <c r="K363" s="28"/>
      <c r="L363" s="360"/>
      <c r="M363" s="360">
        <f t="shared" si="7"/>
        <v>0</v>
      </c>
    </row>
    <row r="364" spans="1:13" ht="12" customHeight="1">
      <c r="A364" s="3">
        <v>24</v>
      </c>
      <c r="B364" s="3">
        <v>9</v>
      </c>
      <c r="C364" s="3">
        <v>7</v>
      </c>
      <c r="D364" s="22"/>
      <c r="E364" s="78"/>
      <c r="F364" s="78"/>
      <c r="G364" s="45" t="s">
        <v>1250</v>
      </c>
      <c r="H364" s="78"/>
      <c r="I364" s="78"/>
      <c r="J364" s="28"/>
      <c r="K364" s="28"/>
      <c r="L364" s="360"/>
      <c r="M364" s="360">
        <f t="shared" si="7"/>
        <v>0</v>
      </c>
    </row>
    <row r="365" spans="1:13" ht="12" customHeight="1">
      <c r="A365" s="3">
        <v>24</v>
      </c>
      <c r="B365" s="3">
        <v>9</v>
      </c>
      <c r="C365" s="3">
        <v>8</v>
      </c>
      <c r="D365" s="22"/>
      <c r="E365" s="78"/>
      <c r="F365" s="78"/>
      <c r="G365" s="45" t="s">
        <v>1251</v>
      </c>
      <c r="H365" s="78"/>
      <c r="I365" s="78"/>
      <c r="J365" s="28"/>
      <c r="K365" s="28"/>
      <c r="L365" s="360"/>
      <c r="M365" s="360">
        <f t="shared" si="7"/>
        <v>0</v>
      </c>
    </row>
    <row r="366" spans="1:13" ht="12" customHeight="1">
      <c r="A366" s="3">
        <v>24</v>
      </c>
      <c r="B366" s="3">
        <v>9</v>
      </c>
      <c r="C366" s="3">
        <v>9</v>
      </c>
      <c r="D366" s="22"/>
      <c r="E366" s="78"/>
      <c r="F366" s="78"/>
      <c r="G366" s="45" t="s">
        <v>1252</v>
      </c>
      <c r="H366" s="78"/>
      <c r="I366" s="78"/>
      <c r="J366" s="28"/>
      <c r="K366" s="28"/>
      <c r="L366" s="360"/>
      <c r="M366" s="360">
        <f t="shared" si="7"/>
        <v>0</v>
      </c>
    </row>
    <row r="367" spans="1:13" ht="12" customHeight="1">
      <c r="A367" s="3">
        <v>24</v>
      </c>
      <c r="B367" s="3">
        <v>9</v>
      </c>
      <c r="C367" s="3">
        <v>10</v>
      </c>
      <c r="D367" s="22"/>
      <c r="E367" s="78"/>
      <c r="F367" s="78"/>
      <c r="G367" s="45" t="s">
        <v>1253</v>
      </c>
      <c r="H367" s="78"/>
      <c r="I367" s="78"/>
      <c r="J367" s="28"/>
      <c r="K367" s="28"/>
      <c r="L367" s="360"/>
      <c r="M367" s="360">
        <f t="shared" si="7"/>
        <v>0</v>
      </c>
    </row>
    <row r="368" spans="1:13" ht="12" customHeight="1">
      <c r="A368" s="3">
        <v>24</v>
      </c>
      <c r="B368" s="3">
        <v>9</v>
      </c>
      <c r="C368" s="3">
        <v>11</v>
      </c>
      <c r="D368" s="22"/>
      <c r="E368" s="78"/>
      <c r="F368" s="78"/>
      <c r="G368" s="45" t="s">
        <v>1254</v>
      </c>
      <c r="H368" s="78"/>
      <c r="I368" s="78"/>
      <c r="J368" s="28"/>
      <c r="K368" s="28"/>
      <c r="L368" s="360"/>
      <c r="M368" s="360">
        <f t="shared" si="7"/>
        <v>0</v>
      </c>
    </row>
    <row r="369" spans="1:13" ht="12" customHeight="1">
      <c r="A369" s="3">
        <v>24</v>
      </c>
      <c r="B369" s="3">
        <v>9</v>
      </c>
      <c r="C369" s="3">
        <v>12</v>
      </c>
      <c r="D369" s="22"/>
      <c r="E369" s="78"/>
      <c r="F369" s="45"/>
      <c r="G369" s="45" t="s">
        <v>467</v>
      </c>
      <c r="H369" s="45"/>
      <c r="I369" s="45"/>
      <c r="J369" s="367"/>
      <c r="K369" s="30"/>
      <c r="L369" s="339"/>
      <c r="M369" s="339">
        <f t="shared" si="7"/>
        <v>0</v>
      </c>
    </row>
    <row r="370" spans="1:13" ht="12" customHeight="1">
      <c r="A370" s="3">
        <v>24</v>
      </c>
      <c r="B370" s="3">
        <v>9</v>
      </c>
      <c r="C370" s="3">
        <v>13</v>
      </c>
      <c r="D370" s="21"/>
      <c r="E370" s="150"/>
      <c r="F370" s="52"/>
      <c r="G370" s="858" t="s">
        <v>996</v>
      </c>
      <c r="H370" s="858"/>
      <c r="I370" s="366"/>
      <c r="J370" s="367"/>
      <c r="K370" s="367"/>
      <c r="L370" s="359"/>
      <c r="M370" s="359">
        <f t="shared" si="7"/>
        <v>0</v>
      </c>
    </row>
    <row r="371" spans="1:13" ht="12" customHeight="1">
      <c r="A371" s="3">
        <v>24</v>
      </c>
      <c r="B371" s="3">
        <v>9</v>
      </c>
      <c r="C371" s="3">
        <v>14</v>
      </c>
      <c r="D371" s="21"/>
      <c r="E371" s="139"/>
      <c r="F371" s="152"/>
      <c r="G371" s="775" t="s">
        <v>1330</v>
      </c>
      <c r="H371" s="775"/>
      <c r="I371" s="775"/>
      <c r="J371" s="30"/>
      <c r="K371" s="30"/>
      <c r="L371" s="339"/>
      <c r="M371" s="339">
        <f t="shared" si="7"/>
        <v>0</v>
      </c>
    </row>
    <row r="372" spans="1:13" ht="12" customHeight="1" thickBot="1">
      <c r="A372" s="3">
        <v>24</v>
      </c>
      <c r="B372" s="3">
        <v>9</v>
      </c>
      <c r="C372" s="3">
        <v>15</v>
      </c>
      <c r="D372" s="21"/>
      <c r="E372" s="139"/>
      <c r="F372" s="152"/>
      <c r="G372" s="775" t="s">
        <v>1331</v>
      </c>
      <c r="H372" s="775"/>
      <c r="I372" s="775"/>
      <c r="J372" s="283"/>
      <c r="K372" s="30"/>
      <c r="L372" s="339"/>
      <c r="M372" s="339">
        <f t="shared" si="7"/>
        <v>0</v>
      </c>
    </row>
    <row r="373" spans="1:13" s="132" customFormat="1" ht="12" customHeight="1">
      <c r="A373" s="132">
        <v>24</v>
      </c>
      <c r="B373" s="132">
        <v>10</v>
      </c>
      <c r="C373" s="132">
        <v>1</v>
      </c>
      <c r="D373" s="151" t="s">
        <v>1263</v>
      </c>
      <c r="E373" s="776" t="s">
        <v>1264</v>
      </c>
      <c r="F373" s="776"/>
      <c r="G373" s="777" t="s">
        <v>993</v>
      </c>
      <c r="H373" s="777"/>
      <c r="I373" s="777"/>
      <c r="J373" s="142"/>
      <c r="K373" s="142"/>
      <c r="L373" s="341"/>
      <c r="M373" s="341">
        <f t="shared" si="7"/>
        <v>0</v>
      </c>
    </row>
    <row r="374" spans="1:13" ht="12" customHeight="1">
      <c r="A374" s="3">
        <v>24</v>
      </c>
      <c r="B374" s="3">
        <v>10</v>
      </c>
      <c r="C374" s="3">
        <v>2</v>
      </c>
      <c r="D374" s="148"/>
      <c r="E374" s="45"/>
      <c r="F374" s="45"/>
      <c r="G374" s="45" t="s">
        <v>1245</v>
      </c>
      <c r="H374" s="45"/>
      <c r="I374" s="45"/>
      <c r="J374" s="28"/>
      <c r="K374" s="28"/>
      <c r="L374" s="360"/>
      <c r="M374" s="360">
        <f t="shared" si="7"/>
        <v>0</v>
      </c>
    </row>
    <row r="375" spans="1:13" ht="12" customHeight="1">
      <c r="A375" s="3">
        <v>24</v>
      </c>
      <c r="B375" s="3">
        <v>10</v>
      </c>
      <c r="C375" s="3">
        <v>3</v>
      </c>
      <c r="D375" s="22"/>
      <c r="E375" s="78"/>
      <c r="F375" s="78"/>
      <c r="G375" s="45" t="s">
        <v>1246</v>
      </c>
      <c r="H375" s="78"/>
      <c r="I375" s="78"/>
      <c r="J375" s="28"/>
      <c r="K375" s="28"/>
      <c r="L375" s="360"/>
      <c r="M375" s="360">
        <f t="shared" si="7"/>
        <v>0</v>
      </c>
    </row>
    <row r="376" spans="1:13" ht="12" customHeight="1">
      <c r="A376" s="3">
        <v>24</v>
      </c>
      <c r="B376" s="3">
        <v>10</v>
      </c>
      <c r="C376" s="3">
        <v>4</v>
      </c>
      <c r="D376" s="22"/>
      <c r="E376" s="78"/>
      <c r="F376" s="78"/>
      <c r="G376" s="45" t="s">
        <v>1247</v>
      </c>
      <c r="H376" s="78"/>
      <c r="I376" s="78"/>
      <c r="J376" s="28"/>
      <c r="K376" s="28"/>
      <c r="L376" s="360"/>
      <c r="M376" s="360">
        <f t="shared" si="7"/>
        <v>0</v>
      </c>
    </row>
    <row r="377" spans="1:13" s="17" customFormat="1" ht="12" customHeight="1">
      <c r="A377" s="3">
        <v>24</v>
      </c>
      <c r="B377" s="3">
        <v>10</v>
      </c>
      <c r="C377" s="3">
        <v>5</v>
      </c>
      <c r="D377" s="22"/>
      <c r="E377" s="78"/>
      <c r="F377" s="78"/>
      <c r="G377" s="45" t="s">
        <v>1248</v>
      </c>
      <c r="H377" s="78"/>
      <c r="I377" s="78"/>
      <c r="J377" s="28"/>
      <c r="K377" s="28"/>
      <c r="L377" s="360"/>
      <c r="M377" s="360">
        <f t="shared" si="7"/>
        <v>0</v>
      </c>
    </row>
    <row r="378" spans="1:13" s="17" customFormat="1" ht="12" customHeight="1">
      <c r="A378" s="3">
        <v>24</v>
      </c>
      <c r="B378" s="3">
        <v>10</v>
      </c>
      <c r="C378" s="3">
        <v>6</v>
      </c>
      <c r="D378" s="22"/>
      <c r="E378" s="78"/>
      <c r="F378" s="78"/>
      <c r="G378" s="45" t="s">
        <v>1249</v>
      </c>
      <c r="H378" s="78"/>
      <c r="I378" s="78"/>
      <c r="J378" s="28"/>
      <c r="K378" s="28"/>
      <c r="L378" s="360"/>
      <c r="M378" s="360">
        <f t="shared" si="7"/>
        <v>0</v>
      </c>
    </row>
    <row r="379" spans="1:13" s="17" customFormat="1" ht="12" customHeight="1">
      <c r="A379" s="3">
        <v>24</v>
      </c>
      <c r="B379" s="3">
        <v>10</v>
      </c>
      <c r="C379" s="3">
        <v>7</v>
      </c>
      <c r="D379" s="22"/>
      <c r="E379" s="78"/>
      <c r="F379" s="78"/>
      <c r="G379" s="45" t="s">
        <v>1250</v>
      </c>
      <c r="H379" s="78"/>
      <c r="I379" s="78"/>
      <c r="J379" s="28"/>
      <c r="K379" s="28"/>
      <c r="L379" s="360"/>
      <c r="M379" s="360">
        <f t="shared" si="7"/>
        <v>0</v>
      </c>
    </row>
    <row r="380" spans="1:13" s="17" customFormat="1" ht="12" customHeight="1">
      <c r="A380" s="3">
        <v>24</v>
      </c>
      <c r="B380" s="3">
        <v>10</v>
      </c>
      <c r="C380" s="3">
        <v>8</v>
      </c>
      <c r="D380" s="22"/>
      <c r="E380" s="78"/>
      <c r="F380" s="78"/>
      <c r="G380" s="45" t="s">
        <v>1251</v>
      </c>
      <c r="H380" s="78"/>
      <c r="I380" s="78"/>
      <c r="J380" s="28"/>
      <c r="K380" s="28"/>
      <c r="L380" s="360"/>
      <c r="M380" s="360">
        <f t="shared" si="7"/>
        <v>0</v>
      </c>
    </row>
    <row r="381" spans="1:13" s="17" customFormat="1" ht="12" customHeight="1">
      <c r="A381" s="3">
        <v>24</v>
      </c>
      <c r="B381" s="3">
        <v>10</v>
      </c>
      <c r="C381" s="3">
        <v>9</v>
      </c>
      <c r="D381" s="22"/>
      <c r="E381" s="78"/>
      <c r="F381" s="78"/>
      <c r="G381" s="45" t="s">
        <v>1252</v>
      </c>
      <c r="H381" s="78"/>
      <c r="I381" s="78"/>
      <c r="J381" s="28"/>
      <c r="K381" s="28"/>
      <c r="L381" s="360"/>
      <c r="M381" s="360">
        <f t="shared" si="7"/>
        <v>0</v>
      </c>
    </row>
    <row r="382" spans="1:13" s="17" customFormat="1" ht="12" customHeight="1">
      <c r="A382" s="3">
        <v>24</v>
      </c>
      <c r="B382" s="3">
        <v>10</v>
      </c>
      <c r="C382" s="3">
        <v>10</v>
      </c>
      <c r="D382" s="22"/>
      <c r="E382" s="78"/>
      <c r="F382" s="78"/>
      <c r="G382" s="45" t="s">
        <v>1253</v>
      </c>
      <c r="H382" s="78"/>
      <c r="I382" s="78"/>
      <c r="J382" s="28"/>
      <c r="K382" s="28"/>
      <c r="L382" s="360"/>
      <c r="M382" s="360">
        <f t="shared" si="7"/>
        <v>0</v>
      </c>
    </row>
    <row r="383" spans="1:13" s="17" customFormat="1" ht="12" customHeight="1">
      <c r="A383" s="3">
        <v>24</v>
      </c>
      <c r="B383" s="3">
        <v>10</v>
      </c>
      <c r="C383" s="3">
        <v>11</v>
      </c>
      <c r="D383" s="22"/>
      <c r="E383" s="78"/>
      <c r="F383" s="78"/>
      <c r="G383" s="45" t="s">
        <v>1254</v>
      </c>
      <c r="H383" s="78"/>
      <c r="I383" s="78"/>
      <c r="J383" s="28"/>
      <c r="K383" s="28"/>
      <c r="L383" s="360"/>
      <c r="M383" s="360">
        <f t="shared" si="7"/>
        <v>0</v>
      </c>
    </row>
    <row r="384" spans="1:13" s="17" customFormat="1" ht="12" customHeight="1">
      <c r="A384" s="3">
        <v>24</v>
      </c>
      <c r="B384" s="3">
        <v>10</v>
      </c>
      <c r="C384" s="3">
        <v>12</v>
      </c>
      <c r="D384" s="22"/>
      <c r="E384" s="78"/>
      <c r="F384" s="45"/>
      <c r="G384" s="45" t="s">
        <v>467</v>
      </c>
      <c r="H384" s="45"/>
      <c r="I384" s="45"/>
      <c r="J384" s="367"/>
      <c r="K384" s="30"/>
      <c r="L384" s="339"/>
      <c r="M384" s="339">
        <f t="shared" si="7"/>
        <v>0</v>
      </c>
    </row>
    <row r="385" spans="1:13" s="17" customFormat="1" ht="12" customHeight="1">
      <c r="A385" s="3">
        <v>24</v>
      </c>
      <c r="B385" s="3">
        <v>10</v>
      </c>
      <c r="C385" s="3">
        <v>13</v>
      </c>
      <c r="D385" s="21"/>
      <c r="E385" s="150"/>
      <c r="F385" s="52"/>
      <c r="G385" s="858" t="s">
        <v>996</v>
      </c>
      <c r="H385" s="858"/>
      <c r="I385" s="366"/>
      <c r="J385" s="367"/>
      <c r="K385" s="367"/>
      <c r="L385" s="359"/>
      <c r="M385" s="359">
        <f t="shared" si="7"/>
        <v>0</v>
      </c>
    </row>
    <row r="386" spans="1:13" s="17" customFormat="1" ht="12" customHeight="1">
      <c r="A386" s="3">
        <v>24</v>
      </c>
      <c r="B386" s="3">
        <v>10</v>
      </c>
      <c r="C386" s="3">
        <v>14</v>
      </c>
      <c r="D386" s="21"/>
      <c r="E386" s="139"/>
      <c r="F386" s="152"/>
      <c r="G386" s="775" t="s">
        <v>1330</v>
      </c>
      <c r="H386" s="775"/>
      <c r="I386" s="775"/>
      <c r="J386" s="30"/>
      <c r="K386" s="30"/>
      <c r="L386" s="339"/>
      <c r="M386" s="339">
        <f t="shared" si="7"/>
        <v>0</v>
      </c>
    </row>
    <row r="387" spans="1:13" s="17" customFormat="1" ht="12" customHeight="1" thickBot="1">
      <c r="A387" s="3">
        <v>24</v>
      </c>
      <c r="B387" s="3">
        <v>10</v>
      </c>
      <c r="C387" s="3">
        <v>15</v>
      </c>
      <c r="D387" s="21"/>
      <c r="E387" s="139"/>
      <c r="F387" s="152"/>
      <c r="G387" s="775" t="s">
        <v>1331</v>
      </c>
      <c r="H387" s="775"/>
      <c r="I387" s="775"/>
      <c r="J387" s="283"/>
      <c r="K387" s="30"/>
      <c r="L387" s="339"/>
      <c r="M387" s="340">
        <f t="shared" si="7"/>
        <v>0</v>
      </c>
    </row>
    <row r="388" spans="1:13" s="142" customFormat="1" ht="12" customHeight="1">
      <c r="A388" s="132">
        <v>24</v>
      </c>
      <c r="B388" s="132">
        <v>11</v>
      </c>
      <c r="C388" s="132">
        <v>1</v>
      </c>
      <c r="D388" s="151" t="s">
        <v>1263</v>
      </c>
      <c r="E388" s="776" t="s">
        <v>1265</v>
      </c>
      <c r="F388" s="776"/>
      <c r="G388" s="777" t="s">
        <v>994</v>
      </c>
      <c r="H388" s="777"/>
      <c r="I388" s="777"/>
      <c r="L388" s="341"/>
      <c r="M388" s="339">
        <f t="shared" si="7"/>
        <v>0</v>
      </c>
    </row>
    <row r="389" spans="1:13" s="17" customFormat="1" ht="12" customHeight="1">
      <c r="A389" s="3">
        <v>24</v>
      </c>
      <c r="B389" s="3">
        <v>11</v>
      </c>
      <c r="C389" s="3">
        <v>2</v>
      </c>
      <c r="D389" s="148"/>
      <c r="E389" s="45"/>
      <c r="F389" s="45"/>
      <c r="G389" s="45" t="s">
        <v>1245</v>
      </c>
      <c r="H389" s="45"/>
      <c r="I389" s="45"/>
      <c r="J389" s="28"/>
      <c r="K389" s="28"/>
      <c r="L389" s="360"/>
      <c r="M389" s="360">
        <f t="shared" si="7"/>
        <v>0</v>
      </c>
    </row>
    <row r="390" spans="1:13" s="17" customFormat="1" ht="12" customHeight="1">
      <c r="A390" s="3">
        <v>24</v>
      </c>
      <c r="B390" s="3">
        <v>11</v>
      </c>
      <c r="C390" s="3">
        <v>3</v>
      </c>
      <c r="D390" s="22"/>
      <c r="E390" s="78"/>
      <c r="F390" s="78"/>
      <c r="G390" s="45" t="s">
        <v>1246</v>
      </c>
      <c r="H390" s="78"/>
      <c r="I390" s="78"/>
      <c r="J390" s="28"/>
      <c r="K390" s="28"/>
      <c r="L390" s="360"/>
      <c r="M390" s="360">
        <f t="shared" si="7"/>
        <v>0</v>
      </c>
    </row>
    <row r="391" spans="1:13" s="17" customFormat="1" ht="12" customHeight="1">
      <c r="A391" s="3">
        <v>24</v>
      </c>
      <c r="B391" s="3">
        <v>11</v>
      </c>
      <c r="C391" s="3">
        <v>4</v>
      </c>
      <c r="D391" s="22"/>
      <c r="E391" s="78"/>
      <c r="F391" s="78"/>
      <c r="G391" s="45" t="s">
        <v>1247</v>
      </c>
      <c r="H391" s="78"/>
      <c r="I391" s="78"/>
      <c r="J391" s="28"/>
      <c r="K391" s="28"/>
      <c r="L391" s="360"/>
      <c r="M391" s="360">
        <f t="shared" si="7"/>
        <v>0</v>
      </c>
    </row>
    <row r="392" spans="1:13" s="17" customFormat="1" ht="12" customHeight="1">
      <c r="A392" s="3">
        <v>24</v>
      </c>
      <c r="B392" s="3">
        <v>11</v>
      </c>
      <c r="C392" s="3">
        <v>5</v>
      </c>
      <c r="D392" s="22"/>
      <c r="E392" s="78"/>
      <c r="F392" s="78"/>
      <c r="G392" s="45" t="s">
        <v>1248</v>
      </c>
      <c r="H392" s="78"/>
      <c r="I392" s="78"/>
      <c r="J392" s="28"/>
      <c r="K392" s="28"/>
      <c r="L392" s="360"/>
      <c r="M392" s="360">
        <f t="shared" si="7"/>
        <v>0</v>
      </c>
    </row>
    <row r="393" spans="1:13" s="17" customFormat="1" ht="12" customHeight="1">
      <c r="A393" s="3">
        <v>24</v>
      </c>
      <c r="B393" s="3">
        <v>11</v>
      </c>
      <c r="C393" s="3">
        <v>6</v>
      </c>
      <c r="D393" s="22"/>
      <c r="E393" s="78"/>
      <c r="F393" s="78"/>
      <c r="G393" s="45" t="s">
        <v>1249</v>
      </c>
      <c r="H393" s="78"/>
      <c r="I393" s="78"/>
      <c r="J393" s="28"/>
      <c r="K393" s="28"/>
      <c r="L393" s="360"/>
      <c r="M393" s="360">
        <f t="shared" si="7"/>
        <v>0</v>
      </c>
    </row>
    <row r="394" spans="1:13" s="17" customFormat="1" ht="12" customHeight="1">
      <c r="A394" s="3">
        <v>24</v>
      </c>
      <c r="B394" s="3">
        <v>11</v>
      </c>
      <c r="C394" s="3">
        <v>7</v>
      </c>
      <c r="D394" s="22"/>
      <c r="E394" s="78"/>
      <c r="F394" s="78"/>
      <c r="G394" s="45" t="s">
        <v>1250</v>
      </c>
      <c r="H394" s="78"/>
      <c r="I394" s="78"/>
      <c r="J394" s="28"/>
      <c r="K394" s="28"/>
      <c r="L394" s="360"/>
      <c r="M394" s="360">
        <f t="shared" si="7"/>
        <v>0</v>
      </c>
    </row>
    <row r="395" spans="1:13" s="17" customFormat="1" ht="12" customHeight="1">
      <c r="A395" s="3">
        <v>24</v>
      </c>
      <c r="B395" s="3">
        <v>11</v>
      </c>
      <c r="C395" s="3">
        <v>8</v>
      </c>
      <c r="D395" s="22"/>
      <c r="E395" s="78"/>
      <c r="F395" s="78"/>
      <c r="G395" s="45" t="s">
        <v>1251</v>
      </c>
      <c r="H395" s="78"/>
      <c r="I395" s="78"/>
      <c r="J395" s="28"/>
      <c r="K395" s="28"/>
      <c r="L395" s="360"/>
      <c r="M395" s="360">
        <f t="shared" si="7"/>
        <v>0</v>
      </c>
    </row>
    <row r="396" spans="1:13" s="17" customFormat="1" ht="12" customHeight="1">
      <c r="A396" s="3">
        <v>24</v>
      </c>
      <c r="B396" s="3">
        <v>11</v>
      </c>
      <c r="C396" s="3">
        <v>9</v>
      </c>
      <c r="D396" s="22"/>
      <c r="E396" s="78"/>
      <c r="F396" s="78"/>
      <c r="G396" s="45" t="s">
        <v>1252</v>
      </c>
      <c r="H396" s="78"/>
      <c r="I396" s="78"/>
      <c r="J396" s="28"/>
      <c r="K396" s="28"/>
      <c r="L396" s="360"/>
      <c r="M396" s="360">
        <f t="shared" si="7"/>
        <v>0</v>
      </c>
    </row>
    <row r="397" spans="1:13" s="17" customFormat="1" ht="12" customHeight="1">
      <c r="A397" s="3">
        <v>24</v>
      </c>
      <c r="B397" s="3">
        <v>11</v>
      </c>
      <c r="C397" s="3">
        <v>10</v>
      </c>
      <c r="D397" s="22"/>
      <c r="E397" s="78"/>
      <c r="F397" s="78"/>
      <c r="G397" s="45" t="s">
        <v>1253</v>
      </c>
      <c r="H397" s="78"/>
      <c r="I397" s="78"/>
      <c r="J397" s="28"/>
      <c r="K397" s="28"/>
      <c r="L397" s="360"/>
      <c r="M397" s="360">
        <f t="shared" si="7"/>
        <v>0</v>
      </c>
    </row>
    <row r="398" spans="1:13" s="17" customFormat="1" ht="12" customHeight="1">
      <c r="A398" s="3">
        <v>24</v>
      </c>
      <c r="B398" s="3">
        <v>11</v>
      </c>
      <c r="C398" s="3">
        <v>11</v>
      </c>
      <c r="D398" s="22"/>
      <c r="E398" s="78"/>
      <c r="F398" s="78"/>
      <c r="G398" s="45" t="s">
        <v>1254</v>
      </c>
      <c r="H398" s="78"/>
      <c r="I398" s="78"/>
      <c r="J398" s="28"/>
      <c r="K398" s="28"/>
      <c r="L398" s="360"/>
      <c r="M398" s="360">
        <f t="shared" si="7"/>
        <v>0</v>
      </c>
    </row>
    <row r="399" spans="1:13" s="17" customFormat="1" ht="12" customHeight="1">
      <c r="A399" s="3">
        <v>24</v>
      </c>
      <c r="B399" s="3">
        <v>11</v>
      </c>
      <c r="C399" s="3">
        <v>12</v>
      </c>
      <c r="D399" s="22"/>
      <c r="E399" s="78"/>
      <c r="F399" s="45"/>
      <c r="G399" s="45" t="s">
        <v>467</v>
      </c>
      <c r="H399" s="45"/>
      <c r="I399" s="45"/>
      <c r="J399" s="367"/>
      <c r="K399" s="30"/>
      <c r="L399" s="339"/>
      <c r="M399" s="339">
        <f t="shared" si="7"/>
        <v>0</v>
      </c>
    </row>
    <row r="400" spans="1:13" s="17" customFormat="1" ht="12" customHeight="1">
      <c r="A400" s="3">
        <v>24</v>
      </c>
      <c r="B400" s="3">
        <v>11</v>
      </c>
      <c r="C400" s="3">
        <v>13</v>
      </c>
      <c r="D400" s="21"/>
      <c r="E400" s="139"/>
      <c r="F400" s="52"/>
      <c r="G400" s="858" t="s">
        <v>996</v>
      </c>
      <c r="H400" s="858"/>
      <c r="I400" s="366"/>
      <c r="J400" s="367"/>
      <c r="K400" s="367"/>
      <c r="L400" s="359"/>
      <c r="M400" s="359">
        <f t="shared" si="7"/>
        <v>0</v>
      </c>
    </row>
    <row r="401" spans="1:13" s="17" customFormat="1" ht="12" customHeight="1">
      <c r="A401" s="3">
        <v>24</v>
      </c>
      <c r="B401" s="3">
        <v>11</v>
      </c>
      <c r="C401" s="3">
        <v>14</v>
      </c>
      <c r="D401" s="21"/>
      <c r="E401" s="139"/>
      <c r="F401" s="152"/>
      <c r="G401" s="775" t="s">
        <v>1330</v>
      </c>
      <c r="H401" s="775"/>
      <c r="I401" s="775"/>
      <c r="J401" s="30"/>
      <c r="K401" s="30"/>
      <c r="L401" s="339"/>
      <c r="M401" s="339">
        <f t="shared" si="7"/>
        <v>0</v>
      </c>
    </row>
    <row r="402" spans="1:13" s="17" customFormat="1" ht="12" customHeight="1" thickBot="1">
      <c r="A402" s="3">
        <v>24</v>
      </c>
      <c r="B402" s="3">
        <v>11</v>
      </c>
      <c r="C402" s="3">
        <v>15</v>
      </c>
      <c r="D402" s="21"/>
      <c r="E402" s="139"/>
      <c r="F402" s="152"/>
      <c r="G402" s="775" t="s">
        <v>1331</v>
      </c>
      <c r="H402" s="775"/>
      <c r="I402" s="775"/>
      <c r="J402" s="283"/>
      <c r="K402" s="30"/>
      <c r="L402" s="339"/>
      <c r="M402" s="339">
        <f t="shared" si="7"/>
        <v>0</v>
      </c>
    </row>
    <row r="403" spans="1:13" s="142" customFormat="1" ht="12" customHeight="1">
      <c r="A403" s="132">
        <v>24</v>
      </c>
      <c r="B403" s="132">
        <v>12</v>
      </c>
      <c r="C403" s="132">
        <v>1</v>
      </c>
      <c r="D403" s="151" t="s">
        <v>1263</v>
      </c>
      <c r="E403" s="776" t="s">
        <v>1266</v>
      </c>
      <c r="F403" s="776"/>
      <c r="G403" s="777" t="s">
        <v>995</v>
      </c>
      <c r="H403" s="777"/>
      <c r="I403" s="777"/>
      <c r="L403" s="341"/>
      <c r="M403" s="341">
        <f t="shared" si="7"/>
        <v>0</v>
      </c>
    </row>
    <row r="404" spans="1:13" s="17" customFormat="1" ht="12" customHeight="1">
      <c r="A404" s="3">
        <v>24</v>
      </c>
      <c r="B404" s="3">
        <v>12</v>
      </c>
      <c r="C404" s="3">
        <v>2</v>
      </c>
      <c r="D404" s="148"/>
      <c r="E404" s="45"/>
      <c r="F404" s="45"/>
      <c r="G404" s="45" t="s">
        <v>1245</v>
      </c>
      <c r="H404" s="45"/>
      <c r="I404" s="45"/>
      <c r="J404" s="28"/>
      <c r="K404" s="28"/>
      <c r="L404" s="360"/>
      <c r="M404" s="360">
        <f t="shared" si="7"/>
        <v>0</v>
      </c>
    </row>
    <row r="405" spans="1:13" s="17" customFormat="1" ht="12" customHeight="1">
      <c r="A405" s="3">
        <v>24</v>
      </c>
      <c r="B405" s="3">
        <v>12</v>
      </c>
      <c r="C405" s="3">
        <v>3</v>
      </c>
      <c r="D405" s="22"/>
      <c r="E405" s="78"/>
      <c r="F405" s="78"/>
      <c r="G405" s="45" t="s">
        <v>1246</v>
      </c>
      <c r="H405" s="78"/>
      <c r="I405" s="78"/>
      <c r="J405" s="28"/>
      <c r="K405" s="28"/>
      <c r="L405" s="360"/>
      <c r="M405" s="360">
        <f t="shared" si="7"/>
        <v>0</v>
      </c>
    </row>
    <row r="406" spans="1:13" s="17" customFormat="1" ht="12" customHeight="1">
      <c r="A406" s="3">
        <v>24</v>
      </c>
      <c r="B406" s="3">
        <v>12</v>
      </c>
      <c r="C406" s="3">
        <v>4</v>
      </c>
      <c r="D406" s="22"/>
      <c r="E406" s="78"/>
      <c r="F406" s="78"/>
      <c r="G406" s="45" t="s">
        <v>1247</v>
      </c>
      <c r="H406" s="78"/>
      <c r="I406" s="78"/>
      <c r="J406" s="28"/>
      <c r="K406" s="28"/>
      <c r="L406" s="360"/>
      <c r="M406" s="360">
        <f t="shared" si="7"/>
        <v>0</v>
      </c>
    </row>
    <row r="407" spans="1:13" s="17" customFormat="1" ht="12" customHeight="1">
      <c r="A407" s="3">
        <v>24</v>
      </c>
      <c r="B407" s="3">
        <v>12</v>
      </c>
      <c r="C407" s="3">
        <v>5</v>
      </c>
      <c r="D407" s="22"/>
      <c r="E407" s="78"/>
      <c r="F407" s="78"/>
      <c r="G407" s="45" t="s">
        <v>1248</v>
      </c>
      <c r="H407" s="78"/>
      <c r="I407" s="78"/>
      <c r="J407" s="28"/>
      <c r="K407" s="28"/>
      <c r="L407" s="360"/>
      <c r="M407" s="360">
        <f t="shared" si="7"/>
        <v>0</v>
      </c>
    </row>
    <row r="408" spans="1:13" s="17" customFormat="1" ht="12" customHeight="1">
      <c r="A408" s="3">
        <v>24</v>
      </c>
      <c r="B408" s="3">
        <v>12</v>
      </c>
      <c r="C408" s="3">
        <v>6</v>
      </c>
      <c r="D408" s="22"/>
      <c r="E408" s="78"/>
      <c r="F408" s="78"/>
      <c r="G408" s="45" t="s">
        <v>1249</v>
      </c>
      <c r="H408" s="78"/>
      <c r="I408" s="78"/>
      <c r="J408" s="28"/>
      <c r="K408" s="28"/>
      <c r="L408" s="360"/>
      <c r="M408" s="360">
        <f t="shared" si="7"/>
        <v>0</v>
      </c>
    </row>
    <row r="409" spans="1:13" s="17" customFormat="1" ht="12" customHeight="1">
      <c r="A409" s="3">
        <v>24</v>
      </c>
      <c r="B409" s="3">
        <v>12</v>
      </c>
      <c r="C409" s="3">
        <v>7</v>
      </c>
      <c r="D409" s="22"/>
      <c r="E409" s="78"/>
      <c r="F409" s="78"/>
      <c r="G409" s="45" t="s">
        <v>1250</v>
      </c>
      <c r="H409" s="78"/>
      <c r="I409" s="78"/>
      <c r="J409" s="28"/>
      <c r="K409" s="28"/>
      <c r="L409" s="360"/>
      <c r="M409" s="360">
        <f t="shared" si="7"/>
        <v>0</v>
      </c>
    </row>
    <row r="410" spans="1:13" s="17" customFormat="1" ht="12" customHeight="1">
      <c r="A410" s="3">
        <v>24</v>
      </c>
      <c r="B410" s="3">
        <v>12</v>
      </c>
      <c r="C410" s="3">
        <v>8</v>
      </c>
      <c r="D410" s="22"/>
      <c r="E410" s="78"/>
      <c r="F410" s="78"/>
      <c r="G410" s="45" t="s">
        <v>1251</v>
      </c>
      <c r="H410" s="78"/>
      <c r="I410" s="78"/>
      <c r="J410" s="28"/>
      <c r="K410" s="28"/>
      <c r="L410" s="360"/>
      <c r="M410" s="360">
        <f t="shared" si="7"/>
        <v>0</v>
      </c>
    </row>
    <row r="411" spans="1:13" s="17" customFormat="1" ht="12" customHeight="1">
      <c r="A411" s="3">
        <v>24</v>
      </c>
      <c r="B411" s="3">
        <v>12</v>
      </c>
      <c r="C411" s="3">
        <v>9</v>
      </c>
      <c r="D411" s="22"/>
      <c r="E411" s="78"/>
      <c r="F411" s="78"/>
      <c r="G411" s="45" t="s">
        <v>1252</v>
      </c>
      <c r="H411" s="78"/>
      <c r="I411" s="78"/>
      <c r="J411" s="28"/>
      <c r="K411" s="28"/>
      <c r="L411" s="360"/>
      <c r="M411" s="360">
        <f t="shared" si="7"/>
        <v>0</v>
      </c>
    </row>
    <row r="412" spans="1:13" s="17" customFormat="1" ht="12" customHeight="1">
      <c r="A412" s="3">
        <v>24</v>
      </c>
      <c r="B412" s="3">
        <v>12</v>
      </c>
      <c r="C412" s="3">
        <v>10</v>
      </c>
      <c r="D412" s="22"/>
      <c r="E412" s="78"/>
      <c r="F412" s="78"/>
      <c r="G412" s="45" t="s">
        <v>1253</v>
      </c>
      <c r="H412" s="78"/>
      <c r="I412" s="78"/>
      <c r="J412" s="28"/>
      <c r="K412" s="28"/>
      <c r="L412" s="360"/>
      <c r="M412" s="360">
        <f t="shared" si="7"/>
        <v>0</v>
      </c>
    </row>
    <row r="413" spans="1:13" ht="12" customHeight="1">
      <c r="A413" s="3">
        <v>24</v>
      </c>
      <c r="B413" s="3">
        <v>12</v>
      </c>
      <c r="C413" s="3">
        <v>11</v>
      </c>
      <c r="D413" s="22"/>
      <c r="E413" s="78"/>
      <c r="F413" s="78"/>
      <c r="G413" s="45" t="s">
        <v>1254</v>
      </c>
      <c r="H413" s="78"/>
      <c r="I413" s="78"/>
      <c r="J413" s="28"/>
      <c r="K413" s="28"/>
      <c r="L413" s="360"/>
      <c r="M413" s="360">
        <f t="shared" si="7"/>
        <v>0</v>
      </c>
    </row>
    <row r="414" spans="1:13" ht="12" customHeight="1">
      <c r="A414" s="3">
        <v>24</v>
      </c>
      <c r="B414" s="3">
        <v>12</v>
      </c>
      <c r="C414" s="3">
        <v>12</v>
      </c>
      <c r="D414" s="22"/>
      <c r="E414" s="78"/>
      <c r="F414" s="45"/>
      <c r="G414" s="45" t="s">
        <v>467</v>
      </c>
      <c r="H414" s="45"/>
      <c r="I414" s="45"/>
      <c r="J414" s="367"/>
      <c r="K414" s="30"/>
      <c r="L414" s="339"/>
      <c r="M414" s="339">
        <f t="shared" ref="M414:M491" si="8">SUM(L414:L414)</f>
        <v>0</v>
      </c>
    </row>
    <row r="415" spans="1:13" ht="12" customHeight="1">
      <c r="A415" s="6">
        <v>24</v>
      </c>
      <c r="B415" s="3">
        <v>12</v>
      </c>
      <c r="C415" s="3">
        <v>13</v>
      </c>
      <c r="D415" s="149"/>
      <c r="E415" s="150"/>
      <c r="F415" s="366"/>
      <c r="G415" s="945" t="s">
        <v>996</v>
      </c>
      <c r="H415" s="945"/>
      <c r="I415" s="366"/>
      <c r="J415" s="367"/>
      <c r="K415" s="367"/>
      <c r="L415" s="359"/>
      <c r="M415" s="359">
        <f t="shared" si="8"/>
        <v>0</v>
      </c>
    </row>
    <row r="416" spans="1:13" ht="12" customHeight="1">
      <c r="A416" s="3">
        <v>24</v>
      </c>
      <c r="B416" s="3">
        <v>12</v>
      </c>
      <c r="C416" s="3">
        <v>14</v>
      </c>
      <c r="D416" s="21"/>
      <c r="E416" s="139"/>
      <c r="F416" s="152"/>
      <c r="G416" s="775" t="s">
        <v>1330</v>
      </c>
      <c r="H416" s="775"/>
      <c r="I416" s="775"/>
      <c r="J416" s="30"/>
      <c r="K416" s="30"/>
      <c r="L416" s="339"/>
      <c r="M416" s="339">
        <f t="shared" si="8"/>
        <v>0</v>
      </c>
    </row>
    <row r="417" spans="1:17" ht="12" customHeight="1">
      <c r="A417" s="138">
        <v>24</v>
      </c>
      <c r="B417" s="3">
        <v>12</v>
      </c>
      <c r="C417" s="3">
        <v>15</v>
      </c>
      <c r="D417" s="21"/>
      <c r="E417" s="139"/>
      <c r="F417" s="152"/>
      <c r="G417" s="775" t="s">
        <v>1331</v>
      </c>
      <c r="H417" s="775"/>
      <c r="I417" s="775"/>
      <c r="J417" s="30"/>
      <c r="K417" s="30"/>
      <c r="L417" s="339"/>
      <c r="M417" s="339">
        <f t="shared" si="8"/>
        <v>0</v>
      </c>
    </row>
    <row r="418" spans="1:17" s="153" customFormat="1" ht="12" customHeight="1" thickBot="1">
      <c r="D418" s="154"/>
      <c r="E418" s="155"/>
      <c r="F418" s="156"/>
      <c r="G418" s="157"/>
      <c r="H418" s="157"/>
      <c r="I418" s="156"/>
      <c r="J418" s="158"/>
      <c r="K418" s="158"/>
      <c r="L418" s="342"/>
      <c r="M418" s="364">
        <f t="shared" si="8"/>
        <v>0</v>
      </c>
      <c r="N418" s="377"/>
      <c r="O418" s="377"/>
      <c r="P418" s="377"/>
      <c r="Q418" s="377"/>
    </row>
    <row r="419" spans="1:17" ht="12" customHeight="1">
      <c r="A419" s="3">
        <v>21</v>
      </c>
      <c r="B419" s="3">
        <v>1</v>
      </c>
      <c r="C419" s="7">
        <v>1</v>
      </c>
      <c r="D419" s="23" t="s">
        <v>997</v>
      </c>
      <c r="E419" s="24" t="s">
        <v>975</v>
      </c>
      <c r="F419" s="924" t="s">
        <v>620</v>
      </c>
      <c r="G419" s="924"/>
      <c r="H419" s="53"/>
      <c r="K419" s="30"/>
      <c r="L419" s="335">
        <v>0</v>
      </c>
      <c r="M419" s="339">
        <f t="shared" si="8"/>
        <v>0</v>
      </c>
    </row>
    <row r="420" spans="1:17" ht="12" customHeight="1">
      <c r="A420" s="3">
        <v>21</v>
      </c>
      <c r="B420" s="3">
        <v>1</v>
      </c>
      <c r="C420" s="7">
        <v>2</v>
      </c>
      <c r="D420" s="21" t="s">
        <v>621</v>
      </c>
      <c r="E420" s="22" t="s">
        <v>977</v>
      </c>
      <c r="F420" s="856" t="s">
        <v>622</v>
      </c>
      <c r="G420" s="856"/>
      <c r="H420" s="45"/>
      <c r="I420" s="28"/>
      <c r="J420" s="28"/>
      <c r="K420" s="28"/>
      <c r="L420" s="349">
        <v>0</v>
      </c>
      <c r="M420" s="360">
        <f t="shared" si="8"/>
        <v>0</v>
      </c>
    </row>
    <row r="421" spans="1:17" ht="12" customHeight="1">
      <c r="A421" s="3">
        <v>21</v>
      </c>
      <c r="B421" s="3">
        <v>1</v>
      </c>
      <c r="C421" s="7">
        <v>3</v>
      </c>
      <c r="D421" s="21" t="s">
        <v>623</v>
      </c>
      <c r="E421" s="24" t="s">
        <v>998</v>
      </c>
      <c r="F421" s="856" t="s">
        <v>625</v>
      </c>
      <c r="G421" s="856"/>
      <c r="H421" s="53"/>
      <c r="I421" s="28"/>
      <c r="J421" s="28"/>
      <c r="K421" s="28"/>
      <c r="L421" s="349">
        <v>0</v>
      </c>
      <c r="M421" s="360">
        <f t="shared" si="8"/>
        <v>0</v>
      </c>
    </row>
    <row r="422" spans="1:17" ht="12" customHeight="1">
      <c r="A422" s="3">
        <v>21</v>
      </c>
      <c r="B422" s="3">
        <v>1</v>
      </c>
      <c r="C422" s="7">
        <v>4</v>
      </c>
      <c r="D422" s="21" t="s">
        <v>626</v>
      </c>
      <c r="E422" s="22" t="s">
        <v>999</v>
      </c>
      <c r="F422" s="856" t="s">
        <v>627</v>
      </c>
      <c r="G422" s="856"/>
      <c r="H422" s="45"/>
      <c r="I422" s="28"/>
      <c r="J422" s="28"/>
      <c r="K422" s="28"/>
      <c r="L422" s="349">
        <v>0</v>
      </c>
      <c r="M422" s="360">
        <f t="shared" si="8"/>
        <v>0</v>
      </c>
    </row>
    <row r="423" spans="1:17" ht="12" customHeight="1">
      <c r="A423" s="3">
        <v>21</v>
      </c>
      <c r="B423" s="3">
        <v>1</v>
      </c>
      <c r="C423" s="7">
        <v>5</v>
      </c>
      <c r="D423" s="21" t="s">
        <v>628</v>
      </c>
      <c r="E423" s="22" t="s">
        <v>1000</v>
      </c>
      <c r="F423" s="856" t="s">
        <v>629</v>
      </c>
      <c r="G423" s="856"/>
      <c r="H423" s="45"/>
      <c r="I423" s="28"/>
      <c r="J423" s="28"/>
      <c r="K423" s="28"/>
      <c r="L423" s="349">
        <v>0</v>
      </c>
      <c r="M423" s="360">
        <f t="shared" si="8"/>
        <v>0</v>
      </c>
    </row>
    <row r="424" spans="1:17" ht="12" customHeight="1">
      <c r="A424" s="3">
        <v>21</v>
      </c>
      <c r="B424" s="3">
        <v>1</v>
      </c>
      <c r="C424" s="7">
        <v>6</v>
      </c>
      <c r="D424" s="24" t="s">
        <v>97</v>
      </c>
      <c r="E424" s="24" t="s">
        <v>1001</v>
      </c>
      <c r="F424" s="856" t="s">
        <v>103</v>
      </c>
      <c r="G424" s="856"/>
      <c r="H424" s="53"/>
      <c r="I424" s="28"/>
      <c r="J424" s="28"/>
      <c r="K424" s="28"/>
      <c r="L424" s="349">
        <v>0</v>
      </c>
      <c r="M424" s="360">
        <f t="shared" si="8"/>
        <v>0</v>
      </c>
    </row>
    <row r="425" spans="1:17" ht="12" customHeight="1">
      <c r="A425" s="3">
        <v>21</v>
      </c>
      <c r="B425" s="3">
        <v>1</v>
      </c>
      <c r="C425" s="7">
        <v>7</v>
      </c>
      <c r="D425" s="21" t="s">
        <v>1002</v>
      </c>
      <c r="E425" s="856" t="s">
        <v>122</v>
      </c>
      <c r="F425" s="856"/>
      <c r="G425" s="856"/>
      <c r="H425" s="45"/>
      <c r="I425" s="28"/>
      <c r="J425" s="28"/>
      <c r="K425" s="28"/>
      <c r="L425" s="349">
        <v>2117</v>
      </c>
      <c r="M425" s="360">
        <f t="shared" si="8"/>
        <v>2117</v>
      </c>
    </row>
    <row r="426" spans="1:17" ht="12" customHeight="1">
      <c r="A426" s="3">
        <v>21</v>
      </c>
      <c r="B426" s="3">
        <v>1</v>
      </c>
      <c r="C426" s="7">
        <v>8</v>
      </c>
      <c r="D426" s="75" t="s">
        <v>767</v>
      </c>
      <c r="E426" s="22" t="s">
        <v>1003</v>
      </c>
      <c r="F426" s="856" t="s">
        <v>1004</v>
      </c>
      <c r="G426" s="856"/>
      <c r="H426" s="45"/>
      <c r="I426" s="28"/>
      <c r="J426" s="28"/>
      <c r="K426" s="28"/>
      <c r="L426" s="349">
        <v>2117</v>
      </c>
      <c r="M426" s="360">
        <f t="shared" si="8"/>
        <v>2117</v>
      </c>
    </row>
    <row r="427" spans="1:17" ht="12" customHeight="1">
      <c r="A427" s="3">
        <v>21</v>
      </c>
      <c r="B427" s="3">
        <v>1</v>
      </c>
      <c r="C427" s="7">
        <v>9</v>
      </c>
      <c r="D427" s="76" t="s">
        <v>1005</v>
      </c>
      <c r="E427" s="22" t="s">
        <v>1006</v>
      </c>
      <c r="F427" s="856" t="s">
        <v>1007</v>
      </c>
      <c r="G427" s="856"/>
      <c r="H427" s="45"/>
      <c r="I427" s="28"/>
      <c r="J427" s="28"/>
      <c r="K427" s="28"/>
      <c r="L427" s="349">
        <v>0</v>
      </c>
      <c r="M427" s="360">
        <f t="shared" si="8"/>
        <v>0</v>
      </c>
    </row>
    <row r="428" spans="1:17" ht="12" customHeight="1">
      <c r="A428" s="3">
        <v>21</v>
      </c>
      <c r="B428" s="3">
        <v>1</v>
      </c>
      <c r="C428" s="7">
        <v>10</v>
      </c>
      <c r="D428" s="77" t="s">
        <v>771</v>
      </c>
      <c r="E428" s="24" t="s">
        <v>1008</v>
      </c>
      <c r="F428" s="856" t="s">
        <v>1009</v>
      </c>
      <c r="G428" s="856"/>
      <c r="H428" s="53"/>
      <c r="I428" s="28"/>
      <c r="J428" s="28"/>
      <c r="K428" s="28"/>
      <c r="L428" s="349">
        <v>0</v>
      </c>
      <c r="M428" s="360">
        <f t="shared" si="8"/>
        <v>0</v>
      </c>
    </row>
    <row r="429" spans="1:17" ht="12" customHeight="1">
      <c r="A429" s="3">
        <v>21</v>
      </c>
      <c r="B429" s="3">
        <v>1</v>
      </c>
      <c r="C429" s="7">
        <v>11</v>
      </c>
      <c r="D429" s="97"/>
      <c r="E429" s="98"/>
      <c r="F429" s="99"/>
      <c r="G429" s="99"/>
      <c r="H429" s="96"/>
      <c r="I429" s="368"/>
      <c r="J429" s="368"/>
      <c r="K429" s="368"/>
      <c r="L429" s="356">
        <v>0</v>
      </c>
      <c r="M429" s="363">
        <f t="shared" si="8"/>
        <v>0</v>
      </c>
    </row>
    <row r="430" spans="1:17" ht="12" customHeight="1">
      <c r="A430" s="3">
        <v>21</v>
      </c>
      <c r="B430" s="3">
        <v>1</v>
      </c>
      <c r="C430" s="7">
        <v>12</v>
      </c>
      <c r="D430" s="22" t="s">
        <v>1010</v>
      </c>
      <c r="E430" s="856" t="s">
        <v>630</v>
      </c>
      <c r="F430" s="856"/>
      <c r="G430" s="856"/>
      <c r="H430" s="45"/>
      <c r="I430" s="28"/>
      <c r="J430" s="28"/>
      <c r="K430" s="28"/>
      <c r="L430" s="349">
        <v>579</v>
      </c>
      <c r="M430" s="360">
        <f t="shared" si="8"/>
        <v>579</v>
      </c>
    </row>
    <row r="431" spans="1:17" ht="12" customHeight="1">
      <c r="A431" s="3">
        <v>21</v>
      </c>
      <c r="B431" s="3">
        <v>1</v>
      </c>
      <c r="C431" s="7">
        <v>13</v>
      </c>
      <c r="D431" s="22" t="s">
        <v>1011</v>
      </c>
      <c r="E431" s="856" t="s">
        <v>631</v>
      </c>
      <c r="F431" s="856"/>
      <c r="G431" s="856"/>
      <c r="H431" s="45"/>
      <c r="I431" s="28"/>
      <c r="J431" s="28"/>
      <c r="K431" s="28"/>
      <c r="L431" s="349">
        <v>92</v>
      </c>
      <c r="M431" s="360">
        <f t="shared" si="8"/>
        <v>92</v>
      </c>
    </row>
    <row r="432" spans="1:17" ht="12" customHeight="1">
      <c r="A432" s="3">
        <v>21</v>
      </c>
      <c r="B432" s="3">
        <v>1</v>
      </c>
      <c r="C432" s="7">
        <v>14</v>
      </c>
      <c r="D432" s="22" t="s">
        <v>1012</v>
      </c>
      <c r="E432" s="856" t="s">
        <v>632</v>
      </c>
      <c r="F432" s="856"/>
      <c r="G432" s="856"/>
      <c r="H432" s="45"/>
      <c r="I432" s="28"/>
      <c r="J432" s="28"/>
      <c r="K432" s="28"/>
      <c r="L432" s="349">
        <v>129</v>
      </c>
      <c r="M432" s="360">
        <f t="shared" si="8"/>
        <v>129</v>
      </c>
    </row>
    <row r="433" spans="1:13" ht="12" customHeight="1">
      <c r="A433" s="3">
        <v>21</v>
      </c>
      <c r="B433" s="3">
        <v>1</v>
      </c>
      <c r="C433" s="7">
        <v>15</v>
      </c>
      <c r="D433" s="22" t="s">
        <v>1013</v>
      </c>
      <c r="E433" s="856" t="s">
        <v>633</v>
      </c>
      <c r="F433" s="856"/>
      <c r="G433" s="856"/>
      <c r="H433" s="45"/>
      <c r="I433" s="28"/>
      <c r="J433" s="28"/>
      <c r="K433" s="28"/>
      <c r="L433" s="349">
        <v>0</v>
      </c>
      <c r="M433" s="360">
        <f t="shared" si="8"/>
        <v>0</v>
      </c>
    </row>
    <row r="434" spans="1:13" ht="12" customHeight="1">
      <c r="A434" s="3">
        <v>21</v>
      </c>
      <c r="B434" s="3">
        <v>1</v>
      </c>
      <c r="C434" s="7">
        <v>16</v>
      </c>
      <c r="D434" s="22" t="s">
        <v>1014</v>
      </c>
      <c r="E434" s="856" t="s">
        <v>634</v>
      </c>
      <c r="F434" s="856"/>
      <c r="G434" s="856"/>
      <c r="H434" s="45"/>
      <c r="I434" s="28"/>
      <c r="J434" s="28"/>
      <c r="K434" s="28"/>
      <c r="L434" s="349">
        <v>0</v>
      </c>
      <c r="M434" s="360">
        <f t="shared" si="8"/>
        <v>0</v>
      </c>
    </row>
    <row r="435" spans="1:13" ht="12" customHeight="1">
      <c r="A435" s="3">
        <v>21</v>
      </c>
      <c r="B435" s="3">
        <v>1</v>
      </c>
      <c r="C435" s="7">
        <v>17</v>
      </c>
      <c r="D435" s="22" t="s">
        <v>1015</v>
      </c>
      <c r="E435" s="856" t="s">
        <v>635</v>
      </c>
      <c r="F435" s="856"/>
      <c r="G435" s="856"/>
      <c r="H435" s="45"/>
      <c r="I435" s="28"/>
      <c r="J435" s="28"/>
      <c r="K435" s="28"/>
      <c r="L435" s="349">
        <v>10</v>
      </c>
      <c r="M435" s="360">
        <f t="shared" si="8"/>
        <v>10</v>
      </c>
    </row>
    <row r="436" spans="1:13" ht="12" customHeight="1">
      <c r="A436" s="3">
        <v>21</v>
      </c>
      <c r="B436" s="3">
        <v>1</v>
      </c>
      <c r="C436" s="7">
        <v>18</v>
      </c>
      <c r="D436" s="22" t="s">
        <v>1016</v>
      </c>
      <c r="E436" s="856" t="s">
        <v>636</v>
      </c>
      <c r="F436" s="856"/>
      <c r="G436" s="856"/>
      <c r="H436" s="45"/>
      <c r="I436" s="28"/>
      <c r="J436" s="28"/>
      <c r="K436" s="28"/>
      <c r="L436" s="349">
        <v>0</v>
      </c>
      <c r="M436" s="360">
        <f t="shared" si="8"/>
        <v>0</v>
      </c>
    </row>
    <row r="437" spans="1:13" ht="12" customHeight="1">
      <c r="A437" s="3">
        <v>21</v>
      </c>
      <c r="B437" s="3">
        <v>1</v>
      </c>
      <c r="C437" s="7">
        <v>19</v>
      </c>
      <c r="D437" s="22" t="s">
        <v>1017</v>
      </c>
      <c r="E437" s="856" t="s">
        <v>637</v>
      </c>
      <c r="F437" s="856"/>
      <c r="G437" s="856"/>
      <c r="H437" s="45"/>
      <c r="I437" s="28"/>
      <c r="J437" s="28"/>
      <c r="K437" s="28"/>
      <c r="L437" s="349">
        <v>831</v>
      </c>
      <c r="M437" s="360">
        <f t="shared" si="8"/>
        <v>831</v>
      </c>
    </row>
    <row r="438" spans="1:13" ht="12" customHeight="1">
      <c r="A438" s="3">
        <v>21</v>
      </c>
      <c r="B438" s="3">
        <v>1</v>
      </c>
      <c r="C438" s="7">
        <v>20</v>
      </c>
      <c r="D438" s="100"/>
      <c r="E438" s="99"/>
      <c r="F438" s="99"/>
      <c r="G438" s="99"/>
      <c r="H438" s="101"/>
      <c r="I438" s="368"/>
      <c r="J438" s="368"/>
      <c r="K438" s="368"/>
      <c r="L438" s="356">
        <v>0</v>
      </c>
      <c r="M438" s="363">
        <f t="shared" si="8"/>
        <v>0</v>
      </c>
    </row>
    <row r="439" spans="1:13" ht="12" customHeight="1">
      <c r="A439" s="3">
        <v>21</v>
      </c>
      <c r="B439" s="3">
        <v>1</v>
      </c>
      <c r="C439" s="7">
        <v>21</v>
      </c>
      <c r="D439" s="100"/>
      <c r="E439" s="99"/>
      <c r="F439" s="99"/>
      <c r="G439" s="99"/>
      <c r="H439" s="101"/>
      <c r="I439" s="368"/>
      <c r="J439" s="368"/>
      <c r="K439" s="368"/>
      <c r="L439" s="356">
        <v>0</v>
      </c>
      <c r="M439" s="363">
        <f t="shared" si="8"/>
        <v>0</v>
      </c>
    </row>
    <row r="440" spans="1:13" ht="12" customHeight="1">
      <c r="A440" s="3">
        <v>21</v>
      </c>
      <c r="B440" s="3">
        <v>1</v>
      </c>
      <c r="C440" s="7">
        <v>22</v>
      </c>
      <c r="D440" s="100"/>
      <c r="E440" s="99"/>
      <c r="F440" s="99"/>
      <c r="G440" s="99"/>
      <c r="H440" s="101"/>
      <c r="I440" s="368"/>
      <c r="J440" s="368"/>
      <c r="K440" s="368"/>
      <c r="L440" s="356">
        <v>0</v>
      </c>
      <c r="M440" s="363">
        <f t="shared" si="8"/>
        <v>0</v>
      </c>
    </row>
    <row r="441" spans="1:13" ht="12" customHeight="1">
      <c r="A441" s="3">
        <v>21</v>
      </c>
      <c r="B441" s="3">
        <v>1</v>
      </c>
      <c r="C441" s="7">
        <v>23</v>
      </c>
      <c r="D441" s="100"/>
      <c r="E441" s="99"/>
      <c r="F441" s="99"/>
      <c r="G441" s="99"/>
      <c r="H441" s="101"/>
      <c r="I441" s="368"/>
      <c r="J441" s="368"/>
      <c r="K441" s="368"/>
      <c r="L441" s="356">
        <v>0</v>
      </c>
      <c r="M441" s="363">
        <f t="shared" si="8"/>
        <v>0</v>
      </c>
    </row>
    <row r="442" spans="1:13" ht="12" customHeight="1">
      <c r="A442" s="3">
        <v>21</v>
      </c>
      <c r="B442" s="3">
        <v>1</v>
      </c>
      <c r="C442" s="7">
        <v>24</v>
      </c>
      <c r="D442" s="100"/>
      <c r="E442" s="99"/>
      <c r="F442" s="99"/>
      <c r="G442" s="99"/>
      <c r="H442" s="101"/>
      <c r="I442" s="368"/>
      <c r="J442" s="368"/>
      <c r="K442" s="368"/>
      <c r="L442" s="356">
        <v>0</v>
      </c>
      <c r="M442" s="363">
        <f t="shared" si="8"/>
        <v>0</v>
      </c>
    </row>
    <row r="443" spans="1:13" ht="12" customHeight="1">
      <c r="A443" s="3">
        <v>21</v>
      </c>
      <c r="B443" s="3">
        <v>1</v>
      </c>
      <c r="C443" s="7">
        <v>25</v>
      </c>
      <c r="D443" s="100"/>
      <c r="E443" s="99"/>
      <c r="F443" s="99"/>
      <c r="G443" s="99"/>
      <c r="H443" s="101"/>
      <c r="I443" s="368"/>
      <c r="J443" s="368"/>
      <c r="K443" s="368"/>
      <c r="L443" s="356">
        <v>0</v>
      </c>
      <c r="M443" s="363">
        <f t="shared" si="8"/>
        <v>0</v>
      </c>
    </row>
    <row r="444" spans="1:13" ht="12" customHeight="1">
      <c r="A444" s="3">
        <v>21</v>
      </c>
      <c r="B444" s="3">
        <v>1</v>
      </c>
      <c r="C444" s="7">
        <v>26</v>
      </c>
      <c r="D444" s="100"/>
      <c r="E444" s="99"/>
      <c r="F444" s="99"/>
      <c r="G444" s="99"/>
      <c r="H444" s="101"/>
      <c r="I444" s="368"/>
      <c r="J444" s="368"/>
      <c r="K444" s="368"/>
      <c r="L444" s="356">
        <v>0</v>
      </c>
      <c r="M444" s="363">
        <f t="shared" si="8"/>
        <v>0</v>
      </c>
    </row>
    <row r="445" spans="1:13" ht="23.25" customHeight="1">
      <c r="A445" s="3">
        <v>21</v>
      </c>
      <c r="B445" s="3">
        <v>1</v>
      </c>
      <c r="C445" s="7">
        <v>27</v>
      </c>
      <c r="D445" s="22" t="s">
        <v>1018</v>
      </c>
      <c r="E445" s="802" t="s">
        <v>588</v>
      </c>
      <c r="F445" s="802"/>
      <c r="G445" s="802"/>
      <c r="H445" s="45"/>
      <c r="K445" s="30"/>
      <c r="L445" s="335">
        <v>0</v>
      </c>
      <c r="M445" s="339">
        <f t="shared" si="8"/>
        <v>0</v>
      </c>
    </row>
    <row r="446" spans="1:13" ht="12" customHeight="1">
      <c r="A446" s="3">
        <v>21</v>
      </c>
      <c r="B446" s="3">
        <v>1</v>
      </c>
      <c r="C446" s="7">
        <v>28</v>
      </c>
      <c r="D446" s="22" t="s">
        <v>933</v>
      </c>
      <c r="E446" s="856" t="s">
        <v>26</v>
      </c>
      <c r="F446" s="856"/>
      <c r="G446" s="856"/>
      <c r="H446" s="45"/>
      <c r="I446" s="28"/>
      <c r="J446" s="28"/>
      <c r="K446" s="28"/>
      <c r="L446" s="349">
        <v>818</v>
      </c>
      <c r="M446" s="360">
        <f t="shared" si="8"/>
        <v>818</v>
      </c>
    </row>
    <row r="447" spans="1:13" ht="12" customHeight="1">
      <c r="A447" s="3">
        <v>21</v>
      </c>
      <c r="B447" s="3">
        <v>1</v>
      </c>
      <c r="C447" s="7">
        <v>29</v>
      </c>
      <c r="D447" s="22" t="s">
        <v>1019</v>
      </c>
      <c r="E447" s="856" t="s">
        <v>639</v>
      </c>
      <c r="F447" s="856"/>
      <c r="G447" s="856"/>
      <c r="H447" s="45"/>
      <c r="I447" s="28"/>
      <c r="J447" s="28"/>
      <c r="K447" s="28"/>
      <c r="L447" s="349">
        <v>4576</v>
      </c>
      <c r="M447" s="360">
        <f t="shared" si="8"/>
        <v>4576</v>
      </c>
    </row>
    <row r="448" spans="1:13" ht="12" customHeight="1">
      <c r="A448" s="3">
        <v>21</v>
      </c>
      <c r="B448" s="3">
        <v>1</v>
      </c>
      <c r="C448" s="7">
        <v>30</v>
      </c>
      <c r="D448" s="22" t="s">
        <v>1020</v>
      </c>
      <c r="E448" s="856" t="s">
        <v>121</v>
      </c>
      <c r="F448" s="856"/>
      <c r="G448" s="856"/>
      <c r="H448" s="45"/>
      <c r="I448" s="28"/>
      <c r="J448" s="28"/>
      <c r="K448" s="28"/>
      <c r="L448" s="349">
        <v>0</v>
      </c>
      <c r="M448" s="360">
        <f t="shared" si="8"/>
        <v>0</v>
      </c>
    </row>
    <row r="449" spans="1:13" ht="12" customHeight="1">
      <c r="A449" s="3">
        <v>21</v>
      </c>
      <c r="B449" s="3">
        <v>1</v>
      </c>
      <c r="C449" s="7">
        <v>31</v>
      </c>
      <c r="D449" s="22" t="s">
        <v>1021</v>
      </c>
      <c r="E449" s="856" t="s">
        <v>640</v>
      </c>
      <c r="F449" s="856"/>
      <c r="G449" s="856"/>
      <c r="H449" s="45"/>
      <c r="I449" s="28"/>
      <c r="J449" s="28"/>
      <c r="K449" s="28"/>
      <c r="L449" s="349">
        <v>0</v>
      </c>
      <c r="M449" s="360">
        <f t="shared" si="8"/>
        <v>0</v>
      </c>
    </row>
    <row r="450" spans="1:13" ht="12" customHeight="1">
      <c r="A450" s="6">
        <v>21</v>
      </c>
      <c r="B450" s="3">
        <v>1</v>
      </c>
      <c r="C450" s="7">
        <v>32</v>
      </c>
      <c r="D450" s="22" t="s">
        <v>1022</v>
      </c>
      <c r="E450" s="856" t="s">
        <v>641</v>
      </c>
      <c r="F450" s="856"/>
      <c r="G450" s="856"/>
      <c r="H450" s="53"/>
      <c r="I450" s="28"/>
      <c r="J450" s="28"/>
      <c r="K450" s="28"/>
      <c r="L450" s="349">
        <v>4576</v>
      </c>
      <c r="M450" s="360">
        <f t="shared" si="8"/>
        <v>4576</v>
      </c>
    </row>
    <row r="451" spans="1:13" ht="12" customHeight="1">
      <c r="A451" s="3">
        <v>21</v>
      </c>
      <c r="B451" s="3">
        <v>2</v>
      </c>
      <c r="C451" s="7">
        <v>1</v>
      </c>
      <c r="D451" s="761" t="s">
        <v>1422</v>
      </c>
      <c r="E451" s="764" t="s">
        <v>620</v>
      </c>
      <c r="F451" s="766" t="s">
        <v>1375</v>
      </c>
      <c r="G451" s="767"/>
      <c r="H451" s="767"/>
      <c r="I451" s="30"/>
      <c r="J451" s="30"/>
      <c r="K451" s="30"/>
      <c r="L451" s="335"/>
      <c r="M451" s="339"/>
    </row>
    <row r="452" spans="1:13" ht="12" customHeight="1">
      <c r="A452" s="3">
        <v>21</v>
      </c>
      <c r="B452" s="3">
        <v>2</v>
      </c>
      <c r="C452" s="7">
        <v>2</v>
      </c>
      <c r="D452" s="762"/>
      <c r="E452" s="765"/>
      <c r="F452" s="768" t="s">
        <v>1423</v>
      </c>
      <c r="G452" s="769"/>
      <c r="H452" s="769"/>
      <c r="I452" s="396"/>
      <c r="J452" s="396"/>
      <c r="K452" s="396"/>
      <c r="L452" s="349"/>
      <c r="M452" s="360"/>
    </row>
    <row r="453" spans="1:13" ht="12" customHeight="1">
      <c r="A453" s="3">
        <v>21</v>
      </c>
      <c r="B453" s="3">
        <v>2</v>
      </c>
      <c r="C453" s="7">
        <v>3</v>
      </c>
      <c r="D453" s="762"/>
      <c r="E453" s="764" t="s">
        <v>1424</v>
      </c>
      <c r="F453" s="766" t="s">
        <v>1375</v>
      </c>
      <c r="G453" s="767"/>
      <c r="H453" s="767"/>
      <c r="I453" s="396"/>
      <c r="J453" s="396"/>
      <c r="K453" s="396"/>
      <c r="L453" s="349"/>
      <c r="M453" s="360"/>
    </row>
    <row r="454" spans="1:13" ht="12" customHeight="1">
      <c r="A454" s="3">
        <v>21</v>
      </c>
      <c r="B454" s="3">
        <v>2</v>
      </c>
      <c r="C454" s="7">
        <v>4</v>
      </c>
      <c r="D454" s="762"/>
      <c r="E454" s="770"/>
      <c r="F454" s="768" t="s">
        <v>1423</v>
      </c>
      <c r="G454" s="769"/>
      <c r="H454" s="769"/>
      <c r="I454" s="396"/>
      <c r="J454" s="396"/>
      <c r="K454" s="396"/>
      <c r="L454" s="349"/>
      <c r="M454" s="360"/>
    </row>
    <row r="455" spans="1:13" ht="12" customHeight="1">
      <c r="A455" s="3">
        <v>21</v>
      </c>
      <c r="B455" s="3">
        <v>2</v>
      </c>
      <c r="C455" s="7">
        <v>5</v>
      </c>
      <c r="D455" s="762"/>
      <c r="E455" s="765"/>
      <c r="F455" s="771" t="s">
        <v>1425</v>
      </c>
      <c r="G455" s="772"/>
      <c r="H455" s="772"/>
      <c r="I455" s="396"/>
      <c r="J455" s="396"/>
      <c r="K455" s="396"/>
      <c r="L455" s="349"/>
      <c r="M455" s="360"/>
    </row>
    <row r="456" spans="1:13" ht="12" customHeight="1">
      <c r="A456" s="3">
        <v>21</v>
      </c>
      <c r="B456" s="3">
        <v>2</v>
      </c>
      <c r="C456" s="7">
        <v>6</v>
      </c>
      <c r="D456" s="762"/>
      <c r="E456" s="327" t="s">
        <v>1426</v>
      </c>
      <c r="F456" s="771" t="s">
        <v>1425</v>
      </c>
      <c r="G456" s="772"/>
      <c r="H456" s="772"/>
      <c r="I456" s="396"/>
      <c r="J456" s="396"/>
      <c r="K456" s="396"/>
      <c r="L456" s="349"/>
      <c r="M456" s="360"/>
    </row>
    <row r="457" spans="1:13" ht="12" customHeight="1">
      <c r="A457" s="3">
        <v>21</v>
      </c>
      <c r="B457" s="3">
        <v>2</v>
      </c>
      <c r="C457" s="7">
        <v>7</v>
      </c>
      <c r="D457" s="762"/>
      <c r="E457" s="773" t="s">
        <v>627</v>
      </c>
      <c r="F457" s="766" t="s">
        <v>1375</v>
      </c>
      <c r="G457" s="767"/>
      <c r="H457" s="767"/>
      <c r="I457" s="396"/>
      <c r="J457" s="396"/>
      <c r="K457" s="396"/>
      <c r="L457" s="349"/>
      <c r="M457" s="360"/>
    </row>
    <row r="458" spans="1:13" ht="12" customHeight="1">
      <c r="A458" s="3">
        <v>21</v>
      </c>
      <c r="B458" s="3">
        <v>2</v>
      </c>
      <c r="C458" s="7">
        <v>8</v>
      </c>
      <c r="D458" s="762"/>
      <c r="E458" s="774"/>
      <c r="F458" s="768" t="s">
        <v>1423</v>
      </c>
      <c r="G458" s="769"/>
      <c r="H458" s="769"/>
      <c r="I458" s="396"/>
      <c r="J458" s="396"/>
      <c r="K458" s="396"/>
      <c r="L458" s="349"/>
      <c r="M458" s="360"/>
    </row>
    <row r="459" spans="1:13" ht="12" customHeight="1">
      <c r="A459" s="3">
        <v>21</v>
      </c>
      <c r="B459" s="3">
        <v>2</v>
      </c>
      <c r="C459" s="7">
        <v>9</v>
      </c>
      <c r="D459" s="762"/>
      <c r="E459" s="764" t="s">
        <v>1427</v>
      </c>
      <c r="F459" s="766" t="s">
        <v>1375</v>
      </c>
      <c r="G459" s="767"/>
      <c r="H459" s="767"/>
      <c r="I459" s="396"/>
      <c r="J459" s="396"/>
      <c r="K459" s="396"/>
      <c r="L459" s="349"/>
      <c r="M459" s="360"/>
    </row>
    <row r="460" spans="1:13" ht="12" customHeight="1">
      <c r="A460" s="3">
        <v>21</v>
      </c>
      <c r="B460" s="3">
        <v>2</v>
      </c>
      <c r="C460" s="7">
        <v>10</v>
      </c>
      <c r="D460" s="762"/>
      <c r="E460" s="770"/>
      <c r="F460" s="768" t="s">
        <v>1423</v>
      </c>
      <c r="G460" s="769"/>
      <c r="H460" s="769"/>
      <c r="I460" s="396"/>
      <c r="J460" s="396"/>
      <c r="K460" s="396"/>
      <c r="L460" s="349"/>
      <c r="M460" s="360"/>
    </row>
    <row r="461" spans="1:13" ht="12" customHeight="1">
      <c r="A461" s="3">
        <v>21</v>
      </c>
      <c r="B461" s="3">
        <v>2</v>
      </c>
      <c r="C461" s="7">
        <v>11</v>
      </c>
      <c r="D461" s="762"/>
      <c r="E461" s="765"/>
      <c r="F461" s="771" t="s">
        <v>1425</v>
      </c>
      <c r="G461" s="772"/>
      <c r="H461" s="772"/>
      <c r="I461" s="396"/>
      <c r="J461" s="396"/>
      <c r="K461" s="396"/>
      <c r="L461" s="349"/>
      <c r="M461" s="360"/>
    </row>
    <row r="462" spans="1:13" ht="12" customHeight="1">
      <c r="A462" s="3">
        <v>21</v>
      </c>
      <c r="B462" s="3">
        <v>2</v>
      </c>
      <c r="C462" s="7">
        <v>12</v>
      </c>
      <c r="D462" s="762"/>
      <c r="E462" s="764" t="s">
        <v>103</v>
      </c>
      <c r="F462" s="766" t="s">
        <v>1375</v>
      </c>
      <c r="G462" s="767"/>
      <c r="H462" s="767"/>
      <c r="I462" s="396"/>
      <c r="J462" s="396"/>
      <c r="K462" s="396"/>
      <c r="L462" s="349"/>
      <c r="M462" s="360"/>
    </row>
    <row r="463" spans="1:13" ht="12" customHeight="1">
      <c r="A463" s="3">
        <v>21</v>
      </c>
      <c r="B463" s="3">
        <v>2</v>
      </c>
      <c r="C463" s="7">
        <v>13</v>
      </c>
      <c r="D463" s="762"/>
      <c r="E463" s="770"/>
      <c r="F463" s="768" t="s">
        <v>1423</v>
      </c>
      <c r="G463" s="769"/>
      <c r="H463" s="769"/>
      <c r="I463" s="396"/>
      <c r="J463" s="396"/>
      <c r="K463" s="396"/>
      <c r="L463" s="349"/>
      <c r="M463" s="360"/>
    </row>
    <row r="464" spans="1:13" ht="12" customHeight="1">
      <c r="A464" s="3">
        <v>21</v>
      </c>
      <c r="B464" s="3">
        <v>2</v>
      </c>
      <c r="C464" s="7">
        <v>14</v>
      </c>
      <c r="D464" s="763"/>
      <c r="E464" s="765"/>
      <c r="F464" s="771" t="s">
        <v>1425</v>
      </c>
      <c r="G464" s="772"/>
      <c r="H464" s="772"/>
      <c r="I464" s="396"/>
      <c r="J464" s="396"/>
      <c r="K464" s="396"/>
      <c r="L464" s="349"/>
      <c r="M464" s="360"/>
    </row>
    <row r="465" spans="1:17" s="153" customFormat="1" ht="9.9499999999999993" customHeight="1" thickBot="1">
      <c r="C465" s="160"/>
      <c r="D465" s="158"/>
      <c r="E465" s="158"/>
      <c r="F465" s="158"/>
      <c r="G465" s="158"/>
      <c r="H465" s="158"/>
      <c r="I465" s="158"/>
      <c r="J465" s="158"/>
      <c r="K465" s="158"/>
      <c r="L465" s="342"/>
      <c r="M465" s="364">
        <f t="shared" si="8"/>
        <v>0</v>
      </c>
      <c r="N465" s="377"/>
      <c r="O465" s="377"/>
      <c r="P465" s="377"/>
      <c r="Q465" s="377"/>
    </row>
    <row r="466" spans="1:17" ht="12" customHeight="1">
      <c r="A466" s="103">
        <v>32</v>
      </c>
      <c r="B466" s="103">
        <v>1</v>
      </c>
      <c r="C466" s="7">
        <v>1</v>
      </c>
      <c r="D466" s="18"/>
      <c r="E466" s="18"/>
      <c r="F466" s="16" t="s">
        <v>848</v>
      </c>
      <c r="G466" s="29" t="s">
        <v>836</v>
      </c>
      <c r="K466" s="30"/>
      <c r="L466" s="335">
        <v>0</v>
      </c>
      <c r="M466" s="339">
        <f t="shared" si="8"/>
        <v>0</v>
      </c>
    </row>
    <row r="467" spans="1:17" ht="12" customHeight="1">
      <c r="A467" s="103">
        <v>32</v>
      </c>
      <c r="B467" s="103">
        <v>1</v>
      </c>
      <c r="C467" s="7">
        <v>2</v>
      </c>
      <c r="D467" s="18"/>
      <c r="E467" s="14" t="s">
        <v>719</v>
      </c>
      <c r="F467" s="10" t="s">
        <v>822</v>
      </c>
      <c r="G467" s="32" t="s">
        <v>633</v>
      </c>
      <c r="H467" s="28"/>
      <c r="I467" s="28"/>
      <c r="J467" s="28"/>
      <c r="K467" s="28"/>
      <c r="L467" s="349">
        <v>0</v>
      </c>
      <c r="M467" s="360">
        <f t="shared" si="8"/>
        <v>0</v>
      </c>
    </row>
    <row r="468" spans="1:17" ht="12" customHeight="1">
      <c r="A468" s="103">
        <v>32</v>
      </c>
      <c r="B468" s="103">
        <v>1</v>
      </c>
      <c r="C468" s="7">
        <v>3</v>
      </c>
      <c r="D468" s="18"/>
      <c r="E468" s="14"/>
      <c r="F468" s="10" t="s">
        <v>849</v>
      </c>
      <c r="G468" s="35" t="s">
        <v>634</v>
      </c>
      <c r="H468" s="28"/>
      <c r="I468" s="28"/>
      <c r="J468" s="28"/>
      <c r="K468" s="28"/>
      <c r="L468" s="349">
        <v>0</v>
      </c>
      <c r="M468" s="360">
        <f t="shared" si="8"/>
        <v>0</v>
      </c>
    </row>
    <row r="469" spans="1:17" ht="12" customHeight="1">
      <c r="A469" s="103">
        <v>32</v>
      </c>
      <c r="B469" s="103">
        <v>1</v>
      </c>
      <c r="C469" s="7">
        <v>4</v>
      </c>
      <c r="D469" s="18"/>
      <c r="E469" s="15" t="s">
        <v>726</v>
      </c>
      <c r="F469" s="10" t="s">
        <v>730</v>
      </c>
      <c r="G469" s="32" t="s">
        <v>636</v>
      </c>
      <c r="H469" s="28"/>
      <c r="I469" s="28"/>
      <c r="J469" s="28"/>
      <c r="K469" s="28"/>
      <c r="L469" s="349">
        <v>0</v>
      </c>
      <c r="M469" s="360">
        <f t="shared" si="8"/>
        <v>0</v>
      </c>
    </row>
    <row r="470" spans="1:17" ht="12" customHeight="1">
      <c r="A470" s="103">
        <v>32</v>
      </c>
      <c r="B470" s="103">
        <v>1</v>
      </c>
      <c r="C470" s="7">
        <v>5</v>
      </c>
      <c r="D470" s="18"/>
      <c r="E470" s="15"/>
      <c r="F470" s="10" t="s">
        <v>733</v>
      </c>
      <c r="G470" s="32" t="s">
        <v>637</v>
      </c>
      <c r="H470" s="28"/>
      <c r="I470" s="28"/>
      <c r="J470" s="28"/>
      <c r="K470" s="28"/>
      <c r="L470" s="349">
        <v>247</v>
      </c>
      <c r="M470" s="360">
        <f t="shared" si="8"/>
        <v>247</v>
      </c>
    </row>
    <row r="471" spans="1:17" ht="12" customHeight="1">
      <c r="A471" s="103">
        <v>32</v>
      </c>
      <c r="B471" s="103">
        <v>1</v>
      </c>
      <c r="C471" s="7">
        <v>6</v>
      </c>
      <c r="D471" s="18"/>
      <c r="E471" s="15" t="s">
        <v>1023</v>
      </c>
      <c r="F471" s="10" t="s">
        <v>1024</v>
      </c>
      <c r="G471" s="32" t="s">
        <v>26</v>
      </c>
      <c r="H471" s="28"/>
      <c r="I471" s="28"/>
      <c r="J471" s="28"/>
      <c r="K471" s="28"/>
      <c r="L471" s="349">
        <v>196</v>
      </c>
      <c r="M471" s="360">
        <f t="shared" si="8"/>
        <v>196</v>
      </c>
    </row>
    <row r="472" spans="1:17" ht="12" customHeight="1">
      <c r="A472" s="103">
        <v>32</v>
      </c>
      <c r="B472" s="103">
        <v>1</v>
      </c>
      <c r="C472" s="7">
        <v>7</v>
      </c>
      <c r="D472" s="18"/>
      <c r="E472" s="15"/>
      <c r="F472" s="31"/>
      <c r="G472" s="28" t="s">
        <v>1025</v>
      </c>
      <c r="H472" s="28"/>
      <c r="I472" s="28"/>
      <c r="J472" s="28"/>
      <c r="K472" s="28"/>
      <c r="L472" s="349">
        <v>443</v>
      </c>
      <c r="M472" s="360">
        <f t="shared" si="8"/>
        <v>443</v>
      </c>
    </row>
    <row r="473" spans="1:17" ht="12" customHeight="1">
      <c r="A473" s="103">
        <v>32</v>
      </c>
      <c r="B473" s="103">
        <v>1</v>
      </c>
      <c r="C473" s="7">
        <v>8</v>
      </c>
      <c r="D473" s="14"/>
      <c r="E473" s="15" t="s">
        <v>97</v>
      </c>
      <c r="F473" s="861" t="s">
        <v>1026</v>
      </c>
      <c r="G473" s="26" t="s">
        <v>1027</v>
      </c>
      <c r="H473" s="28"/>
      <c r="I473" s="28"/>
      <c r="J473" s="28"/>
      <c r="K473" s="28"/>
      <c r="L473" s="349">
        <v>443</v>
      </c>
      <c r="M473" s="360">
        <f t="shared" si="8"/>
        <v>443</v>
      </c>
    </row>
    <row r="474" spans="1:17" ht="12" customHeight="1">
      <c r="A474" s="103">
        <v>32</v>
      </c>
      <c r="B474" s="103">
        <v>1</v>
      </c>
      <c r="C474" s="7">
        <v>9</v>
      </c>
      <c r="D474" s="18"/>
      <c r="E474" s="15"/>
      <c r="F474" s="862"/>
      <c r="G474" s="26" t="s">
        <v>31</v>
      </c>
      <c r="H474" s="28"/>
      <c r="I474" s="28"/>
      <c r="J474" s="28"/>
      <c r="K474" s="28"/>
      <c r="L474" s="349">
        <v>0</v>
      </c>
      <c r="M474" s="360">
        <f t="shared" si="8"/>
        <v>0</v>
      </c>
    </row>
    <row r="475" spans="1:17" ht="12" customHeight="1">
      <c r="A475" s="103">
        <v>32</v>
      </c>
      <c r="B475" s="103">
        <v>1</v>
      </c>
      <c r="C475" s="7">
        <v>10</v>
      </c>
      <c r="D475" s="14" t="s">
        <v>1028</v>
      </c>
      <c r="E475" s="20"/>
      <c r="F475" s="863"/>
      <c r="G475" s="44" t="s">
        <v>26</v>
      </c>
      <c r="H475" s="28"/>
      <c r="I475" s="28"/>
      <c r="J475" s="28"/>
      <c r="K475" s="28"/>
      <c r="L475" s="349">
        <v>0</v>
      </c>
      <c r="M475" s="360">
        <f t="shared" si="8"/>
        <v>0</v>
      </c>
    </row>
    <row r="476" spans="1:17" ht="12" customHeight="1">
      <c r="A476" s="103">
        <v>32</v>
      </c>
      <c r="B476" s="103">
        <v>1</v>
      </c>
      <c r="C476" s="7">
        <v>11</v>
      </c>
      <c r="D476" s="18"/>
      <c r="E476" s="14"/>
      <c r="F476" s="10" t="s">
        <v>848</v>
      </c>
      <c r="G476" s="32" t="s">
        <v>1029</v>
      </c>
      <c r="H476" s="28"/>
      <c r="I476" s="28"/>
      <c r="J476" s="28"/>
      <c r="K476" s="28"/>
      <c r="L476" s="349">
        <v>0</v>
      </c>
      <c r="M476" s="360">
        <f t="shared" si="8"/>
        <v>0</v>
      </c>
    </row>
    <row r="477" spans="1:17" ht="12" customHeight="1">
      <c r="A477" s="103">
        <v>32</v>
      </c>
      <c r="B477" s="103">
        <v>1</v>
      </c>
      <c r="C477" s="7">
        <v>12</v>
      </c>
      <c r="D477" s="14"/>
      <c r="E477" s="14" t="s">
        <v>717</v>
      </c>
      <c r="F477" s="25" t="s">
        <v>822</v>
      </c>
      <c r="G477" s="32" t="s">
        <v>1030</v>
      </c>
      <c r="H477" s="28"/>
      <c r="I477" s="28"/>
      <c r="J477" s="28"/>
      <c r="K477" s="28"/>
      <c r="L477" s="349">
        <v>0</v>
      </c>
      <c r="M477" s="360">
        <f t="shared" si="8"/>
        <v>0</v>
      </c>
    </row>
    <row r="478" spans="1:17" ht="12" customHeight="1">
      <c r="A478" s="103">
        <v>32</v>
      </c>
      <c r="B478" s="103">
        <v>1</v>
      </c>
      <c r="C478" s="7">
        <v>13</v>
      </c>
      <c r="D478" s="14"/>
      <c r="E478" s="14"/>
      <c r="F478" s="16"/>
      <c r="G478" s="26" t="s">
        <v>1031</v>
      </c>
      <c r="H478" s="28"/>
      <c r="I478" s="28"/>
      <c r="J478" s="28"/>
      <c r="K478" s="28"/>
      <c r="L478" s="349">
        <v>0</v>
      </c>
      <c r="M478" s="360">
        <f t="shared" si="8"/>
        <v>0</v>
      </c>
    </row>
    <row r="479" spans="1:17" ht="12" customHeight="1">
      <c r="A479" s="103">
        <v>32</v>
      </c>
      <c r="B479" s="103">
        <v>1</v>
      </c>
      <c r="C479" s="7">
        <v>14</v>
      </c>
      <c r="D479" s="18"/>
      <c r="E479" s="15" t="s">
        <v>1032</v>
      </c>
      <c r="F479" s="10" t="s">
        <v>849</v>
      </c>
      <c r="G479" s="32" t="s">
        <v>633</v>
      </c>
      <c r="H479" s="28"/>
      <c r="I479" s="28"/>
      <c r="J479" s="28"/>
      <c r="K479" s="28"/>
      <c r="L479" s="349">
        <v>0</v>
      </c>
      <c r="M479" s="360">
        <f t="shared" si="8"/>
        <v>0</v>
      </c>
    </row>
    <row r="480" spans="1:17" ht="12" customHeight="1">
      <c r="A480" s="103">
        <v>32</v>
      </c>
      <c r="B480" s="103">
        <v>1</v>
      </c>
      <c r="C480" s="7">
        <v>15</v>
      </c>
      <c r="D480" s="18"/>
      <c r="E480" s="15" t="s">
        <v>1033</v>
      </c>
      <c r="F480" s="10" t="s">
        <v>850</v>
      </c>
      <c r="G480" s="35" t="s">
        <v>634</v>
      </c>
      <c r="H480" s="28"/>
      <c r="I480" s="28"/>
      <c r="J480" s="28"/>
      <c r="K480" s="28"/>
      <c r="L480" s="349">
        <v>0</v>
      </c>
      <c r="M480" s="360">
        <f t="shared" si="8"/>
        <v>0</v>
      </c>
    </row>
    <row r="481" spans="1:13" ht="12" customHeight="1">
      <c r="A481" s="103">
        <v>32</v>
      </c>
      <c r="B481" s="103">
        <v>1</v>
      </c>
      <c r="C481" s="7">
        <v>16</v>
      </c>
      <c r="D481" s="14" t="s">
        <v>1034</v>
      </c>
      <c r="E481" s="15" t="s">
        <v>1035</v>
      </c>
      <c r="F481" s="10" t="s">
        <v>1036</v>
      </c>
      <c r="G481" s="32" t="s">
        <v>635</v>
      </c>
      <c r="H481" s="28"/>
      <c r="I481" s="28"/>
      <c r="J481" s="28"/>
      <c r="K481" s="28"/>
      <c r="L481" s="349">
        <v>0</v>
      </c>
      <c r="M481" s="360">
        <f t="shared" si="8"/>
        <v>0</v>
      </c>
    </row>
    <row r="482" spans="1:13" ht="12" customHeight="1">
      <c r="A482" s="103">
        <v>32</v>
      </c>
      <c r="B482" s="103">
        <v>1</v>
      </c>
      <c r="C482" s="7">
        <v>17</v>
      </c>
      <c r="D482" s="14"/>
      <c r="E482" s="15" t="s">
        <v>775</v>
      </c>
      <c r="F482" s="10" t="s">
        <v>1037</v>
      </c>
      <c r="G482" s="32" t="s">
        <v>637</v>
      </c>
      <c r="H482" s="28"/>
      <c r="I482" s="28"/>
      <c r="J482" s="28"/>
      <c r="K482" s="28"/>
      <c r="L482" s="349">
        <v>0</v>
      </c>
      <c r="M482" s="360">
        <f t="shared" si="8"/>
        <v>0</v>
      </c>
    </row>
    <row r="483" spans="1:13" ht="12" customHeight="1">
      <c r="A483" s="103">
        <v>32</v>
      </c>
      <c r="B483" s="103">
        <v>1</v>
      </c>
      <c r="C483" s="7">
        <v>18</v>
      </c>
      <c r="D483" s="14"/>
      <c r="E483" s="15" t="s">
        <v>97</v>
      </c>
      <c r="F483" s="10" t="s">
        <v>1038</v>
      </c>
      <c r="G483" s="32" t="s">
        <v>26</v>
      </c>
      <c r="H483" s="28"/>
      <c r="I483" s="28"/>
      <c r="J483" s="28"/>
      <c r="K483" s="28"/>
      <c r="L483" s="349">
        <v>0</v>
      </c>
      <c r="M483" s="360">
        <f t="shared" si="8"/>
        <v>0</v>
      </c>
    </row>
    <row r="484" spans="1:13" ht="12" customHeight="1">
      <c r="A484" s="103">
        <v>32</v>
      </c>
      <c r="B484" s="103">
        <v>1</v>
      </c>
      <c r="C484" s="7">
        <v>19</v>
      </c>
      <c r="D484" s="14"/>
      <c r="E484" s="15"/>
      <c r="F484" s="31"/>
      <c r="G484" s="28" t="s">
        <v>1039</v>
      </c>
      <c r="K484" s="30"/>
      <c r="L484" s="335">
        <v>0</v>
      </c>
      <c r="M484" s="339">
        <f t="shared" si="8"/>
        <v>0</v>
      </c>
    </row>
    <row r="485" spans="1:13" ht="12" customHeight="1">
      <c r="A485" s="103">
        <v>32</v>
      </c>
      <c r="B485" s="103">
        <v>1</v>
      </c>
      <c r="C485" s="7">
        <v>20</v>
      </c>
      <c r="D485" s="14"/>
      <c r="E485" s="15"/>
      <c r="F485" s="861" t="s">
        <v>1026</v>
      </c>
      <c r="G485" s="26" t="s">
        <v>1027</v>
      </c>
      <c r="H485" s="28"/>
      <c r="I485" s="28"/>
      <c r="J485" s="28"/>
      <c r="K485" s="28"/>
      <c r="L485" s="349">
        <v>0</v>
      </c>
      <c r="M485" s="360">
        <f t="shared" si="8"/>
        <v>0</v>
      </c>
    </row>
    <row r="486" spans="1:13" ht="12" customHeight="1">
      <c r="A486" s="103">
        <v>32</v>
      </c>
      <c r="B486" s="103">
        <v>1</v>
      </c>
      <c r="C486" s="7">
        <v>21</v>
      </c>
      <c r="D486" s="14"/>
      <c r="E486" s="15"/>
      <c r="F486" s="862"/>
      <c r="G486" s="26" t="s">
        <v>31</v>
      </c>
      <c r="H486" s="28"/>
      <c r="I486" s="28"/>
      <c r="J486" s="28"/>
      <c r="K486" s="28"/>
      <c r="L486" s="349">
        <v>0</v>
      </c>
      <c r="M486" s="360">
        <f t="shared" si="8"/>
        <v>0</v>
      </c>
    </row>
    <row r="487" spans="1:13" ht="12" customHeight="1">
      <c r="A487" s="103">
        <v>32</v>
      </c>
      <c r="B487" s="103">
        <v>1</v>
      </c>
      <c r="C487" s="7">
        <v>22</v>
      </c>
      <c r="D487" s="14" t="s">
        <v>1040</v>
      </c>
      <c r="E487" s="20"/>
      <c r="F487" s="863"/>
      <c r="G487" s="44" t="s">
        <v>26</v>
      </c>
      <c r="H487" s="28"/>
      <c r="I487" s="28"/>
      <c r="J487" s="28"/>
      <c r="K487" s="28"/>
      <c r="L487" s="349">
        <v>0</v>
      </c>
      <c r="M487" s="360">
        <f t="shared" si="8"/>
        <v>0</v>
      </c>
    </row>
    <row r="488" spans="1:13" ht="12" customHeight="1">
      <c r="A488" s="103">
        <v>32</v>
      </c>
      <c r="B488" s="103">
        <v>1</v>
      </c>
      <c r="C488" s="7">
        <v>23</v>
      </c>
      <c r="D488" s="18"/>
      <c r="E488" s="14"/>
      <c r="F488" s="10" t="s">
        <v>848</v>
      </c>
      <c r="G488" s="32" t="s">
        <v>1029</v>
      </c>
      <c r="H488" s="28"/>
      <c r="I488" s="28"/>
      <c r="J488" s="28"/>
      <c r="K488" s="28"/>
      <c r="L488" s="349">
        <v>0</v>
      </c>
      <c r="M488" s="360">
        <f t="shared" si="8"/>
        <v>0</v>
      </c>
    </row>
    <row r="489" spans="1:13" ht="12" customHeight="1">
      <c r="A489" s="103">
        <v>32</v>
      </c>
      <c r="B489" s="103">
        <v>1</v>
      </c>
      <c r="C489" s="7">
        <v>24</v>
      </c>
      <c r="D489" s="18"/>
      <c r="E489" s="14" t="s">
        <v>845</v>
      </c>
      <c r="F489" s="25" t="s">
        <v>822</v>
      </c>
      <c r="G489" s="32" t="s">
        <v>1030</v>
      </c>
      <c r="H489" s="28"/>
      <c r="I489" s="28"/>
      <c r="J489" s="28"/>
      <c r="K489" s="28"/>
      <c r="L489" s="349">
        <v>530</v>
      </c>
      <c r="M489" s="360">
        <f t="shared" si="8"/>
        <v>530</v>
      </c>
    </row>
    <row r="490" spans="1:13" ht="12" customHeight="1">
      <c r="A490" s="103">
        <v>32</v>
      </c>
      <c r="B490" s="103">
        <v>1</v>
      </c>
      <c r="C490" s="7">
        <v>25</v>
      </c>
      <c r="D490" s="14"/>
      <c r="E490" s="14"/>
      <c r="F490" s="16"/>
      <c r="G490" s="26" t="s">
        <v>1031</v>
      </c>
      <c r="H490" s="28"/>
      <c r="I490" s="28"/>
      <c r="J490" s="28"/>
      <c r="K490" s="28"/>
      <c r="L490" s="349">
        <v>530</v>
      </c>
      <c r="M490" s="360">
        <f t="shared" si="8"/>
        <v>530</v>
      </c>
    </row>
    <row r="491" spans="1:13" ht="12" customHeight="1">
      <c r="A491" s="103">
        <v>32</v>
      </c>
      <c r="B491" s="103">
        <v>1</v>
      </c>
      <c r="C491" s="7">
        <v>26</v>
      </c>
      <c r="D491" s="14"/>
      <c r="E491" s="15" t="s">
        <v>1041</v>
      </c>
      <c r="F491" s="10" t="s">
        <v>849</v>
      </c>
      <c r="G491" s="32" t="s">
        <v>633</v>
      </c>
      <c r="H491" s="28"/>
      <c r="I491" s="28"/>
      <c r="J491" s="28"/>
      <c r="K491" s="28"/>
      <c r="L491" s="349">
        <v>0</v>
      </c>
      <c r="M491" s="360">
        <f t="shared" si="8"/>
        <v>0</v>
      </c>
    </row>
    <row r="492" spans="1:13" ht="12" customHeight="1">
      <c r="A492" s="103">
        <v>32</v>
      </c>
      <c r="B492" s="103">
        <v>1</v>
      </c>
      <c r="C492" s="7">
        <v>27</v>
      </c>
      <c r="D492" s="14"/>
      <c r="E492" s="15"/>
      <c r="F492" s="10" t="s">
        <v>850</v>
      </c>
      <c r="G492" s="35" t="s">
        <v>634</v>
      </c>
      <c r="H492" s="28"/>
      <c r="I492" s="28"/>
      <c r="J492" s="28"/>
      <c r="K492" s="28"/>
      <c r="L492" s="349">
        <v>0</v>
      </c>
      <c r="M492" s="360">
        <f t="shared" ref="M492:M555" si="9">SUM(L492:L492)</f>
        <v>0</v>
      </c>
    </row>
    <row r="493" spans="1:13" ht="12" customHeight="1">
      <c r="A493" s="103">
        <v>32</v>
      </c>
      <c r="B493" s="103">
        <v>1</v>
      </c>
      <c r="C493" s="7">
        <v>28</v>
      </c>
      <c r="D493" s="14" t="s">
        <v>1042</v>
      </c>
      <c r="E493" s="15" t="s">
        <v>1043</v>
      </c>
      <c r="F493" s="10" t="s">
        <v>1044</v>
      </c>
      <c r="G493" s="32" t="s">
        <v>635</v>
      </c>
      <c r="H493" s="28"/>
      <c r="I493" s="28"/>
      <c r="J493" s="28"/>
      <c r="K493" s="28"/>
      <c r="L493" s="349">
        <v>10</v>
      </c>
      <c r="M493" s="360">
        <f t="shared" si="9"/>
        <v>10</v>
      </c>
    </row>
    <row r="494" spans="1:13" ht="12" customHeight="1">
      <c r="A494" s="103">
        <v>32</v>
      </c>
      <c r="B494" s="103">
        <v>1</v>
      </c>
      <c r="C494" s="7">
        <v>29</v>
      </c>
      <c r="D494" s="14"/>
      <c r="E494" s="15"/>
      <c r="F494" s="10" t="s">
        <v>1045</v>
      </c>
      <c r="G494" s="32" t="s">
        <v>637</v>
      </c>
      <c r="H494" s="28"/>
      <c r="I494" s="28"/>
      <c r="J494" s="28"/>
      <c r="K494" s="28"/>
      <c r="L494" s="349">
        <v>525</v>
      </c>
      <c r="M494" s="360">
        <f t="shared" si="9"/>
        <v>525</v>
      </c>
    </row>
    <row r="495" spans="1:13" ht="12" customHeight="1">
      <c r="A495" s="103">
        <v>32</v>
      </c>
      <c r="B495" s="103">
        <v>1</v>
      </c>
      <c r="C495" s="7">
        <v>30</v>
      </c>
      <c r="D495" s="14"/>
      <c r="E495" s="15" t="s">
        <v>1046</v>
      </c>
      <c r="F495" s="10" t="s">
        <v>1047</v>
      </c>
      <c r="G495" s="32" t="s">
        <v>26</v>
      </c>
      <c r="H495" s="28"/>
      <c r="I495" s="28"/>
      <c r="J495" s="28"/>
      <c r="K495" s="28"/>
      <c r="L495" s="349">
        <v>820</v>
      </c>
      <c r="M495" s="360">
        <f t="shared" si="9"/>
        <v>820</v>
      </c>
    </row>
    <row r="496" spans="1:13" ht="12" customHeight="1">
      <c r="A496" s="103">
        <v>32</v>
      </c>
      <c r="B496" s="103">
        <v>1</v>
      </c>
      <c r="C496" s="7">
        <v>31</v>
      </c>
      <c r="D496" s="14"/>
      <c r="E496" s="15"/>
      <c r="F496" s="31"/>
      <c r="G496" s="28" t="s">
        <v>1039</v>
      </c>
      <c r="H496" s="28"/>
      <c r="I496" s="28"/>
      <c r="J496" s="28"/>
      <c r="K496" s="28"/>
      <c r="L496" s="349">
        <v>1885</v>
      </c>
      <c r="M496" s="360">
        <f t="shared" si="9"/>
        <v>1885</v>
      </c>
    </row>
    <row r="497" spans="1:13" ht="12" customHeight="1">
      <c r="A497" s="103">
        <v>32</v>
      </c>
      <c r="B497" s="103">
        <v>1</v>
      </c>
      <c r="C497" s="7">
        <v>32</v>
      </c>
      <c r="D497" s="14"/>
      <c r="E497" s="15" t="s">
        <v>97</v>
      </c>
      <c r="F497" s="861" t="s">
        <v>1026</v>
      </c>
      <c r="G497" s="26" t="s">
        <v>1027</v>
      </c>
      <c r="H497" s="28"/>
      <c r="I497" s="28"/>
      <c r="J497" s="28"/>
      <c r="K497" s="28"/>
      <c r="L497" s="349">
        <v>1885</v>
      </c>
      <c r="M497" s="360">
        <f t="shared" si="9"/>
        <v>1885</v>
      </c>
    </row>
    <row r="498" spans="1:13" ht="12" customHeight="1">
      <c r="A498" s="103">
        <v>32</v>
      </c>
      <c r="B498" s="103">
        <v>1</v>
      </c>
      <c r="C498" s="7">
        <v>33</v>
      </c>
      <c r="D498" s="14"/>
      <c r="E498" s="15"/>
      <c r="F498" s="862"/>
      <c r="G498" s="26" t="s">
        <v>31</v>
      </c>
      <c r="H498" s="28"/>
      <c r="I498" s="28"/>
      <c r="J498" s="28"/>
      <c r="K498" s="28"/>
      <c r="L498" s="349">
        <v>0</v>
      </c>
      <c r="M498" s="360">
        <f t="shared" si="9"/>
        <v>0</v>
      </c>
    </row>
    <row r="499" spans="1:13" ht="12" customHeight="1">
      <c r="A499" s="103">
        <v>32</v>
      </c>
      <c r="B499" s="103">
        <v>1</v>
      </c>
      <c r="C499" s="7">
        <v>34</v>
      </c>
      <c r="D499" s="14" t="s">
        <v>1043</v>
      </c>
      <c r="E499" s="27"/>
      <c r="F499" s="863"/>
      <c r="G499" s="44" t="s">
        <v>26</v>
      </c>
      <c r="H499" s="28"/>
      <c r="I499" s="28"/>
      <c r="J499" s="28"/>
      <c r="K499" s="28"/>
      <c r="L499" s="349">
        <v>0</v>
      </c>
      <c r="M499" s="360">
        <f t="shared" si="9"/>
        <v>0</v>
      </c>
    </row>
    <row r="500" spans="1:13" ht="12" customHeight="1">
      <c r="A500" s="103">
        <v>32</v>
      </c>
      <c r="B500" s="103">
        <v>1</v>
      </c>
      <c r="C500" s="7">
        <v>35</v>
      </c>
      <c r="D500" s="14"/>
      <c r="E500" s="14"/>
      <c r="F500" s="10" t="s">
        <v>848</v>
      </c>
      <c r="G500" s="29" t="s">
        <v>836</v>
      </c>
      <c r="H500" s="28"/>
      <c r="I500" s="28"/>
      <c r="J500" s="28"/>
      <c r="K500" s="28"/>
      <c r="L500" s="349">
        <v>0</v>
      </c>
      <c r="M500" s="360">
        <f t="shared" si="9"/>
        <v>0</v>
      </c>
    </row>
    <row r="501" spans="1:13" ht="12" customHeight="1">
      <c r="A501" s="103">
        <v>32</v>
      </c>
      <c r="B501" s="103">
        <v>1</v>
      </c>
      <c r="C501" s="7">
        <v>36</v>
      </c>
      <c r="D501" s="14"/>
      <c r="E501" s="14" t="s">
        <v>1048</v>
      </c>
      <c r="F501" s="10" t="s">
        <v>822</v>
      </c>
      <c r="G501" s="797" t="s">
        <v>1049</v>
      </c>
      <c r="H501" s="901"/>
      <c r="K501" s="30"/>
      <c r="L501" s="335">
        <v>0</v>
      </c>
      <c r="M501" s="339">
        <f t="shared" si="9"/>
        <v>0</v>
      </c>
    </row>
    <row r="502" spans="1:13" ht="12" customHeight="1">
      <c r="A502" s="103">
        <v>32</v>
      </c>
      <c r="B502" s="103">
        <v>1</v>
      </c>
      <c r="C502" s="7">
        <v>37</v>
      </c>
      <c r="D502" s="14"/>
      <c r="E502" s="18"/>
      <c r="F502" s="10" t="s">
        <v>849</v>
      </c>
      <c r="G502" s="32" t="s">
        <v>637</v>
      </c>
      <c r="H502" s="28"/>
      <c r="I502" s="28"/>
      <c r="J502" s="28"/>
      <c r="K502" s="28"/>
      <c r="L502" s="349">
        <v>59</v>
      </c>
      <c r="M502" s="360">
        <f t="shared" si="9"/>
        <v>59</v>
      </c>
    </row>
    <row r="503" spans="1:13" ht="12" customHeight="1">
      <c r="A503" s="103">
        <v>32</v>
      </c>
      <c r="B503" s="103">
        <v>1</v>
      </c>
      <c r="C503" s="7">
        <v>38</v>
      </c>
      <c r="D503" s="14"/>
      <c r="E503" s="15" t="s">
        <v>1050</v>
      </c>
      <c r="F503" s="10" t="s">
        <v>850</v>
      </c>
      <c r="G503" s="32" t="s">
        <v>26</v>
      </c>
      <c r="H503" s="28"/>
      <c r="I503" s="28"/>
      <c r="J503" s="28"/>
      <c r="K503" s="28"/>
      <c r="L503" s="349">
        <v>72</v>
      </c>
      <c r="M503" s="360">
        <f t="shared" si="9"/>
        <v>72</v>
      </c>
    </row>
    <row r="504" spans="1:13" ht="12" customHeight="1">
      <c r="A504" s="103">
        <v>32</v>
      </c>
      <c r="B504" s="103">
        <v>1</v>
      </c>
      <c r="C504" s="7">
        <v>39</v>
      </c>
      <c r="D504" s="14"/>
      <c r="E504" s="15" t="s">
        <v>1051</v>
      </c>
      <c r="F504" s="31"/>
      <c r="G504" s="28" t="s">
        <v>1052</v>
      </c>
      <c r="H504" s="28"/>
      <c r="I504" s="28"/>
      <c r="J504" s="28"/>
      <c r="K504" s="28"/>
      <c r="L504" s="349">
        <v>131</v>
      </c>
      <c r="M504" s="360">
        <f t="shared" si="9"/>
        <v>131</v>
      </c>
    </row>
    <row r="505" spans="1:13" ht="12" customHeight="1">
      <c r="A505" s="103">
        <v>32</v>
      </c>
      <c r="B505" s="103">
        <v>1</v>
      </c>
      <c r="C505" s="7">
        <v>40</v>
      </c>
      <c r="D505" s="14" t="s">
        <v>97</v>
      </c>
      <c r="E505" s="15" t="s">
        <v>1053</v>
      </c>
      <c r="F505" s="861" t="s">
        <v>1026</v>
      </c>
      <c r="G505" s="26" t="s">
        <v>1027</v>
      </c>
      <c r="H505" s="28"/>
      <c r="I505" s="28"/>
      <c r="J505" s="28"/>
      <c r="K505" s="28"/>
      <c r="L505" s="349">
        <v>131</v>
      </c>
      <c r="M505" s="360">
        <f t="shared" si="9"/>
        <v>131</v>
      </c>
    </row>
    <row r="506" spans="1:13" ht="12" customHeight="1">
      <c r="A506" s="103">
        <v>32</v>
      </c>
      <c r="B506" s="103">
        <v>1</v>
      </c>
      <c r="C506" s="7">
        <v>41</v>
      </c>
      <c r="D506" s="14"/>
      <c r="E506" s="15"/>
      <c r="F506" s="862"/>
      <c r="G506" s="26" t="s">
        <v>31</v>
      </c>
      <c r="H506" s="28"/>
      <c r="I506" s="28"/>
      <c r="J506" s="28"/>
      <c r="K506" s="28"/>
      <c r="L506" s="349">
        <v>0</v>
      </c>
      <c r="M506" s="360">
        <f t="shared" si="9"/>
        <v>0</v>
      </c>
    </row>
    <row r="507" spans="1:13" ht="12" customHeight="1">
      <c r="A507" s="103">
        <v>32</v>
      </c>
      <c r="B507" s="103">
        <v>1</v>
      </c>
      <c r="C507" s="7">
        <v>42</v>
      </c>
      <c r="D507" s="14"/>
      <c r="E507" s="20"/>
      <c r="F507" s="863"/>
      <c r="G507" s="44" t="s">
        <v>26</v>
      </c>
      <c r="H507" s="28"/>
      <c r="I507" s="28"/>
      <c r="J507" s="28"/>
      <c r="K507" s="28"/>
      <c r="L507" s="349">
        <v>0</v>
      </c>
      <c r="M507" s="360">
        <f t="shared" si="9"/>
        <v>0</v>
      </c>
    </row>
    <row r="508" spans="1:13" ht="12" customHeight="1">
      <c r="A508" s="103">
        <v>32</v>
      </c>
      <c r="B508" s="103">
        <v>1</v>
      </c>
      <c r="C508" s="7">
        <v>43</v>
      </c>
      <c r="D508" s="14"/>
      <c r="E508" s="768" t="s">
        <v>1054</v>
      </c>
      <c r="F508" s="860"/>
      <c r="G508" s="860"/>
      <c r="H508" s="901"/>
      <c r="I508" s="901"/>
      <c r="J508" s="28"/>
      <c r="K508" s="28"/>
      <c r="L508" s="349">
        <v>2459</v>
      </c>
      <c r="M508" s="360">
        <f t="shared" si="9"/>
        <v>2459</v>
      </c>
    </row>
    <row r="509" spans="1:13" ht="12" customHeight="1">
      <c r="A509" s="103">
        <v>32</v>
      </c>
      <c r="B509" s="103">
        <v>1</v>
      </c>
      <c r="C509" s="7">
        <v>44</v>
      </c>
      <c r="D509" s="14"/>
      <c r="E509" s="14"/>
      <c r="F509" s="768" t="s">
        <v>1027</v>
      </c>
      <c r="G509" s="860"/>
      <c r="H509" s="28"/>
      <c r="I509" s="28"/>
      <c r="J509" s="28"/>
      <c r="K509" s="28"/>
      <c r="L509" s="349">
        <v>2459</v>
      </c>
      <c r="M509" s="360">
        <f t="shared" si="9"/>
        <v>2459</v>
      </c>
    </row>
    <row r="510" spans="1:13" ht="12" customHeight="1">
      <c r="A510" s="103">
        <v>32</v>
      </c>
      <c r="B510" s="103">
        <v>1</v>
      </c>
      <c r="C510" s="7">
        <v>45</v>
      </c>
      <c r="D510" s="14"/>
      <c r="E510" s="14" t="s">
        <v>1055</v>
      </c>
      <c r="F510" s="768" t="s">
        <v>31</v>
      </c>
      <c r="G510" s="860"/>
      <c r="H510" s="28"/>
      <c r="I510" s="28"/>
      <c r="J510" s="28"/>
      <c r="K510" s="28"/>
      <c r="L510" s="349">
        <v>0</v>
      </c>
      <c r="M510" s="360">
        <f t="shared" si="9"/>
        <v>0</v>
      </c>
    </row>
    <row r="511" spans="1:13" ht="12" customHeight="1">
      <c r="A511" s="103">
        <v>32</v>
      </c>
      <c r="B511" s="103">
        <v>1</v>
      </c>
      <c r="C511" s="7">
        <v>46</v>
      </c>
      <c r="D511" s="14"/>
      <c r="E511" s="14" t="s">
        <v>103</v>
      </c>
      <c r="F511" s="768" t="s">
        <v>13</v>
      </c>
      <c r="G511" s="860"/>
      <c r="H511" s="28"/>
      <c r="I511" s="28"/>
      <c r="J511" s="28"/>
      <c r="K511" s="28"/>
      <c r="L511" s="349">
        <v>0</v>
      </c>
      <c r="M511" s="360">
        <f t="shared" si="9"/>
        <v>0</v>
      </c>
    </row>
    <row r="512" spans="1:13" ht="12" customHeight="1">
      <c r="A512" s="103">
        <v>32</v>
      </c>
      <c r="B512" s="103">
        <v>1</v>
      </c>
      <c r="C512" s="7">
        <v>47</v>
      </c>
      <c r="D512" s="14"/>
      <c r="E512" s="14" t="s">
        <v>1056</v>
      </c>
      <c r="F512" s="768" t="s">
        <v>16</v>
      </c>
      <c r="G512" s="860"/>
      <c r="H512" s="901"/>
      <c r="I512" s="28"/>
      <c r="J512" s="28"/>
      <c r="K512" s="28"/>
      <c r="L512" s="349">
        <v>0</v>
      </c>
      <c r="M512" s="360">
        <f t="shared" si="9"/>
        <v>0</v>
      </c>
    </row>
    <row r="513" spans="1:13" ht="12" customHeight="1">
      <c r="A513" s="103">
        <v>32</v>
      </c>
      <c r="B513" s="103">
        <v>1</v>
      </c>
      <c r="C513" s="7">
        <v>48</v>
      </c>
      <c r="D513" s="14"/>
      <c r="E513" s="14" t="s">
        <v>767</v>
      </c>
      <c r="F513" s="768" t="s">
        <v>17</v>
      </c>
      <c r="G513" s="860"/>
      <c r="H513" s="28"/>
      <c r="I513" s="28"/>
      <c r="J513" s="28"/>
      <c r="K513" s="28"/>
      <c r="L513" s="349">
        <v>0</v>
      </c>
      <c r="M513" s="360">
        <f t="shared" si="9"/>
        <v>0</v>
      </c>
    </row>
    <row r="514" spans="1:13" ht="12" customHeight="1">
      <c r="A514" s="103">
        <v>32</v>
      </c>
      <c r="B514" s="103">
        <v>1</v>
      </c>
      <c r="C514" s="7">
        <v>49</v>
      </c>
      <c r="D514" s="14"/>
      <c r="E514" s="14" t="s">
        <v>771</v>
      </c>
      <c r="F514" s="768" t="s">
        <v>18</v>
      </c>
      <c r="G514" s="860"/>
      <c r="H514" s="28"/>
      <c r="I514" s="28"/>
      <c r="J514" s="28"/>
      <c r="K514" s="28"/>
      <c r="L514" s="349">
        <v>0</v>
      </c>
      <c r="M514" s="360">
        <f t="shared" si="9"/>
        <v>0</v>
      </c>
    </row>
    <row r="515" spans="1:13" ht="12" customHeight="1">
      <c r="A515" s="103">
        <v>32</v>
      </c>
      <c r="B515" s="103">
        <v>1</v>
      </c>
      <c r="C515" s="7">
        <v>50</v>
      </c>
      <c r="D515" s="13"/>
      <c r="E515" s="14"/>
      <c r="F515" s="768" t="s">
        <v>26</v>
      </c>
      <c r="G515" s="860"/>
      <c r="H515" s="28"/>
      <c r="I515" s="28"/>
      <c r="J515" s="28"/>
      <c r="K515" s="28"/>
      <c r="L515" s="349">
        <v>0</v>
      </c>
      <c r="M515" s="360">
        <f t="shared" si="9"/>
        <v>0</v>
      </c>
    </row>
    <row r="516" spans="1:13" ht="12" customHeight="1">
      <c r="A516" s="103">
        <v>32</v>
      </c>
      <c r="B516" s="103">
        <v>1</v>
      </c>
      <c r="C516" s="7">
        <v>51</v>
      </c>
      <c r="D516" s="14"/>
      <c r="E516" s="10" t="s">
        <v>719</v>
      </c>
      <c r="F516" s="802" t="s">
        <v>1057</v>
      </c>
      <c r="G516" s="802"/>
      <c r="H516" s="28"/>
      <c r="I516" s="28"/>
      <c r="J516" s="28"/>
      <c r="K516" s="28"/>
      <c r="L516" s="349">
        <v>2117</v>
      </c>
      <c r="M516" s="360">
        <f t="shared" si="9"/>
        <v>2117</v>
      </c>
    </row>
    <row r="517" spans="1:13" ht="12" customHeight="1">
      <c r="A517" s="103">
        <v>32</v>
      </c>
      <c r="B517" s="103">
        <v>1</v>
      </c>
      <c r="C517" s="7">
        <v>52</v>
      </c>
      <c r="D517" s="14"/>
      <c r="E517" s="25" t="s">
        <v>767</v>
      </c>
      <c r="F517" s="768" t="s">
        <v>342</v>
      </c>
      <c r="G517" s="860"/>
      <c r="H517" s="28"/>
      <c r="I517" s="28"/>
      <c r="J517" s="28"/>
      <c r="K517" s="28"/>
      <c r="L517" s="349">
        <v>0</v>
      </c>
      <c r="M517" s="360">
        <f t="shared" si="9"/>
        <v>0</v>
      </c>
    </row>
    <row r="518" spans="1:13" ht="12" customHeight="1">
      <c r="A518" s="103">
        <v>32</v>
      </c>
      <c r="B518" s="103">
        <v>1</v>
      </c>
      <c r="C518" s="7">
        <v>53</v>
      </c>
      <c r="D518" s="14" t="s">
        <v>1058</v>
      </c>
      <c r="E518" s="14"/>
      <c r="F518" s="768" t="s">
        <v>343</v>
      </c>
      <c r="G518" s="860"/>
      <c r="H518" s="28"/>
      <c r="I518" s="28"/>
      <c r="J518" s="28"/>
      <c r="K518" s="28"/>
      <c r="L518" s="349">
        <v>21</v>
      </c>
      <c r="M518" s="360">
        <f t="shared" si="9"/>
        <v>21</v>
      </c>
    </row>
    <row r="519" spans="1:13" ht="12" customHeight="1">
      <c r="A519" s="103">
        <v>32</v>
      </c>
      <c r="B519" s="103">
        <v>1</v>
      </c>
      <c r="C519" s="7">
        <v>54</v>
      </c>
      <c r="D519" s="14"/>
      <c r="E519" s="14"/>
      <c r="F519" s="768" t="s">
        <v>18</v>
      </c>
      <c r="G519" s="860"/>
      <c r="H519" s="28"/>
      <c r="I519" s="28"/>
      <c r="J519" s="28"/>
      <c r="K519" s="28"/>
      <c r="L519" s="349">
        <v>0</v>
      </c>
      <c r="M519" s="360">
        <f t="shared" si="9"/>
        <v>0</v>
      </c>
    </row>
    <row r="520" spans="1:13" ht="12" customHeight="1">
      <c r="A520" s="103">
        <v>32</v>
      </c>
      <c r="B520" s="103">
        <v>1</v>
      </c>
      <c r="C520" s="7">
        <v>55</v>
      </c>
      <c r="D520" s="14"/>
      <c r="E520" s="14"/>
      <c r="F520" s="768" t="s">
        <v>1226</v>
      </c>
      <c r="G520" s="860"/>
      <c r="H520" s="28"/>
      <c r="I520" s="28"/>
      <c r="J520" s="28"/>
      <c r="K520" s="28"/>
      <c r="L520" s="349">
        <v>0</v>
      </c>
      <c r="M520" s="360">
        <f t="shared" si="9"/>
        <v>0</v>
      </c>
    </row>
    <row r="521" spans="1:13" ht="12" customHeight="1">
      <c r="A521" s="103">
        <v>32</v>
      </c>
      <c r="B521" s="103">
        <v>1</v>
      </c>
      <c r="C521" s="7">
        <v>56</v>
      </c>
      <c r="D521" s="14"/>
      <c r="E521" s="14"/>
      <c r="F521" s="768" t="s">
        <v>79</v>
      </c>
      <c r="G521" s="860"/>
      <c r="H521" s="901"/>
      <c r="I521" s="28"/>
      <c r="J521" s="28"/>
      <c r="K521" s="28"/>
      <c r="L521" s="349">
        <v>1822</v>
      </c>
      <c r="M521" s="360">
        <f t="shared" si="9"/>
        <v>1822</v>
      </c>
    </row>
    <row r="522" spans="1:13" ht="12" customHeight="1">
      <c r="A522" s="103">
        <v>32</v>
      </c>
      <c r="B522" s="103">
        <v>1</v>
      </c>
      <c r="C522" s="7">
        <v>57</v>
      </c>
      <c r="D522" s="14"/>
      <c r="E522" s="16" t="s">
        <v>771</v>
      </c>
      <c r="F522" s="768" t="s">
        <v>425</v>
      </c>
      <c r="G522" s="860"/>
      <c r="H522" s="28"/>
      <c r="I522" s="28"/>
      <c r="J522" s="28"/>
      <c r="K522" s="28"/>
      <c r="L522" s="349">
        <v>274</v>
      </c>
      <c r="M522" s="360">
        <f t="shared" si="9"/>
        <v>274</v>
      </c>
    </row>
    <row r="523" spans="1:13" ht="12" customHeight="1">
      <c r="A523" s="103">
        <v>32</v>
      </c>
      <c r="B523" s="103">
        <v>1</v>
      </c>
      <c r="C523" s="7">
        <v>58</v>
      </c>
      <c r="D523" s="14"/>
      <c r="E523" s="10" t="s">
        <v>717</v>
      </c>
      <c r="F523" s="802" t="s">
        <v>1059</v>
      </c>
      <c r="G523" s="802"/>
      <c r="H523" s="28"/>
      <c r="I523" s="28"/>
      <c r="J523" s="28"/>
      <c r="K523" s="28"/>
      <c r="L523" s="349">
        <v>6844</v>
      </c>
      <c r="M523" s="360">
        <f t="shared" si="9"/>
        <v>6844</v>
      </c>
    </row>
    <row r="524" spans="1:13" ht="12" customHeight="1">
      <c r="A524" s="103">
        <v>32</v>
      </c>
      <c r="B524" s="103">
        <v>1</v>
      </c>
      <c r="C524" s="7">
        <v>59</v>
      </c>
      <c r="D524" s="14" t="s">
        <v>860</v>
      </c>
      <c r="E524" s="14" t="s">
        <v>767</v>
      </c>
      <c r="F524" s="768" t="s">
        <v>344</v>
      </c>
      <c r="G524" s="860"/>
      <c r="H524" s="28"/>
      <c r="I524" s="28"/>
      <c r="J524" s="28"/>
      <c r="K524" s="28"/>
      <c r="L524" s="349">
        <v>0</v>
      </c>
      <c r="M524" s="360">
        <f t="shared" si="9"/>
        <v>0</v>
      </c>
    </row>
    <row r="525" spans="1:13" ht="12" customHeight="1" thickBot="1">
      <c r="A525" s="143">
        <v>32</v>
      </c>
      <c r="B525" s="103">
        <v>1</v>
      </c>
      <c r="C525" s="7">
        <v>60</v>
      </c>
      <c r="D525" s="14"/>
      <c r="E525" s="14"/>
      <c r="F525" s="994" t="s">
        <v>345</v>
      </c>
      <c r="G525" s="971"/>
      <c r="K525" s="30"/>
      <c r="L525" s="335">
        <v>95</v>
      </c>
      <c r="M525" s="339">
        <f t="shared" si="9"/>
        <v>95</v>
      </c>
    </row>
    <row r="526" spans="1:13" s="132" customFormat="1" ht="12" customHeight="1">
      <c r="A526" s="140">
        <v>32</v>
      </c>
      <c r="B526" s="140">
        <v>2</v>
      </c>
      <c r="C526" s="141">
        <v>1</v>
      </c>
      <c r="D526" s="134"/>
      <c r="E526" s="134"/>
      <c r="F526" s="1012" t="s">
        <v>18</v>
      </c>
      <c r="G526" s="864"/>
      <c r="H526" s="142"/>
      <c r="I526" s="142"/>
      <c r="J526" s="142"/>
      <c r="K526" s="142"/>
      <c r="L526" s="336">
        <v>0</v>
      </c>
      <c r="M526" s="341">
        <f t="shared" si="9"/>
        <v>0</v>
      </c>
    </row>
    <row r="527" spans="1:13" ht="12" customHeight="1">
      <c r="A527" s="103">
        <v>32</v>
      </c>
      <c r="B527" s="103">
        <v>2</v>
      </c>
      <c r="C527" s="7">
        <v>2</v>
      </c>
      <c r="D527" s="14"/>
      <c r="E527" s="14"/>
      <c r="F527" s="768" t="s">
        <v>1226</v>
      </c>
      <c r="G527" s="802"/>
      <c r="H527" s="28"/>
      <c r="I527" s="28"/>
      <c r="J527" s="28"/>
      <c r="K527" s="28"/>
      <c r="L527" s="349">
        <v>0</v>
      </c>
      <c r="M527" s="360">
        <f t="shared" si="9"/>
        <v>0</v>
      </c>
    </row>
    <row r="528" spans="1:13" ht="12" customHeight="1">
      <c r="A528" s="103">
        <v>32</v>
      </c>
      <c r="B528" s="103">
        <v>2</v>
      </c>
      <c r="C528" s="7">
        <v>3</v>
      </c>
      <c r="D528" s="14"/>
      <c r="E528" s="14"/>
      <c r="F528" s="768" t="s">
        <v>79</v>
      </c>
      <c r="G528" s="802"/>
      <c r="H528" s="901"/>
      <c r="I528" s="28"/>
      <c r="J528" s="28"/>
      <c r="K528" s="28"/>
      <c r="L528" s="349">
        <v>5536</v>
      </c>
      <c r="M528" s="360">
        <f t="shared" si="9"/>
        <v>5536</v>
      </c>
    </row>
    <row r="529" spans="1:13" ht="12" customHeight="1">
      <c r="A529" s="103">
        <v>32</v>
      </c>
      <c r="B529" s="103">
        <v>2</v>
      </c>
      <c r="C529" s="7">
        <v>4</v>
      </c>
      <c r="D529" s="14"/>
      <c r="E529" s="16" t="s">
        <v>771</v>
      </c>
      <c r="F529" s="768" t="s">
        <v>425</v>
      </c>
      <c r="G529" s="802"/>
      <c r="H529" s="28"/>
      <c r="I529" s="28"/>
      <c r="J529" s="28"/>
      <c r="K529" s="28"/>
      <c r="L529" s="349">
        <v>1213</v>
      </c>
      <c r="M529" s="360">
        <f t="shared" si="9"/>
        <v>1213</v>
      </c>
    </row>
    <row r="530" spans="1:13" ht="12" customHeight="1">
      <c r="A530" s="103">
        <v>32</v>
      </c>
      <c r="B530" s="103">
        <v>2</v>
      </c>
      <c r="C530" s="7">
        <v>5</v>
      </c>
      <c r="D530" s="14"/>
      <c r="E530" s="129"/>
      <c r="F530" s="130"/>
      <c r="G530" s="130"/>
      <c r="H530" s="368"/>
      <c r="I530" s="368"/>
      <c r="J530" s="368"/>
      <c r="K530" s="368"/>
      <c r="L530" s="356">
        <v>0</v>
      </c>
      <c r="M530" s="363">
        <f t="shared" si="9"/>
        <v>0</v>
      </c>
    </row>
    <row r="531" spans="1:13" ht="12" customHeight="1">
      <c r="A531" s="103">
        <v>32</v>
      </c>
      <c r="B531" s="103">
        <v>2</v>
      </c>
      <c r="C531" s="7">
        <v>6</v>
      </c>
      <c r="D531" s="14"/>
      <c r="E531" s="10" t="s">
        <v>67</v>
      </c>
      <c r="F531" s="802" t="s">
        <v>1227</v>
      </c>
      <c r="G531" s="802"/>
      <c r="H531" s="901"/>
      <c r="I531" s="28"/>
      <c r="J531" s="28"/>
      <c r="K531" s="28"/>
      <c r="L531" s="349">
        <v>0</v>
      </c>
      <c r="M531" s="360">
        <f t="shared" si="9"/>
        <v>0</v>
      </c>
    </row>
    <row r="532" spans="1:13" ht="12" customHeight="1">
      <c r="A532" s="103">
        <v>32</v>
      </c>
      <c r="B532" s="103">
        <v>2</v>
      </c>
      <c r="C532" s="7">
        <v>7</v>
      </c>
      <c r="D532" s="14" t="s">
        <v>868</v>
      </c>
      <c r="E532" s="768" t="s">
        <v>1060</v>
      </c>
      <c r="F532" s="802"/>
      <c r="G532" s="802"/>
      <c r="H532" s="901"/>
      <c r="I532" s="28"/>
      <c r="J532" s="28"/>
      <c r="K532" s="28"/>
      <c r="L532" s="349">
        <v>8961</v>
      </c>
      <c r="M532" s="360">
        <f t="shared" si="9"/>
        <v>8961</v>
      </c>
    </row>
    <row r="533" spans="1:13" ht="12" customHeight="1">
      <c r="A533" s="103">
        <v>32</v>
      </c>
      <c r="B533" s="103">
        <v>2</v>
      </c>
      <c r="C533" s="7">
        <v>8</v>
      </c>
      <c r="D533" s="14"/>
      <c r="E533" s="14" t="s">
        <v>1055</v>
      </c>
      <c r="F533" s="768" t="s">
        <v>344</v>
      </c>
      <c r="G533" s="802"/>
      <c r="H533" s="28"/>
      <c r="I533" s="28"/>
      <c r="J533" s="28"/>
      <c r="K533" s="28"/>
      <c r="L533" s="349">
        <v>0</v>
      </c>
      <c r="M533" s="360">
        <f t="shared" si="9"/>
        <v>0</v>
      </c>
    </row>
    <row r="534" spans="1:13" ht="12" customHeight="1">
      <c r="A534" s="103">
        <v>32</v>
      </c>
      <c r="B534" s="103">
        <v>2</v>
      </c>
      <c r="C534" s="7">
        <v>9</v>
      </c>
      <c r="D534" s="14"/>
      <c r="E534" s="14" t="s">
        <v>103</v>
      </c>
      <c r="F534" s="768" t="s">
        <v>345</v>
      </c>
      <c r="G534" s="802"/>
      <c r="H534" s="28"/>
      <c r="I534" s="28"/>
      <c r="J534" s="28"/>
      <c r="K534" s="28"/>
      <c r="L534" s="349">
        <v>116</v>
      </c>
      <c r="M534" s="360">
        <f t="shared" si="9"/>
        <v>116</v>
      </c>
    </row>
    <row r="535" spans="1:13" ht="12" customHeight="1">
      <c r="A535" s="103">
        <v>32</v>
      </c>
      <c r="B535" s="103">
        <v>2</v>
      </c>
      <c r="C535" s="7">
        <v>10</v>
      </c>
      <c r="D535" s="14" t="s">
        <v>97</v>
      </c>
      <c r="E535" s="14" t="s">
        <v>963</v>
      </c>
      <c r="F535" s="768" t="s">
        <v>18</v>
      </c>
      <c r="G535" s="802"/>
      <c r="H535" s="28"/>
      <c r="I535" s="28"/>
      <c r="J535" s="28"/>
      <c r="K535" s="28"/>
      <c r="L535" s="349">
        <v>0</v>
      </c>
      <c r="M535" s="360">
        <f t="shared" si="9"/>
        <v>0</v>
      </c>
    </row>
    <row r="536" spans="1:13" ht="12" customHeight="1">
      <c r="A536" s="103">
        <v>32</v>
      </c>
      <c r="B536" s="103">
        <v>2</v>
      </c>
      <c r="C536" s="7">
        <v>11</v>
      </c>
      <c r="D536" s="14"/>
      <c r="E536" s="14" t="s">
        <v>767</v>
      </c>
      <c r="F536" s="768" t="s">
        <v>1226</v>
      </c>
      <c r="G536" s="802"/>
      <c r="H536" s="28"/>
      <c r="I536" s="28"/>
      <c r="J536" s="28"/>
      <c r="K536" s="28"/>
      <c r="L536" s="349">
        <v>0</v>
      </c>
      <c r="M536" s="360">
        <f t="shared" si="9"/>
        <v>0</v>
      </c>
    </row>
    <row r="537" spans="1:13" ht="12" customHeight="1">
      <c r="A537" s="103">
        <v>32</v>
      </c>
      <c r="B537" s="103">
        <v>2</v>
      </c>
      <c r="C537" s="7">
        <v>12</v>
      </c>
      <c r="D537" s="14"/>
      <c r="E537" s="14"/>
      <c r="F537" s="768" t="s">
        <v>79</v>
      </c>
      <c r="G537" s="802"/>
      <c r="H537" s="901"/>
      <c r="I537" s="28"/>
      <c r="J537" s="28"/>
      <c r="K537" s="28"/>
      <c r="L537" s="349">
        <v>7358</v>
      </c>
      <c r="M537" s="360">
        <f t="shared" si="9"/>
        <v>7358</v>
      </c>
    </row>
    <row r="538" spans="1:13" ht="12" customHeight="1">
      <c r="A538" s="103">
        <v>32</v>
      </c>
      <c r="B538" s="103">
        <v>2</v>
      </c>
      <c r="C538" s="7">
        <v>13</v>
      </c>
      <c r="D538" s="16"/>
      <c r="E538" s="16" t="s">
        <v>771</v>
      </c>
      <c r="F538" s="768" t="s">
        <v>425</v>
      </c>
      <c r="G538" s="802"/>
      <c r="H538" s="28"/>
      <c r="I538" s="28"/>
      <c r="J538" s="28"/>
      <c r="K538" s="28"/>
      <c r="L538" s="349">
        <v>1487</v>
      </c>
      <c r="M538" s="360">
        <f t="shared" si="9"/>
        <v>1487</v>
      </c>
    </row>
    <row r="539" spans="1:13" ht="12" customHeight="1">
      <c r="A539" s="103">
        <v>32</v>
      </c>
      <c r="B539" s="103">
        <v>2</v>
      </c>
      <c r="C539" s="7">
        <v>14</v>
      </c>
      <c r="D539" s="129"/>
      <c r="E539" s="179"/>
      <c r="F539" s="130"/>
      <c r="G539" s="130"/>
      <c r="H539" s="368"/>
      <c r="I539" s="368"/>
      <c r="J539" s="368"/>
      <c r="K539" s="368"/>
      <c r="L539" s="356">
        <v>0</v>
      </c>
      <c r="M539" s="363">
        <f t="shared" si="9"/>
        <v>0</v>
      </c>
    </row>
    <row r="540" spans="1:13" ht="12" customHeight="1">
      <c r="A540" s="103">
        <v>32</v>
      </c>
      <c r="B540" s="103">
        <v>2</v>
      </c>
      <c r="C540" s="7">
        <v>15</v>
      </c>
      <c r="D540" s="768" t="s">
        <v>1061</v>
      </c>
      <c r="E540" s="802"/>
      <c r="F540" s="802"/>
      <c r="G540" s="802"/>
      <c r="H540" s="28"/>
      <c r="I540" s="28"/>
      <c r="J540" s="28"/>
      <c r="K540" s="28"/>
      <c r="L540" s="349">
        <v>11420</v>
      </c>
      <c r="M540" s="360">
        <f t="shared" si="9"/>
        <v>11420</v>
      </c>
    </row>
    <row r="541" spans="1:13" ht="12" customHeight="1">
      <c r="A541" s="103">
        <v>32</v>
      </c>
      <c r="B541" s="103">
        <v>2</v>
      </c>
      <c r="C541" s="7">
        <v>16</v>
      </c>
      <c r="D541" s="883" t="s">
        <v>1062</v>
      </c>
      <c r="E541" s="884"/>
      <c r="F541" s="768" t="s">
        <v>1027</v>
      </c>
      <c r="G541" s="802"/>
      <c r="H541" s="28"/>
      <c r="I541" s="28"/>
      <c r="J541" s="28"/>
      <c r="K541" s="28"/>
      <c r="L541" s="349">
        <v>2459</v>
      </c>
      <c r="M541" s="360">
        <f t="shared" si="9"/>
        <v>2459</v>
      </c>
    </row>
    <row r="542" spans="1:13" ht="12" customHeight="1">
      <c r="A542" s="103">
        <v>32</v>
      </c>
      <c r="B542" s="103">
        <v>2</v>
      </c>
      <c r="C542" s="7">
        <v>17</v>
      </c>
      <c r="D542" s="885"/>
      <c r="E542" s="886"/>
      <c r="F542" s="768" t="s">
        <v>31</v>
      </c>
      <c r="G542" s="802"/>
      <c r="H542" s="28"/>
      <c r="I542" s="28"/>
      <c r="J542" s="28"/>
      <c r="K542" s="28"/>
      <c r="L542" s="349">
        <v>116</v>
      </c>
      <c r="M542" s="360">
        <f t="shared" si="9"/>
        <v>116</v>
      </c>
    </row>
    <row r="543" spans="1:13" ht="12" customHeight="1">
      <c r="A543" s="161">
        <v>32</v>
      </c>
      <c r="B543" s="103">
        <v>2</v>
      </c>
      <c r="C543" s="7">
        <v>18</v>
      </c>
      <c r="D543" s="885"/>
      <c r="E543" s="886"/>
      <c r="F543" s="768" t="s">
        <v>26</v>
      </c>
      <c r="G543" s="802"/>
      <c r="H543" s="28"/>
      <c r="I543" s="28"/>
      <c r="J543" s="28"/>
      <c r="K543" s="28"/>
      <c r="L543" s="349">
        <v>8845</v>
      </c>
      <c r="M543" s="360">
        <f t="shared" si="9"/>
        <v>8845</v>
      </c>
    </row>
    <row r="544" spans="1:13" ht="12" customHeight="1">
      <c r="A544" s="103">
        <v>32</v>
      </c>
      <c r="B544" s="103">
        <v>2</v>
      </c>
      <c r="C544" s="7">
        <v>19</v>
      </c>
      <c r="D544" s="177"/>
      <c r="E544" s="178"/>
      <c r="F544" s="164"/>
      <c r="G544" s="130"/>
      <c r="H544" s="369"/>
      <c r="I544" s="369"/>
      <c r="J544" s="369"/>
      <c r="K544" s="369"/>
      <c r="L544" s="356">
        <v>0</v>
      </c>
      <c r="M544" s="363">
        <f t="shared" si="9"/>
        <v>0</v>
      </c>
    </row>
    <row r="545" spans="1:17" ht="12" customHeight="1">
      <c r="A545" s="161">
        <v>32</v>
      </c>
      <c r="B545" s="103">
        <v>2</v>
      </c>
      <c r="C545" s="7">
        <v>20</v>
      </c>
      <c r="D545" s="162"/>
      <c r="E545" s="163"/>
      <c r="F545" s="164"/>
      <c r="G545" s="165"/>
      <c r="H545" s="369"/>
      <c r="I545" s="369"/>
      <c r="J545" s="369"/>
      <c r="K545" s="369"/>
      <c r="L545" s="356">
        <v>0</v>
      </c>
      <c r="M545" s="363">
        <f t="shared" si="9"/>
        <v>0</v>
      </c>
    </row>
    <row r="546" spans="1:17" ht="12" customHeight="1">
      <c r="A546" s="161">
        <v>32</v>
      </c>
      <c r="B546" s="103">
        <v>2</v>
      </c>
      <c r="C546" s="7">
        <v>21</v>
      </c>
      <c r="D546" s="162"/>
      <c r="E546" s="163"/>
      <c r="F546" s="164"/>
      <c r="G546" s="165"/>
      <c r="H546" s="369"/>
      <c r="I546" s="369"/>
      <c r="J546" s="369"/>
      <c r="K546" s="369"/>
      <c r="L546" s="356">
        <v>0</v>
      </c>
      <c r="M546" s="363">
        <f t="shared" si="9"/>
        <v>0</v>
      </c>
    </row>
    <row r="547" spans="1:17" ht="12" customHeight="1">
      <c r="A547" s="161">
        <v>32</v>
      </c>
      <c r="B547" s="103">
        <v>2</v>
      </c>
      <c r="C547" s="7">
        <v>22</v>
      </c>
      <c r="D547" s="162"/>
      <c r="E547" s="163"/>
      <c r="F547" s="164"/>
      <c r="G547" s="165"/>
      <c r="H547" s="369"/>
      <c r="I547" s="369"/>
      <c r="J547" s="369"/>
      <c r="K547" s="369"/>
      <c r="L547" s="356">
        <v>0</v>
      </c>
      <c r="M547" s="363">
        <f t="shared" si="9"/>
        <v>0</v>
      </c>
    </row>
    <row r="548" spans="1:17" ht="12" customHeight="1">
      <c r="A548" s="161">
        <v>32</v>
      </c>
      <c r="B548" s="103">
        <v>2</v>
      </c>
      <c r="C548" s="7">
        <v>23</v>
      </c>
      <c r="D548" s="166"/>
      <c r="E548" s="167"/>
      <c r="F548" s="164"/>
      <c r="G548" s="165"/>
      <c r="H548" s="369"/>
      <c r="I548" s="369"/>
      <c r="J548" s="369"/>
      <c r="K548" s="369"/>
      <c r="L548" s="356">
        <v>0</v>
      </c>
      <c r="M548" s="363">
        <f t="shared" si="9"/>
        <v>0</v>
      </c>
    </row>
    <row r="549" spans="1:17" ht="12" customHeight="1">
      <c r="A549" s="143">
        <v>32</v>
      </c>
      <c r="B549" s="103">
        <v>2</v>
      </c>
      <c r="C549" s="7">
        <v>24</v>
      </c>
      <c r="D549" s="877" t="s">
        <v>1267</v>
      </c>
      <c r="E549" s="878"/>
      <c r="F549" s="878"/>
      <c r="G549" s="878"/>
      <c r="H549" s="92"/>
      <c r="I549" s="92"/>
      <c r="J549" s="92"/>
      <c r="K549" s="279"/>
      <c r="L549" s="335">
        <v>936</v>
      </c>
      <c r="M549" s="339">
        <f t="shared" si="9"/>
        <v>936</v>
      </c>
    </row>
    <row r="550" spans="1:17" s="88" customFormat="1" ht="12" customHeight="1">
      <c r="A550" s="104"/>
      <c r="B550" s="104"/>
      <c r="C550" s="102"/>
      <c r="D550" s="105"/>
      <c r="E550" s="106"/>
      <c r="F550" s="919"/>
      <c r="G550" s="920"/>
      <c r="H550" s="108"/>
      <c r="I550" s="108"/>
      <c r="J550" s="108"/>
      <c r="K550" s="108"/>
      <c r="L550" s="371"/>
      <c r="M550" s="363">
        <f t="shared" si="9"/>
        <v>0</v>
      </c>
      <c r="N550" s="6"/>
      <c r="O550" s="6"/>
      <c r="P550" s="6"/>
      <c r="Q550" s="6"/>
    </row>
    <row r="551" spans="1:17" ht="12" customHeight="1">
      <c r="A551" s="3">
        <v>33</v>
      </c>
      <c r="B551" s="3">
        <v>1</v>
      </c>
      <c r="C551" s="3">
        <v>1</v>
      </c>
      <c r="D551" s="18"/>
      <c r="E551" s="14" t="s">
        <v>719</v>
      </c>
      <c r="F551" s="875" t="s">
        <v>1063</v>
      </c>
      <c r="G551" s="875"/>
      <c r="H551" s="876"/>
      <c r="I551" s="876"/>
      <c r="J551" s="799"/>
      <c r="K551" s="370" t="s">
        <v>1064</v>
      </c>
      <c r="L551" s="335">
        <v>4</v>
      </c>
      <c r="M551" s="339">
        <f t="shared" si="9"/>
        <v>4</v>
      </c>
    </row>
    <row r="552" spans="1:17" ht="12" customHeight="1">
      <c r="A552" s="3">
        <v>33</v>
      </c>
      <c r="B552" s="3">
        <v>1</v>
      </c>
      <c r="C552" s="3">
        <v>2</v>
      </c>
      <c r="D552" s="14"/>
      <c r="E552" s="64"/>
      <c r="F552" s="37"/>
      <c r="G552" s="29"/>
      <c r="H552" s="74"/>
      <c r="I552" s="74"/>
      <c r="J552" s="74"/>
      <c r="K552" s="330" t="s">
        <v>1065</v>
      </c>
      <c r="L552" s="349">
        <v>381</v>
      </c>
      <c r="M552" s="360">
        <f t="shared" si="9"/>
        <v>381</v>
      </c>
    </row>
    <row r="553" spans="1:17" ht="12" customHeight="1">
      <c r="A553" s="3">
        <v>33</v>
      </c>
      <c r="B553" s="3">
        <v>1</v>
      </c>
      <c r="C553" s="3">
        <v>3</v>
      </c>
      <c r="D553" s="14" t="s">
        <v>1066</v>
      </c>
      <c r="E553" s="10" t="s">
        <v>1067</v>
      </c>
      <c r="F553" s="802" t="s">
        <v>1068</v>
      </c>
      <c r="G553" s="802"/>
      <c r="H553" s="802"/>
      <c r="I553" s="802"/>
      <c r="J553" s="802"/>
      <c r="K553" s="802"/>
      <c r="L553" s="349">
        <v>20000</v>
      </c>
      <c r="M553" s="360">
        <f t="shared" si="9"/>
        <v>20000</v>
      </c>
    </row>
    <row r="554" spans="1:17" ht="12" customHeight="1">
      <c r="A554" s="3">
        <v>33</v>
      </c>
      <c r="B554" s="3">
        <v>1</v>
      </c>
      <c r="C554" s="3">
        <v>4</v>
      </c>
      <c r="D554" s="14" t="s">
        <v>1069</v>
      </c>
      <c r="E554" s="14" t="s">
        <v>752</v>
      </c>
      <c r="F554" s="10" t="s">
        <v>863</v>
      </c>
      <c r="G554" s="802" t="s">
        <v>1070</v>
      </c>
      <c r="H554" s="802"/>
      <c r="I554" s="802"/>
      <c r="J554" s="802"/>
      <c r="K554" s="802"/>
      <c r="L554" s="349">
        <v>0</v>
      </c>
      <c r="M554" s="360">
        <f t="shared" si="9"/>
        <v>0</v>
      </c>
    </row>
    <row r="555" spans="1:17" ht="12" customHeight="1">
      <c r="A555" s="3">
        <v>33</v>
      </c>
      <c r="B555" s="3">
        <v>1</v>
      </c>
      <c r="C555" s="3">
        <v>5</v>
      </c>
      <c r="D555" s="14"/>
      <c r="E555" s="14" t="s">
        <v>1071</v>
      </c>
      <c r="F555" s="10" t="s">
        <v>1072</v>
      </c>
      <c r="G555" s="797" t="s">
        <v>1073</v>
      </c>
      <c r="H555" s="797"/>
      <c r="I555" s="797"/>
      <c r="J555" s="797"/>
      <c r="K555" s="797"/>
      <c r="L555" s="349">
        <v>0</v>
      </c>
      <c r="M555" s="360">
        <f t="shared" si="9"/>
        <v>0</v>
      </c>
    </row>
    <row r="556" spans="1:17" ht="12" customHeight="1">
      <c r="A556" s="3">
        <v>33</v>
      </c>
      <c r="B556" s="3">
        <v>1</v>
      </c>
      <c r="C556" s="3">
        <v>6</v>
      </c>
      <c r="D556" s="14"/>
      <c r="E556" s="14" t="s">
        <v>1074</v>
      </c>
      <c r="F556" s="10" t="s">
        <v>886</v>
      </c>
      <c r="G556" s="797" t="s">
        <v>1075</v>
      </c>
      <c r="H556" s="797"/>
      <c r="I556" s="797"/>
      <c r="J556" s="797"/>
      <c r="K556" s="797"/>
      <c r="L556" s="349">
        <v>0</v>
      </c>
      <c r="M556" s="360">
        <f t="shared" ref="M556:M619" si="10">SUM(L556:L556)</f>
        <v>0</v>
      </c>
    </row>
    <row r="557" spans="1:17" ht="12" customHeight="1">
      <c r="A557" s="3">
        <v>33</v>
      </c>
      <c r="B557" s="3">
        <v>1</v>
      </c>
      <c r="C557" s="3">
        <v>7</v>
      </c>
      <c r="D557" s="14"/>
      <c r="E557" s="16" t="s">
        <v>1076</v>
      </c>
      <c r="F557" s="16" t="s">
        <v>1077</v>
      </c>
      <c r="G557" s="802" t="s">
        <v>1078</v>
      </c>
      <c r="H557" s="802"/>
      <c r="I557" s="802"/>
      <c r="J557" s="802"/>
      <c r="K557" s="802"/>
      <c r="L557" s="349">
        <v>0</v>
      </c>
      <c r="M557" s="360">
        <f t="shared" si="10"/>
        <v>0</v>
      </c>
    </row>
    <row r="558" spans="1:17" ht="12" customHeight="1">
      <c r="A558" s="3">
        <v>33</v>
      </c>
      <c r="B558" s="3">
        <v>1</v>
      </c>
      <c r="C558" s="3">
        <v>8</v>
      </c>
      <c r="D558" s="14"/>
      <c r="E558" s="10" t="s">
        <v>1079</v>
      </c>
      <c r="F558" s="802" t="s">
        <v>1080</v>
      </c>
      <c r="G558" s="802"/>
      <c r="H558" s="802"/>
      <c r="I558" s="802"/>
      <c r="J558" s="802"/>
      <c r="K558" s="802"/>
      <c r="L558" s="349">
        <v>100</v>
      </c>
      <c r="M558" s="360">
        <f t="shared" si="10"/>
        <v>100</v>
      </c>
    </row>
    <row r="559" spans="1:17" ht="12" customHeight="1">
      <c r="A559" s="3">
        <v>33</v>
      </c>
      <c r="B559" s="3">
        <v>1</v>
      </c>
      <c r="C559" s="3">
        <v>9</v>
      </c>
      <c r="D559" s="14"/>
      <c r="E559" s="14" t="s">
        <v>1081</v>
      </c>
      <c r="F559" s="875" t="s">
        <v>1082</v>
      </c>
      <c r="G559" s="875"/>
      <c r="H559" s="875"/>
      <c r="I559" s="900"/>
      <c r="J559" s="911" t="s">
        <v>1083</v>
      </c>
      <c r="K559" s="912"/>
      <c r="L559" s="349">
        <v>23400</v>
      </c>
      <c r="M559" s="360">
        <f t="shared" si="10"/>
        <v>23400</v>
      </c>
    </row>
    <row r="560" spans="1:17" ht="12" customHeight="1">
      <c r="A560" s="3">
        <v>33</v>
      </c>
      <c r="B560" s="3">
        <v>1</v>
      </c>
      <c r="C560" s="3">
        <v>10</v>
      </c>
      <c r="D560" s="14"/>
      <c r="E560" s="16"/>
      <c r="F560" s="34"/>
      <c r="G560" s="34"/>
      <c r="H560" s="34"/>
      <c r="I560" s="33"/>
      <c r="J560" s="889" t="s">
        <v>1084</v>
      </c>
      <c r="K560" s="890"/>
      <c r="L560" s="349">
        <v>200</v>
      </c>
      <c r="M560" s="360">
        <f t="shared" si="10"/>
        <v>200</v>
      </c>
    </row>
    <row r="561" spans="1:13" ht="12" customHeight="1">
      <c r="A561" s="3">
        <v>33</v>
      </c>
      <c r="B561" s="3">
        <v>1</v>
      </c>
      <c r="C561" s="3">
        <v>11</v>
      </c>
      <c r="D561" s="14"/>
      <c r="E561" s="10" t="s">
        <v>1085</v>
      </c>
      <c r="F561" s="802" t="s">
        <v>1086</v>
      </c>
      <c r="G561" s="802"/>
      <c r="H561" s="802"/>
      <c r="I561" s="802"/>
      <c r="J561" s="802"/>
      <c r="K561" s="802"/>
      <c r="L561" s="349">
        <v>4190401</v>
      </c>
      <c r="M561" s="360">
        <f t="shared" si="10"/>
        <v>4190401</v>
      </c>
    </row>
    <row r="562" spans="1:13" ht="12" customHeight="1">
      <c r="A562" s="3">
        <v>33</v>
      </c>
      <c r="B562" s="3">
        <v>1</v>
      </c>
      <c r="C562" s="3">
        <v>12</v>
      </c>
      <c r="D562" s="14"/>
      <c r="E562" s="10" t="s">
        <v>1087</v>
      </c>
      <c r="F562" s="802" t="s">
        <v>281</v>
      </c>
      <c r="G562" s="802"/>
      <c r="H562" s="802"/>
      <c r="I562" s="802"/>
      <c r="J562" s="802"/>
      <c r="K562" s="802"/>
      <c r="L562" s="349">
        <v>4130401</v>
      </c>
      <c r="M562" s="360">
        <f t="shared" si="10"/>
        <v>4130401</v>
      </c>
    </row>
    <row r="563" spans="1:13" ht="12" customHeight="1">
      <c r="A563" s="3">
        <v>33</v>
      </c>
      <c r="B563" s="3">
        <v>1</v>
      </c>
      <c r="C563" s="3">
        <v>13</v>
      </c>
      <c r="D563" s="14"/>
      <c r="E563" s="14" t="s">
        <v>1088</v>
      </c>
      <c r="F563" s="10" t="s">
        <v>1089</v>
      </c>
      <c r="G563" s="802" t="s">
        <v>1090</v>
      </c>
      <c r="H563" s="802"/>
      <c r="I563" s="802"/>
      <c r="J563" s="802"/>
      <c r="K563" s="331" t="s">
        <v>1091</v>
      </c>
      <c r="L563" s="349">
        <v>2420</v>
      </c>
      <c r="M563" s="360">
        <f t="shared" si="10"/>
        <v>2420</v>
      </c>
    </row>
    <row r="564" spans="1:13" ht="12" customHeight="1">
      <c r="A564" s="3">
        <v>33</v>
      </c>
      <c r="B564" s="3">
        <v>1</v>
      </c>
      <c r="C564" s="3">
        <v>14</v>
      </c>
      <c r="D564" s="14"/>
      <c r="E564" s="14" t="s">
        <v>1092</v>
      </c>
      <c r="F564" s="10" t="s">
        <v>1093</v>
      </c>
      <c r="G564" s="802" t="s">
        <v>1094</v>
      </c>
      <c r="H564" s="802"/>
      <c r="I564" s="802"/>
      <c r="J564" s="802"/>
      <c r="K564" s="331" t="s">
        <v>1095</v>
      </c>
      <c r="L564" s="349">
        <v>12100</v>
      </c>
      <c r="M564" s="360">
        <f t="shared" si="10"/>
        <v>12100</v>
      </c>
    </row>
    <row r="565" spans="1:13" ht="12" customHeight="1">
      <c r="A565" s="3">
        <v>33</v>
      </c>
      <c r="B565" s="3">
        <v>1</v>
      </c>
      <c r="C565" s="3">
        <v>15</v>
      </c>
      <c r="D565" s="14" t="s">
        <v>1096</v>
      </c>
      <c r="E565" s="14" t="s">
        <v>1097</v>
      </c>
      <c r="F565" s="10" t="s">
        <v>1098</v>
      </c>
      <c r="G565" s="802" t="s">
        <v>1094</v>
      </c>
      <c r="H565" s="802"/>
      <c r="I565" s="802"/>
      <c r="J565" s="802"/>
      <c r="K565" s="331" t="s">
        <v>1099</v>
      </c>
      <c r="L565" s="349">
        <v>60500</v>
      </c>
      <c r="M565" s="360">
        <f t="shared" si="10"/>
        <v>60500</v>
      </c>
    </row>
    <row r="566" spans="1:13" ht="12" customHeight="1">
      <c r="A566" s="3">
        <v>33</v>
      </c>
      <c r="B566" s="3">
        <v>1</v>
      </c>
      <c r="C566" s="3">
        <v>16</v>
      </c>
      <c r="D566" s="14"/>
      <c r="E566" s="14" t="s">
        <v>1096</v>
      </c>
      <c r="F566" s="10" t="s">
        <v>888</v>
      </c>
      <c r="G566" s="802" t="s">
        <v>1094</v>
      </c>
      <c r="H566" s="802"/>
      <c r="I566" s="802"/>
      <c r="J566" s="802"/>
      <c r="K566" s="331" t="s">
        <v>1100</v>
      </c>
      <c r="L566" s="349">
        <v>121000</v>
      </c>
      <c r="M566" s="360">
        <f t="shared" si="10"/>
        <v>121000</v>
      </c>
    </row>
    <row r="567" spans="1:13" ht="12" customHeight="1">
      <c r="A567" s="3">
        <v>33</v>
      </c>
      <c r="B567" s="3">
        <v>1</v>
      </c>
      <c r="C567" s="3">
        <v>17</v>
      </c>
      <c r="D567" s="18"/>
      <c r="E567" s="14" t="s">
        <v>1101</v>
      </c>
      <c r="F567" s="10" t="s">
        <v>1102</v>
      </c>
      <c r="G567" s="802" t="s">
        <v>1094</v>
      </c>
      <c r="H567" s="802"/>
      <c r="I567" s="802"/>
      <c r="J567" s="802"/>
      <c r="K567" s="331" t="s">
        <v>1103</v>
      </c>
      <c r="L567" s="349">
        <v>605000</v>
      </c>
      <c r="M567" s="360">
        <f t="shared" si="10"/>
        <v>605000</v>
      </c>
    </row>
    <row r="568" spans="1:13" ht="12" customHeight="1">
      <c r="A568" s="3">
        <v>33</v>
      </c>
      <c r="B568" s="3">
        <v>1</v>
      </c>
      <c r="C568" s="3">
        <v>18</v>
      </c>
      <c r="D568" s="18"/>
      <c r="E568" s="16" t="s">
        <v>1104</v>
      </c>
      <c r="F568" s="16" t="s">
        <v>1045</v>
      </c>
      <c r="G568" s="802" t="s">
        <v>1094</v>
      </c>
      <c r="H568" s="802"/>
      <c r="I568" s="802"/>
      <c r="J568" s="802"/>
      <c r="K568" s="36" t="s">
        <v>1105</v>
      </c>
      <c r="L568" s="349">
        <v>1210000</v>
      </c>
      <c r="M568" s="360">
        <f t="shared" si="10"/>
        <v>1210000</v>
      </c>
    </row>
    <row r="569" spans="1:13" ht="12" customHeight="1">
      <c r="A569" s="3">
        <v>33</v>
      </c>
      <c r="B569" s="3">
        <v>1</v>
      </c>
      <c r="C569" s="3">
        <v>19</v>
      </c>
      <c r="D569" s="18"/>
      <c r="E569" s="14" t="s">
        <v>1106</v>
      </c>
      <c r="F569" s="10" t="s">
        <v>1107</v>
      </c>
      <c r="G569" s="28" t="s">
        <v>1108</v>
      </c>
      <c r="H569" s="28"/>
      <c r="I569" s="28"/>
      <c r="J569" s="28"/>
      <c r="K569" s="28"/>
      <c r="L569" s="349">
        <v>2194</v>
      </c>
      <c r="M569" s="360">
        <f t="shared" si="10"/>
        <v>2194</v>
      </c>
    </row>
    <row r="570" spans="1:13" ht="12" customHeight="1">
      <c r="A570" s="3">
        <v>33</v>
      </c>
      <c r="B570" s="3">
        <v>1</v>
      </c>
      <c r="C570" s="3">
        <v>20</v>
      </c>
      <c r="D570" s="18"/>
      <c r="E570" s="818" t="s">
        <v>1109</v>
      </c>
      <c r="F570" s="10" t="s">
        <v>1110</v>
      </c>
      <c r="G570" s="28" t="s">
        <v>1111</v>
      </c>
      <c r="H570" s="28"/>
      <c r="I570" s="28"/>
      <c r="J570" s="28"/>
      <c r="K570" s="28"/>
      <c r="L570" s="349">
        <v>4831</v>
      </c>
      <c r="M570" s="360">
        <f t="shared" si="10"/>
        <v>4831</v>
      </c>
    </row>
    <row r="571" spans="1:13" ht="12" customHeight="1">
      <c r="A571" s="3">
        <v>33</v>
      </c>
      <c r="B571" s="3">
        <v>1</v>
      </c>
      <c r="C571" s="3">
        <v>21</v>
      </c>
      <c r="D571" s="14" t="s">
        <v>1112</v>
      </c>
      <c r="E571" s="818"/>
      <c r="F571" s="10" t="s">
        <v>1113</v>
      </c>
      <c r="G571" s="28" t="s">
        <v>1114</v>
      </c>
      <c r="H571" s="28"/>
      <c r="I571" s="28"/>
      <c r="J571" s="28"/>
      <c r="K571" s="28"/>
      <c r="L571" s="335">
        <v>0</v>
      </c>
      <c r="M571" s="339">
        <f t="shared" si="10"/>
        <v>0</v>
      </c>
    </row>
    <row r="572" spans="1:13" ht="12" customHeight="1">
      <c r="A572" s="3">
        <v>33</v>
      </c>
      <c r="B572" s="3">
        <v>1</v>
      </c>
      <c r="C572" s="3">
        <v>22</v>
      </c>
      <c r="D572" s="18"/>
      <c r="E572" s="818"/>
      <c r="F572" s="10" t="s">
        <v>1115</v>
      </c>
      <c r="G572" s="28" t="s">
        <v>1116</v>
      </c>
      <c r="H572" s="28"/>
      <c r="I572" s="28"/>
      <c r="J572" s="28"/>
      <c r="K572" s="28"/>
      <c r="L572" s="349">
        <v>0</v>
      </c>
      <c r="M572" s="360">
        <f t="shared" si="10"/>
        <v>0</v>
      </c>
    </row>
    <row r="573" spans="1:13" ht="12" customHeight="1">
      <c r="A573" s="3">
        <v>33</v>
      </c>
      <c r="B573" s="3">
        <v>1</v>
      </c>
      <c r="C573" s="3">
        <v>23</v>
      </c>
      <c r="D573" s="18"/>
      <c r="E573" s="818"/>
      <c r="F573" s="10" t="s">
        <v>1044</v>
      </c>
      <c r="G573" s="28" t="s">
        <v>1117</v>
      </c>
      <c r="H573" s="28"/>
      <c r="I573" s="28"/>
      <c r="J573" s="28"/>
      <c r="K573" s="28"/>
      <c r="L573" s="349">
        <v>0</v>
      </c>
      <c r="M573" s="360">
        <f t="shared" si="10"/>
        <v>0</v>
      </c>
    </row>
    <row r="574" spans="1:13" ht="12" customHeight="1">
      <c r="A574" s="3">
        <v>33</v>
      </c>
      <c r="B574" s="3">
        <v>1</v>
      </c>
      <c r="C574" s="3">
        <v>24</v>
      </c>
      <c r="D574" s="18"/>
      <c r="E574" s="818"/>
      <c r="F574" s="10" t="s">
        <v>1045</v>
      </c>
      <c r="G574" s="28" t="s">
        <v>1118</v>
      </c>
      <c r="H574" s="28"/>
      <c r="I574" s="28"/>
      <c r="J574" s="28"/>
      <c r="K574" s="28"/>
      <c r="L574" s="349">
        <v>0</v>
      </c>
      <c r="M574" s="360">
        <f t="shared" si="10"/>
        <v>0</v>
      </c>
    </row>
    <row r="575" spans="1:13" ht="12" customHeight="1">
      <c r="A575" s="3">
        <v>33</v>
      </c>
      <c r="B575" s="3">
        <v>1</v>
      </c>
      <c r="C575" s="3">
        <v>25</v>
      </c>
      <c r="D575" s="18"/>
      <c r="E575" s="818"/>
      <c r="F575" s="16" t="s">
        <v>1119</v>
      </c>
      <c r="G575" s="34" t="s">
        <v>1120</v>
      </c>
      <c r="H575" s="34"/>
      <c r="I575" s="34"/>
      <c r="J575" s="34"/>
      <c r="K575" s="300"/>
      <c r="L575" s="349">
        <v>0</v>
      </c>
      <c r="M575" s="360">
        <f t="shared" si="10"/>
        <v>0</v>
      </c>
    </row>
    <row r="576" spans="1:13" ht="12" customHeight="1">
      <c r="A576" s="3">
        <v>33</v>
      </c>
      <c r="B576" s="3">
        <v>1</v>
      </c>
      <c r="C576" s="3">
        <v>26</v>
      </c>
      <c r="D576" s="18"/>
      <c r="E576" s="12" t="s">
        <v>1121</v>
      </c>
      <c r="F576" s="14" t="s">
        <v>1122</v>
      </c>
      <c r="G576" s="107" t="s">
        <v>1123</v>
      </c>
      <c r="H576" s="107"/>
      <c r="I576" s="107"/>
      <c r="J576" s="30"/>
      <c r="K576" s="30"/>
      <c r="L576" s="349">
        <v>0</v>
      </c>
      <c r="M576" s="360">
        <f t="shared" si="10"/>
        <v>0</v>
      </c>
    </row>
    <row r="577" spans="1:13" ht="12" customHeight="1">
      <c r="A577" s="3">
        <v>33</v>
      </c>
      <c r="B577" s="3">
        <v>1</v>
      </c>
      <c r="C577" s="3">
        <v>27</v>
      </c>
      <c r="D577" s="18"/>
      <c r="E577" s="86"/>
      <c r="F577" s="91"/>
      <c r="G577" s="108"/>
      <c r="H577" s="108"/>
      <c r="I577" s="108"/>
      <c r="J577" s="108"/>
      <c r="K577" s="108"/>
      <c r="L577" s="356">
        <v>0</v>
      </c>
      <c r="M577" s="363">
        <f t="shared" si="10"/>
        <v>0</v>
      </c>
    </row>
    <row r="578" spans="1:13" ht="12" customHeight="1">
      <c r="A578" s="3">
        <v>33</v>
      </c>
      <c r="B578" s="3">
        <v>1</v>
      </c>
      <c r="C578" s="3">
        <v>28</v>
      </c>
      <c r="D578" s="18"/>
      <c r="E578" s="86"/>
      <c r="F578" s="91"/>
      <c r="G578" s="108"/>
      <c r="H578" s="108"/>
      <c r="I578" s="108"/>
      <c r="J578" s="108"/>
      <c r="K578" s="108"/>
      <c r="L578" s="356">
        <v>0</v>
      </c>
      <c r="M578" s="363">
        <f t="shared" si="10"/>
        <v>0</v>
      </c>
    </row>
    <row r="579" spans="1:13" ht="12" customHeight="1">
      <c r="A579" s="3">
        <v>33</v>
      </c>
      <c r="B579" s="3">
        <v>1</v>
      </c>
      <c r="C579" s="3">
        <v>29</v>
      </c>
      <c r="D579" s="18"/>
      <c r="E579" s="86"/>
      <c r="F579" s="91"/>
      <c r="G579" s="108"/>
      <c r="H579" s="108"/>
      <c r="I579" s="108"/>
      <c r="J579" s="108"/>
      <c r="K579" s="108"/>
      <c r="L579" s="356">
        <v>0</v>
      </c>
      <c r="M579" s="363">
        <f t="shared" si="10"/>
        <v>0</v>
      </c>
    </row>
    <row r="580" spans="1:13" ht="12" customHeight="1">
      <c r="A580" s="3">
        <v>33</v>
      </c>
      <c r="B580" s="3">
        <v>1</v>
      </c>
      <c r="C580" s="3">
        <v>30</v>
      </c>
      <c r="D580" s="18"/>
      <c r="E580" s="86"/>
      <c r="F580" s="91"/>
      <c r="G580" s="108"/>
      <c r="H580" s="108"/>
      <c r="I580" s="108"/>
      <c r="J580" s="108"/>
      <c r="K580" s="108"/>
      <c r="L580" s="356">
        <v>0</v>
      </c>
      <c r="M580" s="363">
        <f t="shared" si="10"/>
        <v>0</v>
      </c>
    </row>
    <row r="581" spans="1:13" ht="12" customHeight="1">
      <c r="A581" s="3">
        <v>33</v>
      </c>
      <c r="B581" s="3">
        <v>1</v>
      </c>
      <c r="C581" s="3">
        <v>31</v>
      </c>
      <c r="D581" s="18"/>
      <c r="E581" s="86"/>
      <c r="F581" s="109"/>
      <c r="G581" s="110"/>
      <c r="H581" s="110"/>
      <c r="I581" s="110"/>
      <c r="J581" s="93"/>
      <c r="K581" s="93"/>
      <c r="L581" s="356">
        <v>0</v>
      </c>
      <c r="M581" s="363">
        <f t="shared" si="10"/>
        <v>0</v>
      </c>
    </row>
    <row r="582" spans="1:13" ht="25.5" customHeight="1">
      <c r="A582" s="3">
        <v>33</v>
      </c>
      <c r="B582" s="3">
        <v>1</v>
      </c>
      <c r="C582" s="3">
        <v>32</v>
      </c>
      <c r="D582" s="14" t="s">
        <v>1124</v>
      </c>
      <c r="E582" s="14" t="s">
        <v>1125</v>
      </c>
      <c r="F582" s="25" t="s">
        <v>1126</v>
      </c>
      <c r="G582" s="875" t="s">
        <v>1127</v>
      </c>
      <c r="H582" s="875"/>
      <c r="I582" s="900"/>
      <c r="J582" s="31" t="s">
        <v>1128</v>
      </c>
      <c r="K582" s="297" t="s">
        <v>1129</v>
      </c>
      <c r="L582" s="349">
        <v>0</v>
      </c>
      <c r="M582" s="360">
        <f t="shared" si="10"/>
        <v>0</v>
      </c>
    </row>
    <row r="583" spans="1:13" ht="23.25" customHeight="1">
      <c r="A583" s="3">
        <v>33</v>
      </c>
      <c r="B583" s="3">
        <v>1</v>
      </c>
      <c r="C583" s="3">
        <v>33</v>
      </c>
      <c r="D583" s="18"/>
      <c r="E583" s="909" t="s">
        <v>1130</v>
      </c>
      <c r="F583" s="16"/>
      <c r="G583" s="874" t="s">
        <v>1131</v>
      </c>
      <c r="H583" s="874"/>
      <c r="I583" s="801"/>
      <c r="J583" s="20" t="s">
        <v>1132</v>
      </c>
      <c r="K583" s="332" t="s">
        <v>449</v>
      </c>
      <c r="L583" s="349">
        <v>0</v>
      </c>
      <c r="M583" s="360">
        <f t="shared" si="10"/>
        <v>0</v>
      </c>
    </row>
    <row r="584" spans="1:13" ht="12" customHeight="1">
      <c r="A584" s="3">
        <v>33</v>
      </c>
      <c r="B584" s="3">
        <v>1</v>
      </c>
      <c r="C584" s="3">
        <v>34</v>
      </c>
      <c r="D584" s="18"/>
      <c r="E584" s="910"/>
      <c r="F584" s="16" t="s">
        <v>1133</v>
      </c>
      <c r="G584" s="802" t="s">
        <v>1134</v>
      </c>
      <c r="H584" s="802"/>
      <c r="I584" s="802"/>
      <c r="J584" s="802"/>
      <c r="K584" s="802"/>
      <c r="L584" s="349">
        <v>0</v>
      </c>
      <c r="M584" s="360">
        <f t="shared" si="10"/>
        <v>0</v>
      </c>
    </row>
    <row r="585" spans="1:13" ht="12" customHeight="1">
      <c r="A585" s="3">
        <v>33</v>
      </c>
      <c r="B585" s="3">
        <v>1</v>
      </c>
      <c r="C585" s="3">
        <v>35</v>
      </c>
      <c r="D585" s="27"/>
      <c r="E585" s="10" t="s">
        <v>1135</v>
      </c>
      <c r="F585" s="802" t="s">
        <v>1136</v>
      </c>
      <c r="G585" s="802"/>
      <c r="H585" s="802"/>
      <c r="I585" s="802"/>
      <c r="J585" s="802"/>
      <c r="K585" s="802"/>
      <c r="L585" s="349">
        <v>1</v>
      </c>
      <c r="M585" s="360">
        <f t="shared" si="10"/>
        <v>1</v>
      </c>
    </row>
    <row r="586" spans="1:13" ht="12" customHeight="1">
      <c r="A586" s="3">
        <v>33</v>
      </c>
      <c r="B586" s="3">
        <v>1</v>
      </c>
      <c r="C586" s="3">
        <v>36</v>
      </c>
      <c r="D586" s="14" t="s">
        <v>1137</v>
      </c>
      <c r="E586" s="86"/>
      <c r="F586" s="920"/>
      <c r="G586" s="920"/>
      <c r="H586" s="920"/>
      <c r="I586" s="920"/>
      <c r="J586" s="91"/>
      <c r="K586" s="301"/>
      <c r="L586" s="356">
        <v>0</v>
      </c>
      <c r="M586" s="363">
        <f t="shared" si="10"/>
        <v>0</v>
      </c>
    </row>
    <row r="587" spans="1:13" ht="12" customHeight="1">
      <c r="A587" s="3">
        <v>33</v>
      </c>
      <c r="B587" s="3">
        <v>1</v>
      </c>
      <c r="C587" s="3">
        <v>37</v>
      </c>
      <c r="D587" s="14" t="s">
        <v>1138</v>
      </c>
      <c r="E587" s="111"/>
      <c r="F587" s="920"/>
      <c r="G587" s="920"/>
      <c r="H587" s="920"/>
      <c r="I587" s="920"/>
      <c r="J587" s="91"/>
      <c r="K587" s="301"/>
      <c r="L587" s="356">
        <v>0</v>
      </c>
      <c r="M587" s="363">
        <f t="shared" si="10"/>
        <v>0</v>
      </c>
    </row>
    <row r="588" spans="1:13" ht="12" customHeight="1">
      <c r="A588" s="3">
        <v>33</v>
      </c>
      <c r="B588" s="3">
        <v>1</v>
      </c>
      <c r="C588" s="3">
        <v>38</v>
      </c>
      <c r="D588" s="14"/>
      <c r="E588" s="111"/>
      <c r="F588" s="90"/>
      <c r="G588" s="90"/>
      <c r="H588" s="90"/>
      <c r="I588" s="90"/>
      <c r="J588" s="91"/>
      <c r="K588" s="301"/>
      <c r="L588" s="356">
        <v>0</v>
      </c>
      <c r="M588" s="363">
        <f t="shared" si="10"/>
        <v>0</v>
      </c>
    </row>
    <row r="589" spans="1:13" ht="12" customHeight="1">
      <c r="A589" s="3">
        <v>33</v>
      </c>
      <c r="B589" s="3">
        <v>1</v>
      </c>
      <c r="C589" s="3">
        <v>39</v>
      </c>
      <c r="D589" s="14"/>
      <c r="E589" s="111"/>
      <c r="F589" s="90"/>
      <c r="G589" s="90"/>
      <c r="H589" s="90"/>
      <c r="I589" s="90"/>
      <c r="J589" s="91"/>
      <c r="K589" s="301"/>
      <c r="L589" s="356">
        <v>0</v>
      </c>
      <c r="M589" s="363">
        <f t="shared" si="10"/>
        <v>0</v>
      </c>
    </row>
    <row r="590" spans="1:13" ht="12" customHeight="1">
      <c r="A590" s="3">
        <v>33</v>
      </c>
      <c r="B590" s="3">
        <v>1</v>
      </c>
      <c r="C590" s="3">
        <v>40</v>
      </c>
      <c r="D590" s="12" t="s">
        <v>1139</v>
      </c>
      <c r="E590" s="111"/>
      <c r="F590" s="108"/>
      <c r="G590" s="108"/>
      <c r="H590" s="108"/>
      <c r="I590" s="108"/>
      <c r="J590" s="91"/>
      <c r="K590" s="301"/>
      <c r="L590" s="356">
        <v>0</v>
      </c>
      <c r="M590" s="363">
        <f t="shared" si="10"/>
        <v>0</v>
      </c>
    </row>
    <row r="591" spans="1:13" ht="12" customHeight="1">
      <c r="A591" s="3">
        <v>33</v>
      </c>
      <c r="B591" s="3">
        <v>1</v>
      </c>
      <c r="C591" s="3">
        <v>41</v>
      </c>
      <c r="D591" s="12" t="s">
        <v>1140</v>
      </c>
      <c r="E591" s="111"/>
      <c r="F591" s="108"/>
      <c r="G591" s="108"/>
      <c r="H591" s="108"/>
      <c r="I591" s="108"/>
      <c r="J591" s="91"/>
      <c r="K591" s="301"/>
      <c r="L591" s="356">
        <v>0</v>
      </c>
      <c r="M591" s="363">
        <f t="shared" si="10"/>
        <v>0</v>
      </c>
    </row>
    <row r="592" spans="1:13" ht="12" customHeight="1">
      <c r="A592" s="3">
        <v>33</v>
      </c>
      <c r="B592" s="3">
        <v>1</v>
      </c>
      <c r="C592" s="3">
        <v>42</v>
      </c>
      <c r="D592" s="13" t="s">
        <v>1141</v>
      </c>
      <c r="E592" s="111"/>
      <c r="F592" s="108"/>
      <c r="G592" s="108"/>
      <c r="H592" s="108"/>
      <c r="I592" s="108"/>
      <c r="J592" s="91"/>
      <c r="K592" s="301"/>
      <c r="L592" s="356">
        <v>0</v>
      </c>
      <c r="M592" s="363">
        <f t="shared" si="10"/>
        <v>0</v>
      </c>
    </row>
    <row r="593" spans="1:13" ht="12" customHeight="1">
      <c r="A593" s="3">
        <v>33</v>
      </c>
      <c r="B593" s="3">
        <v>1</v>
      </c>
      <c r="C593" s="3">
        <v>43</v>
      </c>
      <c r="D593" s="18"/>
      <c r="E593" s="14" t="s">
        <v>693</v>
      </c>
      <c r="F593" s="16" t="s">
        <v>1142</v>
      </c>
      <c r="G593" s="802" t="s">
        <v>1143</v>
      </c>
      <c r="H593" s="802"/>
      <c r="I593" s="802"/>
      <c r="J593" s="802"/>
      <c r="K593" s="802"/>
      <c r="L593" s="335">
        <v>4171001</v>
      </c>
      <c r="M593" s="339">
        <f t="shared" si="10"/>
        <v>4171001</v>
      </c>
    </row>
    <row r="594" spans="1:13" ht="12" customHeight="1">
      <c r="A594" s="3">
        <v>33</v>
      </c>
      <c r="B594" s="3">
        <v>1</v>
      </c>
      <c r="C594" s="3">
        <v>44</v>
      </c>
      <c r="D594" s="14" t="s">
        <v>1144</v>
      </c>
      <c r="E594" s="818" t="s">
        <v>1145</v>
      </c>
      <c r="F594" s="898" t="s">
        <v>700</v>
      </c>
      <c r="G594" s="875" t="s">
        <v>1146</v>
      </c>
      <c r="H594" s="875"/>
      <c r="I594" s="900"/>
      <c r="J594" s="31" t="s">
        <v>1147</v>
      </c>
      <c r="K594" s="291" t="s">
        <v>1148</v>
      </c>
      <c r="L594" s="349">
        <v>20</v>
      </c>
      <c r="M594" s="360">
        <f t="shared" si="10"/>
        <v>20</v>
      </c>
    </row>
    <row r="595" spans="1:13" ht="12" customHeight="1">
      <c r="A595" s="3">
        <v>33</v>
      </c>
      <c r="B595" s="3">
        <v>1</v>
      </c>
      <c r="C595" s="3">
        <v>45</v>
      </c>
      <c r="D595" s="14"/>
      <c r="E595" s="818"/>
      <c r="F595" s="899"/>
      <c r="G595" s="874"/>
      <c r="H595" s="874"/>
      <c r="I595" s="801"/>
      <c r="J595" s="20" t="s">
        <v>1149</v>
      </c>
      <c r="K595" s="292" t="s">
        <v>1150</v>
      </c>
      <c r="L595" s="349">
        <v>0</v>
      </c>
      <c r="M595" s="360">
        <f t="shared" si="10"/>
        <v>0</v>
      </c>
    </row>
    <row r="596" spans="1:13" ht="12" customHeight="1">
      <c r="A596" s="3">
        <v>33</v>
      </c>
      <c r="B596" s="3">
        <v>1</v>
      </c>
      <c r="C596" s="3">
        <v>46</v>
      </c>
      <c r="D596" s="14" t="s">
        <v>1151</v>
      </c>
      <c r="E596" s="818"/>
      <c r="F596" s="10" t="s">
        <v>1098</v>
      </c>
      <c r="G596" s="802" t="s">
        <v>1152</v>
      </c>
      <c r="H596" s="802"/>
      <c r="I596" s="802"/>
      <c r="J596" s="802"/>
      <c r="K596" s="802"/>
      <c r="L596" s="349">
        <v>0</v>
      </c>
      <c r="M596" s="360">
        <f t="shared" si="10"/>
        <v>0</v>
      </c>
    </row>
    <row r="597" spans="1:13" ht="12" customHeight="1">
      <c r="A597" s="3">
        <v>33</v>
      </c>
      <c r="B597" s="3">
        <v>1</v>
      </c>
      <c r="C597" s="3">
        <v>47</v>
      </c>
      <c r="D597" s="14" t="s">
        <v>702</v>
      </c>
      <c r="E597" s="818"/>
      <c r="F597" s="10" t="s">
        <v>705</v>
      </c>
      <c r="G597" s="802" t="s">
        <v>1153</v>
      </c>
      <c r="H597" s="802"/>
      <c r="I597" s="802"/>
      <c r="J597" s="802"/>
      <c r="K597" s="802"/>
      <c r="L597" s="349">
        <v>0</v>
      </c>
      <c r="M597" s="360">
        <f t="shared" si="10"/>
        <v>0</v>
      </c>
    </row>
    <row r="598" spans="1:13" ht="12" customHeight="1">
      <c r="A598" s="3">
        <v>33</v>
      </c>
      <c r="B598" s="3">
        <v>1</v>
      </c>
      <c r="C598" s="3">
        <v>48</v>
      </c>
      <c r="D598" s="14" t="s">
        <v>1139</v>
      </c>
      <c r="E598" s="818"/>
      <c r="F598" s="10" t="s">
        <v>1154</v>
      </c>
      <c r="G598" s="802" t="s">
        <v>1155</v>
      </c>
      <c r="H598" s="802"/>
      <c r="I598" s="802"/>
      <c r="J598" s="802"/>
      <c r="K598" s="802"/>
      <c r="L598" s="349">
        <v>100000</v>
      </c>
      <c r="M598" s="360">
        <f t="shared" si="10"/>
        <v>100000</v>
      </c>
    </row>
    <row r="599" spans="1:13" ht="12" customHeight="1">
      <c r="A599" s="3">
        <v>33</v>
      </c>
      <c r="B599" s="3">
        <v>1</v>
      </c>
      <c r="C599" s="3">
        <v>49</v>
      </c>
      <c r="D599" s="14" t="s">
        <v>1156</v>
      </c>
      <c r="E599" s="818"/>
      <c r="F599" s="10" t="s">
        <v>1157</v>
      </c>
      <c r="G599" s="802" t="s">
        <v>1158</v>
      </c>
      <c r="H599" s="802"/>
      <c r="I599" s="802"/>
      <c r="J599" s="802"/>
      <c r="K599" s="802"/>
      <c r="L599" s="349">
        <v>4171001</v>
      </c>
      <c r="M599" s="360">
        <f t="shared" si="10"/>
        <v>4171001</v>
      </c>
    </row>
    <row r="600" spans="1:13" ht="12" customHeight="1">
      <c r="A600" s="3">
        <v>33</v>
      </c>
      <c r="B600" s="3">
        <v>1</v>
      </c>
      <c r="C600" s="3">
        <v>50</v>
      </c>
      <c r="D600" s="14" t="s">
        <v>1141</v>
      </c>
      <c r="E600" s="819"/>
      <c r="F600" s="16" t="s">
        <v>1159</v>
      </c>
      <c r="G600" s="802" t="s">
        <v>1160</v>
      </c>
      <c r="H600" s="802"/>
      <c r="I600" s="802"/>
      <c r="J600" s="802"/>
      <c r="K600" s="802"/>
      <c r="L600" s="349">
        <v>0</v>
      </c>
      <c r="M600" s="360">
        <f t="shared" si="10"/>
        <v>0</v>
      </c>
    </row>
    <row r="601" spans="1:13" ht="12" customHeight="1">
      <c r="A601" s="3">
        <v>33</v>
      </c>
      <c r="B601" s="3">
        <v>1</v>
      </c>
      <c r="C601" s="3">
        <v>51</v>
      </c>
      <c r="D601" s="14"/>
      <c r="E601" s="903" t="s">
        <v>1161</v>
      </c>
      <c r="F601" s="904"/>
      <c r="G601" s="904"/>
      <c r="H601" s="904"/>
      <c r="I601" s="905"/>
      <c r="J601" s="32" t="s">
        <v>1162</v>
      </c>
      <c r="K601" s="291" t="s">
        <v>1146</v>
      </c>
      <c r="L601" s="349">
        <v>0</v>
      </c>
      <c r="M601" s="360">
        <f t="shared" si="10"/>
        <v>0</v>
      </c>
    </row>
    <row r="602" spans="1:13" ht="12" customHeight="1">
      <c r="A602" s="3">
        <v>33</v>
      </c>
      <c r="B602" s="3">
        <v>1</v>
      </c>
      <c r="C602" s="3">
        <v>52</v>
      </c>
      <c r="D602" s="14"/>
      <c r="E602" s="906" t="s">
        <v>1163</v>
      </c>
      <c r="F602" s="907"/>
      <c r="G602" s="907"/>
      <c r="H602" s="907"/>
      <c r="I602" s="908"/>
      <c r="J602" s="32" t="s">
        <v>1164</v>
      </c>
      <c r="K602" s="291" t="s">
        <v>1165</v>
      </c>
      <c r="L602" s="349">
        <v>0</v>
      </c>
      <c r="M602" s="360">
        <f t="shared" si="10"/>
        <v>0</v>
      </c>
    </row>
    <row r="603" spans="1:13" ht="12" customHeight="1">
      <c r="A603" s="3">
        <v>33</v>
      </c>
      <c r="B603" s="3">
        <v>1</v>
      </c>
      <c r="C603" s="3">
        <v>53</v>
      </c>
      <c r="D603" s="14"/>
      <c r="E603" s="10" t="s">
        <v>1166</v>
      </c>
      <c r="F603" s="802" t="s">
        <v>1167</v>
      </c>
      <c r="G603" s="802"/>
      <c r="H603" s="802"/>
      <c r="I603" s="802"/>
      <c r="J603" s="802"/>
      <c r="K603" s="802"/>
      <c r="L603" s="349">
        <v>0</v>
      </c>
      <c r="M603" s="360">
        <f t="shared" si="10"/>
        <v>0</v>
      </c>
    </row>
    <row r="604" spans="1:13" ht="12" customHeight="1">
      <c r="A604" s="3">
        <v>33</v>
      </c>
      <c r="B604" s="3">
        <v>1</v>
      </c>
      <c r="C604" s="3">
        <v>54</v>
      </c>
      <c r="D604" s="13"/>
      <c r="E604" s="16" t="s">
        <v>1168</v>
      </c>
      <c r="F604" s="802" t="s">
        <v>1169</v>
      </c>
      <c r="G604" s="802"/>
      <c r="H604" s="802"/>
      <c r="I604" s="802"/>
      <c r="J604" s="802"/>
      <c r="K604" s="802"/>
      <c r="L604" s="349">
        <v>0</v>
      </c>
      <c r="M604" s="360">
        <f t="shared" si="10"/>
        <v>0</v>
      </c>
    </row>
    <row r="605" spans="1:13" ht="12" customHeight="1">
      <c r="A605" s="3">
        <v>33</v>
      </c>
      <c r="B605" s="3">
        <v>1</v>
      </c>
      <c r="C605" s="3">
        <v>55</v>
      </c>
      <c r="D605" s="14"/>
      <c r="E605" s="129"/>
      <c r="F605" s="130"/>
      <c r="G605" s="130"/>
      <c r="H605" s="130"/>
      <c r="I605" s="130"/>
      <c r="J605" s="130"/>
      <c r="K605" s="130"/>
      <c r="L605" s="356">
        <v>0</v>
      </c>
      <c r="M605" s="363">
        <f t="shared" si="10"/>
        <v>0</v>
      </c>
    </row>
    <row r="606" spans="1:13" ht="12" customHeight="1">
      <c r="A606" s="3">
        <v>33</v>
      </c>
      <c r="B606" s="3">
        <v>1</v>
      </c>
      <c r="C606" s="3">
        <v>56</v>
      </c>
      <c r="D606" s="14"/>
      <c r="E606" s="129"/>
      <c r="F606" s="130"/>
      <c r="G606" s="130"/>
      <c r="H606" s="130"/>
      <c r="I606" s="130"/>
      <c r="J606" s="130"/>
      <c r="K606" s="130"/>
      <c r="L606" s="356">
        <v>0</v>
      </c>
      <c r="M606" s="363">
        <f t="shared" si="10"/>
        <v>0</v>
      </c>
    </row>
    <row r="607" spans="1:13" ht="12" customHeight="1">
      <c r="A607" s="3">
        <v>33</v>
      </c>
      <c r="B607" s="3">
        <v>1</v>
      </c>
      <c r="C607" s="3">
        <v>57</v>
      </c>
      <c r="D607" s="14"/>
      <c r="E607" s="129"/>
      <c r="F607" s="130"/>
      <c r="G607" s="130"/>
      <c r="H607" s="130"/>
      <c r="I607" s="130"/>
      <c r="J607" s="130"/>
      <c r="K607" s="130"/>
      <c r="L607" s="356">
        <v>0</v>
      </c>
      <c r="M607" s="363">
        <f t="shared" si="10"/>
        <v>0</v>
      </c>
    </row>
    <row r="608" spans="1:13" ht="12" customHeight="1">
      <c r="A608" s="3">
        <v>33</v>
      </c>
      <c r="B608" s="3">
        <v>1</v>
      </c>
      <c r="C608" s="3">
        <v>58</v>
      </c>
      <c r="D608" s="14"/>
      <c r="E608" s="129"/>
      <c r="F608" s="130"/>
      <c r="G608" s="130"/>
      <c r="H608" s="130"/>
      <c r="I608" s="130"/>
      <c r="J608" s="130"/>
      <c r="K608" s="130"/>
      <c r="L608" s="356">
        <v>0</v>
      </c>
      <c r="M608" s="363">
        <f t="shared" si="10"/>
        <v>0</v>
      </c>
    </row>
    <row r="609" spans="1:17" ht="12" customHeight="1">
      <c r="A609" s="3">
        <v>33</v>
      </c>
      <c r="B609" s="3">
        <v>1</v>
      </c>
      <c r="C609" s="3">
        <v>59</v>
      </c>
      <c r="D609" s="14"/>
      <c r="E609" s="129"/>
      <c r="F609" s="130"/>
      <c r="G609" s="130"/>
      <c r="H609" s="130"/>
      <c r="I609" s="130"/>
      <c r="J609" s="130"/>
      <c r="K609" s="130"/>
      <c r="L609" s="356">
        <v>0</v>
      </c>
      <c r="M609" s="363">
        <f t="shared" si="10"/>
        <v>0</v>
      </c>
    </row>
    <row r="610" spans="1:17" ht="12" customHeight="1" thickBot="1">
      <c r="A610" s="138">
        <v>33</v>
      </c>
      <c r="B610" s="3">
        <v>1</v>
      </c>
      <c r="C610" s="3">
        <v>60</v>
      </c>
      <c r="D610" s="14"/>
      <c r="E610" s="144"/>
      <c r="F610" s="145"/>
      <c r="G610" s="145"/>
      <c r="H610" s="145"/>
      <c r="I610" s="145"/>
      <c r="J610" s="145"/>
      <c r="K610" s="333"/>
      <c r="L610" s="372">
        <v>0</v>
      </c>
      <c r="M610" s="362">
        <f t="shared" si="10"/>
        <v>0</v>
      </c>
    </row>
    <row r="611" spans="1:17" s="132" customFormat="1" ht="12" customHeight="1">
      <c r="A611" s="132">
        <v>33</v>
      </c>
      <c r="B611" s="132">
        <v>2</v>
      </c>
      <c r="C611" s="141">
        <v>1</v>
      </c>
      <c r="D611" s="134" t="s">
        <v>1170</v>
      </c>
      <c r="E611" s="135" t="s">
        <v>1142</v>
      </c>
      <c r="F611" s="864" t="s">
        <v>1171</v>
      </c>
      <c r="G611" s="864"/>
      <c r="H611" s="864"/>
      <c r="I611" s="864"/>
      <c r="J611" s="864"/>
      <c r="K611" s="864"/>
      <c r="L611" s="336">
        <v>0</v>
      </c>
      <c r="M611" s="341">
        <f t="shared" si="10"/>
        <v>0</v>
      </c>
    </row>
    <row r="612" spans="1:17" ht="12" customHeight="1">
      <c r="A612" s="3">
        <v>33</v>
      </c>
      <c r="B612" s="3">
        <v>2</v>
      </c>
      <c r="C612" s="3">
        <v>2</v>
      </c>
      <c r="D612" s="14" t="s">
        <v>1172</v>
      </c>
      <c r="E612" s="14" t="s">
        <v>700</v>
      </c>
      <c r="F612" s="802" t="s">
        <v>1173</v>
      </c>
      <c r="G612" s="802"/>
      <c r="H612" s="802"/>
      <c r="I612" s="802"/>
      <c r="J612" s="802"/>
      <c r="K612" s="802"/>
      <c r="L612" s="349">
        <v>0</v>
      </c>
      <c r="M612" s="360">
        <f t="shared" si="10"/>
        <v>0</v>
      </c>
    </row>
    <row r="613" spans="1:17" ht="12" customHeight="1">
      <c r="A613" s="3">
        <v>33</v>
      </c>
      <c r="B613" s="3">
        <v>2</v>
      </c>
      <c r="C613" s="3">
        <v>3</v>
      </c>
      <c r="D613" s="14" t="s">
        <v>1174</v>
      </c>
      <c r="E613" s="10" t="s">
        <v>1175</v>
      </c>
      <c r="F613" s="802" t="s">
        <v>1176</v>
      </c>
      <c r="G613" s="802"/>
      <c r="H613" s="802"/>
      <c r="I613" s="802"/>
      <c r="J613" s="802"/>
      <c r="K613" s="802"/>
      <c r="L613" s="349">
        <v>0</v>
      </c>
      <c r="M613" s="360">
        <f t="shared" si="10"/>
        <v>0</v>
      </c>
    </row>
    <row r="614" spans="1:17" ht="12" customHeight="1">
      <c r="A614" s="3">
        <v>33</v>
      </c>
      <c r="B614" s="3">
        <v>2</v>
      </c>
      <c r="C614" s="3">
        <v>4</v>
      </c>
      <c r="D614" s="16" t="s">
        <v>1177</v>
      </c>
      <c r="E614" s="16" t="s">
        <v>1178</v>
      </c>
      <c r="F614" s="802" t="s">
        <v>1179</v>
      </c>
      <c r="G614" s="802"/>
      <c r="H614" s="802"/>
      <c r="I614" s="802"/>
      <c r="J614" s="802"/>
      <c r="K614" s="802"/>
      <c r="L614" s="349">
        <v>0</v>
      </c>
      <c r="M614" s="360">
        <f t="shared" si="10"/>
        <v>0</v>
      </c>
    </row>
    <row r="615" spans="1:17" ht="12" customHeight="1">
      <c r="A615" s="138">
        <v>33</v>
      </c>
      <c r="B615" s="3">
        <v>2</v>
      </c>
      <c r="C615" s="3">
        <v>5</v>
      </c>
      <c r="D615" s="16" t="s">
        <v>1180</v>
      </c>
      <c r="E615" s="802" t="s">
        <v>1181</v>
      </c>
      <c r="F615" s="802"/>
      <c r="G615" s="802"/>
      <c r="H615" s="802"/>
      <c r="I615" s="802"/>
      <c r="J615" s="802"/>
      <c r="K615" s="802"/>
      <c r="L615" s="349">
        <v>0</v>
      </c>
      <c r="M615" s="360">
        <f t="shared" si="10"/>
        <v>0</v>
      </c>
    </row>
    <row r="616" spans="1:17" s="88" customFormat="1" ht="9.9499999999999993" customHeight="1">
      <c r="D616" s="89"/>
      <c r="E616" s="89"/>
      <c r="F616" s="89"/>
      <c r="G616" s="89"/>
      <c r="H616" s="89"/>
      <c r="I616" s="89"/>
      <c r="J616" s="89"/>
      <c r="K616" s="110"/>
      <c r="L616" s="337"/>
      <c r="M616" s="362">
        <f t="shared" si="10"/>
        <v>0</v>
      </c>
      <c r="N616" s="6"/>
      <c r="O616" s="6"/>
      <c r="P616" s="6"/>
      <c r="Q616" s="6"/>
    </row>
    <row r="617" spans="1:17" ht="12" customHeight="1">
      <c r="A617" s="3">
        <v>40</v>
      </c>
      <c r="B617" s="3">
        <v>1</v>
      </c>
      <c r="C617" s="3">
        <v>1</v>
      </c>
      <c r="D617" s="60" t="s">
        <v>1182</v>
      </c>
      <c r="E617" s="55" t="s">
        <v>7</v>
      </c>
      <c r="F617" s="921" t="s">
        <v>1142</v>
      </c>
      <c r="G617" s="59" t="s">
        <v>8</v>
      </c>
      <c r="H617" s="64" t="s">
        <v>9</v>
      </c>
      <c r="I617" s="28"/>
      <c r="J617" s="28"/>
      <c r="K617" s="28"/>
      <c r="L617" s="349">
        <v>116</v>
      </c>
      <c r="M617" s="360">
        <f t="shared" si="10"/>
        <v>116</v>
      </c>
    </row>
    <row r="618" spans="1:17" ht="12" customHeight="1">
      <c r="A618" s="3">
        <v>40</v>
      </c>
      <c r="B618" s="3">
        <v>1</v>
      </c>
      <c r="C618" s="3">
        <v>2</v>
      </c>
      <c r="D618" s="60"/>
      <c r="E618" s="56" t="s">
        <v>10</v>
      </c>
      <c r="F618" s="868"/>
      <c r="G618" s="112" t="s">
        <v>1348</v>
      </c>
      <c r="H618" s="64" t="s">
        <v>12</v>
      </c>
      <c r="I618" s="28"/>
      <c r="J618" s="28"/>
      <c r="K618" s="28"/>
      <c r="L618" s="349">
        <v>116</v>
      </c>
      <c r="M618" s="360">
        <f t="shared" si="10"/>
        <v>116</v>
      </c>
    </row>
    <row r="619" spans="1:17" ht="12" customHeight="1">
      <c r="A619" s="3">
        <v>40</v>
      </c>
      <c r="B619" s="3">
        <v>1</v>
      </c>
      <c r="C619" s="3">
        <v>3</v>
      </c>
      <c r="D619" s="60" t="s">
        <v>1183</v>
      </c>
      <c r="E619" s="60"/>
      <c r="F619" s="867" t="s">
        <v>431</v>
      </c>
      <c r="G619" s="828" t="s">
        <v>1184</v>
      </c>
      <c r="H619" s="64" t="s">
        <v>9</v>
      </c>
      <c r="I619" s="28"/>
      <c r="J619" s="28"/>
      <c r="K619" s="28"/>
      <c r="L619" s="349">
        <v>7632</v>
      </c>
      <c r="M619" s="360">
        <f t="shared" si="10"/>
        <v>7632</v>
      </c>
    </row>
    <row r="620" spans="1:17" ht="12" customHeight="1">
      <c r="A620" s="3">
        <v>40</v>
      </c>
      <c r="B620" s="3">
        <v>1</v>
      </c>
      <c r="C620" s="3">
        <v>4</v>
      </c>
      <c r="D620" s="60"/>
      <c r="E620" s="68"/>
      <c r="F620" s="868"/>
      <c r="G620" s="831"/>
      <c r="H620" s="64" t="s">
        <v>12</v>
      </c>
      <c r="I620" s="28"/>
      <c r="J620" s="28"/>
      <c r="K620" s="28"/>
      <c r="L620" s="349">
        <v>9154</v>
      </c>
      <c r="M620" s="360">
        <f t="shared" ref="M620:M644" si="11">SUM(L620:L620)</f>
        <v>9154</v>
      </c>
    </row>
    <row r="621" spans="1:17" ht="12" customHeight="1">
      <c r="A621" s="3">
        <v>40</v>
      </c>
      <c r="B621" s="3">
        <v>1</v>
      </c>
      <c r="C621" s="3">
        <v>5</v>
      </c>
      <c r="D621" s="60" t="s">
        <v>1182</v>
      </c>
      <c r="E621" s="60" t="s">
        <v>1185</v>
      </c>
      <c r="F621" s="867" t="s">
        <v>1186</v>
      </c>
      <c r="G621" s="828" t="s">
        <v>13</v>
      </c>
      <c r="H621" s="64" t="s">
        <v>9</v>
      </c>
      <c r="I621" s="28"/>
      <c r="J621" s="28"/>
      <c r="K621" s="28"/>
      <c r="L621" s="349">
        <v>0</v>
      </c>
      <c r="M621" s="360">
        <f t="shared" si="11"/>
        <v>0</v>
      </c>
    </row>
    <row r="622" spans="1:17" ht="12" customHeight="1">
      <c r="A622" s="3">
        <v>40</v>
      </c>
      <c r="B622" s="3">
        <v>1</v>
      </c>
      <c r="C622" s="3">
        <v>6</v>
      </c>
      <c r="D622" s="897" t="s">
        <v>14</v>
      </c>
      <c r="E622" s="68"/>
      <c r="F622" s="868"/>
      <c r="G622" s="831"/>
      <c r="H622" s="64" t="s">
        <v>12</v>
      </c>
      <c r="I622" s="28"/>
      <c r="J622" s="28"/>
      <c r="K622" s="28"/>
      <c r="L622" s="349">
        <v>0</v>
      </c>
      <c r="M622" s="360">
        <f t="shared" si="11"/>
        <v>0</v>
      </c>
    </row>
    <row r="623" spans="1:17" ht="12" customHeight="1">
      <c r="A623" s="3">
        <v>40</v>
      </c>
      <c r="B623" s="3">
        <v>1</v>
      </c>
      <c r="C623" s="3">
        <v>7</v>
      </c>
      <c r="D623" s="897"/>
      <c r="E623" s="897" t="s">
        <v>15</v>
      </c>
      <c r="F623" s="867" t="s">
        <v>1187</v>
      </c>
      <c r="G623" s="828" t="s">
        <v>16</v>
      </c>
      <c r="H623" s="64" t="s">
        <v>9</v>
      </c>
      <c r="I623" s="28"/>
      <c r="J623" s="28"/>
      <c r="K623" s="28"/>
      <c r="L623" s="349">
        <v>0</v>
      </c>
      <c r="M623" s="360">
        <f t="shared" si="11"/>
        <v>0</v>
      </c>
    </row>
    <row r="624" spans="1:17" ht="12" customHeight="1">
      <c r="A624" s="3">
        <v>40</v>
      </c>
      <c r="B624" s="3">
        <v>1</v>
      </c>
      <c r="C624" s="3">
        <v>8</v>
      </c>
      <c r="D624" s="897"/>
      <c r="E624" s="897"/>
      <c r="F624" s="868"/>
      <c r="G624" s="831"/>
      <c r="H624" s="64" t="s">
        <v>12</v>
      </c>
      <c r="I624" s="28"/>
      <c r="J624" s="28"/>
      <c r="K624" s="28"/>
      <c r="L624" s="349">
        <v>0</v>
      </c>
      <c r="M624" s="360">
        <f t="shared" si="11"/>
        <v>0</v>
      </c>
    </row>
    <row r="625" spans="1:13" ht="12" customHeight="1">
      <c r="A625" s="3">
        <v>40</v>
      </c>
      <c r="B625" s="3">
        <v>1</v>
      </c>
      <c r="C625" s="3">
        <v>9</v>
      </c>
      <c r="D625" s="897"/>
      <c r="E625" s="897"/>
      <c r="F625" s="867" t="s">
        <v>1188</v>
      </c>
      <c r="G625" s="828" t="s">
        <v>17</v>
      </c>
      <c r="H625" s="64" t="s">
        <v>9</v>
      </c>
      <c r="I625" s="28"/>
      <c r="J625" s="28"/>
      <c r="K625" s="28"/>
      <c r="L625" s="349">
        <v>0</v>
      </c>
      <c r="M625" s="360">
        <f t="shared" si="11"/>
        <v>0</v>
      </c>
    </row>
    <row r="626" spans="1:13" ht="12" customHeight="1">
      <c r="A626" s="3">
        <v>40</v>
      </c>
      <c r="B626" s="3">
        <v>1</v>
      </c>
      <c r="C626" s="3">
        <v>10</v>
      </c>
      <c r="D626" s="897"/>
      <c r="E626" s="897"/>
      <c r="F626" s="868"/>
      <c r="G626" s="831"/>
      <c r="H626" s="64" t="s">
        <v>12</v>
      </c>
      <c r="I626" s="28"/>
      <c r="J626" s="28"/>
      <c r="K626" s="28"/>
      <c r="L626" s="349">
        <v>0</v>
      </c>
      <c r="M626" s="360">
        <f t="shared" si="11"/>
        <v>0</v>
      </c>
    </row>
    <row r="627" spans="1:13" ht="12" customHeight="1">
      <c r="A627" s="3">
        <v>40</v>
      </c>
      <c r="B627" s="3">
        <v>1</v>
      </c>
      <c r="C627" s="3">
        <v>11</v>
      </c>
      <c r="D627" s="897"/>
      <c r="E627" s="897"/>
      <c r="F627" s="867" t="s">
        <v>1189</v>
      </c>
      <c r="G627" s="59" t="s">
        <v>18</v>
      </c>
      <c r="H627" s="64" t="s">
        <v>9</v>
      </c>
      <c r="I627" s="28"/>
      <c r="J627" s="28"/>
      <c r="K627" s="28"/>
      <c r="L627" s="349">
        <v>0</v>
      </c>
      <c r="M627" s="360">
        <f t="shared" si="11"/>
        <v>0</v>
      </c>
    </row>
    <row r="628" spans="1:13" ht="12" customHeight="1">
      <c r="A628" s="3">
        <v>40</v>
      </c>
      <c r="B628" s="3">
        <v>1</v>
      </c>
      <c r="C628" s="3">
        <v>12</v>
      </c>
      <c r="D628" s="897"/>
      <c r="E628" s="897"/>
      <c r="F628" s="868"/>
      <c r="G628" s="112" t="s">
        <v>11</v>
      </c>
      <c r="H628" s="64" t="s">
        <v>12</v>
      </c>
      <c r="I628" s="28"/>
      <c r="J628" s="28"/>
      <c r="K628" s="28"/>
      <c r="L628" s="349">
        <v>0</v>
      </c>
      <c r="M628" s="360">
        <f t="shared" si="11"/>
        <v>0</v>
      </c>
    </row>
    <row r="629" spans="1:13" ht="12" customHeight="1">
      <c r="A629" s="3">
        <v>40</v>
      </c>
      <c r="B629" s="3">
        <v>1</v>
      </c>
      <c r="C629" s="3">
        <v>13</v>
      </c>
      <c r="D629" s="897"/>
      <c r="E629" s="897"/>
      <c r="F629" s="867" t="s">
        <v>1190</v>
      </c>
      <c r="G629" s="828" t="s">
        <v>19</v>
      </c>
      <c r="H629" s="64" t="s">
        <v>9</v>
      </c>
      <c r="I629" s="28"/>
      <c r="J629" s="28"/>
      <c r="K629" s="28"/>
      <c r="L629" s="349">
        <v>0</v>
      </c>
      <c r="M629" s="360">
        <f t="shared" si="11"/>
        <v>0</v>
      </c>
    </row>
    <row r="630" spans="1:13" ht="12" customHeight="1">
      <c r="A630" s="3">
        <v>40</v>
      </c>
      <c r="B630" s="3">
        <v>1</v>
      </c>
      <c r="C630" s="3">
        <v>14</v>
      </c>
      <c r="D630" s="897"/>
      <c r="E630" s="897"/>
      <c r="F630" s="868"/>
      <c r="G630" s="831"/>
      <c r="H630" s="64" t="s">
        <v>12</v>
      </c>
      <c r="I630" s="28"/>
      <c r="J630" s="28"/>
      <c r="K630" s="28"/>
      <c r="L630" s="349">
        <v>0</v>
      </c>
      <c r="M630" s="360">
        <f t="shared" si="11"/>
        <v>0</v>
      </c>
    </row>
    <row r="631" spans="1:13" ht="12" customHeight="1">
      <c r="A631" s="3">
        <v>40</v>
      </c>
      <c r="B631" s="3">
        <v>1</v>
      </c>
      <c r="C631" s="3">
        <v>15</v>
      </c>
      <c r="D631" s="897"/>
      <c r="E631" s="897"/>
      <c r="F631" s="867" t="s">
        <v>1191</v>
      </c>
      <c r="G631" s="828" t="s">
        <v>20</v>
      </c>
      <c r="H631" s="64" t="s">
        <v>9</v>
      </c>
      <c r="I631" s="28"/>
      <c r="J631" s="28"/>
      <c r="K631" s="28"/>
      <c r="L631" s="349">
        <v>0</v>
      </c>
      <c r="M631" s="360">
        <f t="shared" si="11"/>
        <v>0</v>
      </c>
    </row>
    <row r="632" spans="1:13" ht="12" customHeight="1">
      <c r="A632" s="3">
        <v>40</v>
      </c>
      <c r="B632" s="3">
        <v>1</v>
      </c>
      <c r="C632" s="3">
        <v>16</v>
      </c>
      <c r="D632" s="897"/>
      <c r="E632" s="897"/>
      <c r="F632" s="868"/>
      <c r="G632" s="831"/>
      <c r="H632" s="64" t="s">
        <v>12</v>
      </c>
      <c r="I632" s="28"/>
      <c r="J632" s="28"/>
      <c r="K632" s="28"/>
      <c r="L632" s="349">
        <v>0</v>
      </c>
      <c r="M632" s="360">
        <f t="shared" si="11"/>
        <v>0</v>
      </c>
    </row>
    <row r="633" spans="1:13" ht="12" customHeight="1">
      <c r="A633" s="3">
        <v>40</v>
      </c>
      <c r="B633" s="3">
        <v>1</v>
      </c>
      <c r="C633" s="3">
        <v>17</v>
      </c>
      <c r="D633" s="897"/>
      <c r="E633" s="897"/>
      <c r="F633" s="867" t="s">
        <v>1192</v>
      </c>
      <c r="G633" s="828" t="s">
        <v>21</v>
      </c>
      <c r="H633" s="64" t="s">
        <v>9</v>
      </c>
      <c r="I633" s="28"/>
      <c r="J633" s="28"/>
      <c r="K633" s="28"/>
      <c r="L633" s="349">
        <v>0</v>
      </c>
      <c r="M633" s="360">
        <f t="shared" si="11"/>
        <v>0</v>
      </c>
    </row>
    <row r="634" spans="1:13" ht="12" customHeight="1">
      <c r="A634" s="3">
        <v>40</v>
      </c>
      <c r="B634" s="3">
        <v>1</v>
      </c>
      <c r="C634" s="3">
        <v>18</v>
      </c>
      <c r="D634" s="897"/>
      <c r="E634" s="897"/>
      <c r="F634" s="868"/>
      <c r="G634" s="831"/>
      <c r="H634" s="64" t="s">
        <v>12</v>
      </c>
      <c r="I634" s="28"/>
      <c r="J634" s="28"/>
      <c r="K634" s="28"/>
      <c r="L634" s="349">
        <v>0</v>
      </c>
      <c r="M634" s="360">
        <f t="shared" si="11"/>
        <v>0</v>
      </c>
    </row>
    <row r="635" spans="1:13" ht="12" customHeight="1">
      <c r="A635" s="3">
        <v>40</v>
      </c>
      <c r="B635" s="3">
        <v>1</v>
      </c>
      <c r="C635" s="3">
        <v>19</v>
      </c>
      <c r="D635" s="897"/>
      <c r="E635" s="897"/>
      <c r="F635" s="867" t="s">
        <v>1193</v>
      </c>
      <c r="G635" s="59" t="s">
        <v>22</v>
      </c>
      <c r="H635" s="64" t="s">
        <v>9</v>
      </c>
      <c r="I635" s="28"/>
      <c r="J635" s="28"/>
      <c r="K635" s="28"/>
      <c r="L635" s="349">
        <v>0</v>
      </c>
      <c r="M635" s="360">
        <f t="shared" si="11"/>
        <v>0</v>
      </c>
    </row>
    <row r="636" spans="1:13" ht="12" customHeight="1">
      <c r="A636" s="3">
        <v>40</v>
      </c>
      <c r="B636" s="3">
        <v>1</v>
      </c>
      <c r="C636" s="3">
        <v>20</v>
      </c>
      <c r="D636" s="897"/>
      <c r="E636" s="897"/>
      <c r="F636" s="868"/>
      <c r="G636" s="63" t="s">
        <v>23</v>
      </c>
      <c r="H636" s="64" t="s">
        <v>12</v>
      </c>
      <c r="I636" s="28"/>
      <c r="J636" s="28"/>
      <c r="K636" s="28"/>
      <c r="L636" s="349">
        <v>0</v>
      </c>
      <c r="M636" s="360">
        <f t="shared" si="11"/>
        <v>0</v>
      </c>
    </row>
    <row r="637" spans="1:13" ht="12" customHeight="1">
      <c r="A637" s="3">
        <v>40</v>
      </c>
      <c r="B637" s="3">
        <v>1</v>
      </c>
      <c r="C637" s="3">
        <v>21</v>
      </c>
      <c r="D637" s="897"/>
      <c r="E637" s="897"/>
      <c r="F637" s="867" t="s">
        <v>1194</v>
      </c>
      <c r="G637" s="59" t="s">
        <v>24</v>
      </c>
      <c r="H637" s="64" t="s">
        <v>9</v>
      </c>
      <c r="I637" s="28"/>
      <c r="J637" s="28"/>
      <c r="K637" s="28"/>
      <c r="L637" s="349">
        <v>274</v>
      </c>
      <c r="M637" s="360">
        <f t="shared" si="11"/>
        <v>274</v>
      </c>
    </row>
    <row r="638" spans="1:13" ht="12" customHeight="1">
      <c r="A638" s="3">
        <v>40</v>
      </c>
      <c r="B638" s="3">
        <v>1</v>
      </c>
      <c r="C638" s="3">
        <v>22</v>
      </c>
      <c r="D638" s="897"/>
      <c r="E638" s="897"/>
      <c r="F638" s="868"/>
      <c r="G638" s="62" t="s">
        <v>25</v>
      </c>
      <c r="H638" s="64" t="s">
        <v>12</v>
      </c>
      <c r="I638" s="28"/>
      <c r="J638" s="28"/>
      <c r="K638" s="28"/>
      <c r="L638" s="349">
        <v>274</v>
      </c>
      <c r="M638" s="360">
        <f t="shared" si="11"/>
        <v>274</v>
      </c>
    </row>
    <row r="639" spans="1:13" ht="12" customHeight="1">
      <c r="A639" s="3">
        <v>40</v>
      </c>
      <c r="B639" s="3">
        <v>1</v>
      </c>
      <c r="C639" s="3">
        <v>23</v>
      </c>
      <c r="D639" s="897"/>
      <c r="E639" s="897"/>
      <c r="F639" s="867" t="s">
        <v>1195</v>
      </c>
      <c r="G639" s="71" t="s">
        <v>573</v>
      </c>
      <c r="H639" s="64" t="s">
        <v>9</v>
      </c>
      <c r="I639" s="28"/>
      <c r="J639" s="28"/>
      <c r="K639" s="28"/>
      <c r="L639" s="349">
        <v>7358</v>
      </c>
      <c r="M639" s="360">
        <f t="shared" si="11"/>
        <v>7358</v>
      </c>
    </row>
    <row r="640" spans="1:13" ht="12" customHeight="1">
      <c r="A640" s="3">
        <v>40</v>
      </c>
      <c r="B640" s="3">
        <v>1</v>
      </c>
      <c r="C640" s="3">
        <v>24</v>
      </c>
      <c r="D640" s="897"/>
      <c r="E640" s="897"/>
      <c r="F640" s="868"/>
      <c r="G640" s="63" t="s">
        <v>23</v>
      </c>
      <c r="H640" s="64" t="s">
        <v>12</v>
      </c>
      <c r="I640" s="28"/>
      <c r="J640" s="28"/>
      <c r="K640" s="28"/>
      <c r="L640" s="349">
        <v>7358</v>
      </c>
      <c r="M640" s="360">
        <f t="shared" si="11"/>
        <v>7358</v>
      </c>
    </row>
    <row r="641" spans="1:13" ht="12" customHeight="1">
      <c r="A641" s="3">
        <v>40</v>
      </c>
      <c r="B641" s="3">
        <v>1</v>
      </c>
      <c r="C641" s="3">
        <v>25</v>
      </c>
      <c r="D641" s="897"/>
      <c r="E641" s="897"/>
      <c r="F641" s="867" t="s">
        <v>1196</v>
      </c>
      <c r="G641" s="828" t="s">
        <v>574</v>
      </c>
      <c r="H641" s="64" t="s">
        <v>9</v>
      </c>
      <c r="I641" s="28"/>
      <c r="J641" s="28"/>
      <c r="K641" s="28"/>
      <c r="L641" s="349">
        <v>0</v>
      </c>
      <c r="M641" s="360">
        <f t="shared" si="11"/>
        <v>0</v>
      </c>
    </row>
    <row r="642" spans="1:13" ht="12" customHeight="1">
      <c r="A642" s="3">
        <v>40</v>
      </c>
      <c r="B642" s="3">
        <v>1</v>
      </c>
      <c r="C642" s="3">
        <v>26</v>
      </c>
      <c r="D642" s="897"/>
      <c r="E642" s="897"/>
      <c r="F642" s="868"/>
      <c r="G642" s="831"/>
      <c r="H642" s="64" t="s">
        <v>12</v>
      </c>
      <c r="I642" s="28"/>
      <c r="J642" s="28"/>
      <c r="K642" s="28"/>
      <c r="L642" s="349">
        <v>0</v>
      </c>
      <c r="M642" s="360">
        <f t="shared" si="11"/>
        <v>0</v>
      </c>
    </row>
    <row r="643" spans="1:13" ht="12" customHeight="1">
      <c r="A643" s="3">
        <v>40</v>
      </c>
      <c r="B643" s="3">
        <v>1</v>
      </c>
      <c r="C643" s="3">
        <v>27</v>
      </c>
      <c r="D643" s="60"/>
      <c r="E643" s="68"/>
      <c r="F643" s="867" t="s">
        <v>1197</v>
      </c>
      <c r="G643" s="828" t="s">
        <v>26</v>
      </c>
      <c r="H643" s="64" t="s">
        <v>9</v>
      </c>
      <c r="I643" s="28"/>
      <c r="J643" s="28"/>
      <c r="K643" s="28"/>
      <c r="L643" s="349">
        <v>0</v>
      </c>
      <c r="M643" s="360">
        <f t="shared" si="11"/>
        <v>0</v>
      </c>
    </row>
    <row r="644" spans="1:13" ht="12" customHeight="1">
      <c r="A644" s="3">
        <v>40</v>
      </c>
      <c r="B644" s="3">
        <v>1</v>
      </c>
      <c r="C644" s="3">
        <v>28</v>
      </c>
      <c r="D644" s="58"/>
      <c r="E644" s="67"/>
      <c r="F644" s="868"/>
      <c r="G644" s="831"/>
      <c r="H644" s="64" t="s">
        <v>12</v>
      </c>
      <c r="I644" s="28"/>
      <c r="J644" s="28"/>
      <c r="K644" s="28"/>
      <c r="L644" s="349">
        <v>1522</v>
      </c>
      <c r="M644" s="360">
        <f t="shared" si="11"/>
        <v>1522</v>
      </c>
    </row>
    <row r="645" spans="1:13" ht="39.950000000000003" customHeight="1">
      <c r="A645" s="304">
        <v>40</v>
      </c>
      <c r="B645" s="304">
        <v>1</v>
      </c>
      <c r="C645" s="304">
        <v>29</v>
      </c>
      <c r="D645" s="305"/>
      <c r="E645" s="306"/>
      <c r="F645" s="870" t="s">
        <v>1379</v>
      </c>
      <c r="G645" s="872" t="s">
        <v>1380</v>
      </c>
      <c r="H645" s="307" t="s">
        <v>9</v>
      </c>
      <c r="I645" s="28"/>
      <c r="J645" s="28"/>
      <c r="K645" s="28"/>
      <c r="L645" s="349">
        <v>0</v>
      </c>
      <c r="M645" s="360"/>
    </row>
    <row r="646" spans="1:13" ht="39.950000000000003" customHeight="1">
      <c r="A646" s="304">
        <v>40</v>
      </c>
      <c r="B646" s="304">
        <v>1</v>
      </c>
      <c r="C646" s="304">
        <v>30</v>
      </c>
      <c r="D646" s="308"/>
      <c r="E646" s="309"/>
      <c r="F646" s="871"/>
      <c r="G646" s="873"/>
      <c r="H646" s="307" t="s">
        <v>12</v>
      </c>
      <c r="I646" s="28"/>
      <c r="J646" s="28"/>
      <c r="K646" s="28"/>
      <c r="L646" s="349">
        <v>0</v>
      </c>
      <c r="M646" s="360"/>
    </row>
    <row r="647" spans="1:13" ht="12" customHeight="1">
      <c r="A647" s="3">
        <v>40</v>
      </c>
      <c r="B647" s="3">
        <v>1</v>
      </c>
      <c r="C647" s="3">
        <v>31</v>
      </c>
      <c r="D647" s="60"/>
      <c r="E647" s="867" t="s">
        <v>1198</v>
      </c>
      <c r="F647" s="827" t="s">
        <v>27</v>
      </c>
      <c r="G647" s="828"/>
      <c r="H647" s="64" t="s">
        <v>9</v>
      </c>
      <c r="K647" s="30"/>
      <c r="L647" s="335">
        <v>1213</v>
      </c>
      <c r="M647" s="339">
        <f t="shared" ref="M647:M678" si="12">SUM(L647:L647)</f>
        <v>1213</v>
      </c>
    </row>
    <row r="648" spans="1:13" ht="12" customHeight="1">
      <c r="A648" s="3">
        <v>40</v>
      </c>
      <c r="B648" s="3">
        <v>1</v>
      </c>
      <c r="C648" s="3">
        <v>32</v>
      </c>
      <c r="D648" s="60" t="s">
        <v>854</v>
      </c>
      <c r="E648" s="868"/>
      <c r="F648" s="830"/>
      <c r="G648" s="831"/>
      <c r="H648" s="64" t="s">
        <v>12</v>
      </c>
      <c r="I648" s="28"/>
      <c r="J648" s="28"/>
      <c r="K648" s="28"/>
      <c r="L648" s="349">
        <v>1213</v>
      </c>
      <c r="M648" s="360">
        <f t="shared" si="12"/>
        <v>1213</v>
      </c>
    </row>
    <row r="649" spans="1:13" ht="12" customHeight="1">
      <c r="A649" s="3">
        <v>40</v>
      </c>
      <c r="B649" s="3">
        <v>1</v>
      </c>
      <c r="C649" s="3">
        <v>33</v>
      </c>
      <c r="D649" s="902" t="s">
        <v>29</v>
      </c>
      <c r="E649" s="867" t="s">
        <v>1199</v>
      </c>
      <c r="F649" s="827" t="s">
        <v>31</v>
      </c>
      <c r="G649" s="828"/>
      <c r="H649" s="64" t="s">
        <v>9</v>
      </c>
      <c r="I649" s="28"/>
      <c r="J649" s="28"/>
      <c r="K649" s="28"/>
      <c r="L649" s="349">
        <v>0</v>
      </c>
      <c r="M649" s="360">
        <f t="shared" si="12"/>
        <v>0</v>
      </c>
    </row>
    <row r="650" spans="1:13" ht="12" customHeight="1">
      <c r="A650" s="3">
        <v>40</v>
      </c>
      <c r="B650" s="3">
        <v>1</v>
      </c>
      <c r="C650" s="3">
        <v>34</v>
      </c>
      <c r="D650" s="902"/>
      <c r="E650" s="868"/>
      <c r="F650" s="830" t="s">
        <v>1349</v>
      </c>
      <c r="G650" s="831"/>
      <c r="H650" s="64" t="s">
        <v>12</v>
      </c>
      <c r="I650" s="28"/>
      <c r="J650" s="28"/>
      <c r="K650" s="28"/>
      <c r="L650" s="349">
        <v>0</v>
      </c>
      <c r="M650" s="360">
        <f t="shared" si="12"/>
        <v>0</v>
      </c>
    </row>
    <row r="651" spans="1:13" ht="12" customHeight="1">
      <c r="A651" s="3">
        <v>40</v>
      </c>
      <c r="B651" s="3">
        <v>1</v>
      </c>
      <c r="C651" s="3">
        <v>35</v>
      </c>
      <c r="D651" s="902"/>
      <c r="E651" s="867" t="s">
        <v>1200</v>
      </c>
      <c r="F651" s="827" t="s">
        <v>34</v>
      </c>
      <c r="G651" s="828"/>
      <c r="H651" s="64" t="s">
        <v>9</v>
      </c>
      <c r="I651" s="28"/>
      <c r="J651" s="28"/>
      <c r="K651" s="28"/>
      <c r="L651" s="349">
        <v>1213</v>
      </c>
      <c r="M651" s="360">
        <f t="shared" si="12"/>
        <v>1213</v>
      </c>
    </row>
    <row r="652" spans="1:13" ht="12" customHeight="1">
      <c r="A652" s="3">
        <v>40</v>
      </c>
      <c r="B652" s="3">
        <v>1</v>
      </c>
      <c r="C652" s="3">
        <v>36</v>
      </c>
      <c r="D652" s="902"/>
      <c r="E652" s="868"/>
      <c r="F652" s="830"/>
      <c r="G652" s="831"/>
      <c r="H652" s="64" t="s">
        <v>12</v>
      </c>
      <c r="I652" s="28"/>
      <c r="J652" s="28"/>
      <c r="K652" s="28"/>
      <c r="L652" s="349">
        <v>1213</v>
      </c>
      <c r="M652" s="360">
        <f t="shared" si="12"/>
        <v>1213</v>
      </c>
    </row>
    <row r="653" spans="1:13" ht="12" customHeight="1">
      <c r="A653" s="3">
        <v>40</v>
      </c>
      <c r="B653" s="3">
        <v>1</v>
      </c>
      <c r="C653" s="3">
        <v>37</v>
      </c>
      <c r="D653" s="902"/>
      <c r="E653" s="867" t="s">
        <v>1201</v>
      </c>
      <c r="F653" s="827" t="s">
        <v>20</v>
      </c>
      <c r="G653" s="828"/>
      <c r="H653" s="64" t="s">
        <v>9</v>
      </c>
      <c r="I653" s="28"/>
      <c r="J653" s="28"/>
      <c r="K653" s="28"/>
      <c r="L653" s="349">
        <v>0</v>
      </c>
      <c r="M653" s="360">
        <f t="shared" si="12"/>
        <v>0</v>
      </c>
    </row>
    <row r="654" spans="1:13" ht="12" customHeight="1">
      <c r="A654" s="3">
        <v>40</v>
      </c>
      <c r="B654" s="3">
        <v>1</v>
      </c>
      <c r="C654" s="3">
        <v>38</v>
      </c>
      <c r="D654" s="902"/>
      <c r="E654" s="868"/>
      <c r="F654" s="830"/>
      <c r="G654" s="831"/>
      <c r="H654" s="64" t="s">
        <v>12</v>
      </c>
      <c r="I654" s="28"/>
      <c r="J654" s="28"/>
      <c r="K654" s="28"/>
      <c r="L654" s="349">
        <v>0</v>
      </c>
      <c r="M654" s="360">
        <f t="shared" si="12"/>
        <v>0</v>
      </c>
    </row>
    <row r="655" spans="1:13" ht="12" customHeight="1">
      <c r="A655" s="3">
        <v>40</v>
      </c>
      <c r="B655" s="3">
        <v>1</v>
      </c>
      <c r="C655" s="3">
        <v>39</v>
      </c>
      <c r="D655" s="902"/>
      <c r="E655" s="867" t="s">
        <v>1202</v>
      </c>
      <c r="F655" s="827" t="s">
        <v>35</v>
      </c>
      <c r="G655" s="828"/>
      <c r="H655" s="64" t="s">
        <v>9</v>
      </c>
      <c r="I655" s="28"/>
      <c r="J655" s="28"/>
      <c r="K655" s="28"/>
      <c r="L655" s="349">
        <v>0</v>
      </c>
      <c r="M655" s="360">
        <f t="shared" si="12"/>
        <v>0</v>
      </c>
    </row>
    <row r="656" spans="1:13" ht="12" customHeight="1">
      <c r="A656" s="3">
        <v>40</v>
      </c>
      <c r="B656" s="3">
        <v>1</v>
      </c>
      <c r="C656" s="3">
        <v>40</v>
      </c>
      <c r="D656" s="902"/>
      <c r="E656" s="868"/>
      <c r="F656" s="830" t="s">
        <v>36</v>
      </c>
      <c r="G656" s="831"/>
      <c r="H656" s="64" t="s">
        <v>12</v>
      </c>
      <c r="I656" s="28"/>
      <c r="J656" s="28"/>
      <c r="K656" s="28"/>
      <c r="L656" s="349">
        <v>0</v>
      </c>
      <c r="M656" s="360">
        <f t="shared" si="12"/>
        <v>0</v>
      </c>
    </row>
    <row r="657" spans="1:13" ht="12" customHeight="1">
      <c r="A657" s="3">
        <v>40</v>
      </c>
      <c r="B657" s="3">
        <v>1</v>
      </c>
      <c r="C657" s="3">
        <v>41</v>
      </c>
      <c r="D657" s="58"/>
      <c r="E657" s="58" t="s">
        <v>1203</v>
      </c>
      <c r="F657" s="797" t="s">
        <v>26</v>
      </c>
      <c r="G657" s="869"/>
      <c r="H657" s="64" t="s">
        <v>12</v>
      </c>
      <c r="I657" s="28"/>
      <c r="J657" s="28"/>
      <c r="K657" s="28"/>
      <c r="L657" s="349">
        <v>0</v>
      </c>
      <c r="M657" s="360">
        <f t="shared" si="12"/>
        <v>0</v>
      </c>
    </row>
    <row r="658" spans="1:13" ht="12" customHeight="1">
      <c r="A658" s="3">
        <v>40</v>
      </c>
      <c r="B658" s="3">
        <v>1</v>
      </c>
      <c r="C658" s="3">
        <v>42</v>
      </c>
      <c r="D658" s="867" t="s">
        <v>892</v>
      </c>
      <c r="E658" s="827" t="s">
        <v>38</v>
      </c>
      <c r="F658" s="827"/>
      <c r="G658" s="828"/>
      <c r="H658" s="64" t="s">
        <v>9</v>
      </c>
      <c r="I658" s="28"/>
      <c r="J658" s="28"/>
      <c r="K658" s="28"/>
      <c r="L658" s="349">
        <v>8961</v>
      </c>
      <c r="M658" s="360">
        <f t="shared" si="12"/>
        <v>8961</v>
      </c>
    </row>
    <row r="659" spans="1:13" ht="12" customHeight="1">
      <c r="A659" s="3">
        <v>40</v>
      </c>
      <c r="B659" s="3">
        <v>1</v>
      </c>
      <c r="C659" s="3">
        <v>43</v>
      </c>
      <c r="D659" s="868"/>
      <c r="E659" s="830"/>
      <c r="F659" s="830"/>
      <c r="G659" s="831"/>
      <c r="H659" s="64" t="s">
        <v>12</v>
      </c>
      <c r="I659" s="28"/>
      <c r="J659" s="28"/>
      <c r="K659" s="28"/>
      <c r="L659" s="349">
        <v>10483</v>
      </c>
      <c r="M659" s="360">
        <f t="shared" si="12"/>
        <v>10483</v>
      </c>
    </row>
    <row r="660" spans="1:13" ht="12" customHeight="1">
      <c r="A660" s="3">
        <v>40</v>
      </c>
      <c r="B660" s="3">
        <v>1</v>
      </c>
      <c r="C660" s="3">
        <v>44</v>
      </c>
      <c r="D660" s="60" t="s">
        <v>894</v>
      </c>
      <c r="E660" s="913" t="s">
        <v>1356</v>
      </c>
      <c r="F660" s="914"/>
      <c r="G660" s="865" t="s">
        <v>39</v>
      </c>
      <c r="H660" s="113" t="s">
        <v>8</v>
      </c>
      <c r="I660" s="28"/>
      <c r="J660" s="28"/>
      <c r="K660" s="28"/>
      <c r="L660" s="349">
        <v>0</v>
      </c>
      <c r="M660" s="360">
        <f t="shared" si="12"/>
        <v>0</v>
      </c>
    </row>
    <row r="661" spans="1:13" ht="12" customHeight="1">
      <c r="A661" s="3">
        <v>40</v>
      </c>
      <c r="B661" s="3">
        <v>1</v>
      </c>
      <c r="C661" s="3">
        <v>45</v>
      </c>
      <c r="D661" s="60"/>
      <c r="E661" s="915"/>
      <c r="F661" s="916"/>
      <c r="G661" s="866"/>
      <c r="H661" s="49" t="s">
        <v>40</v>
      </c>
      <c r="I661" s="28"/>
      <c r="J661" s="28"/>
      <c r="K661" s="28"/>
      <c r="L661" s="349">
        <v>1522</v>
      </c>
      <c r="M661" s="360">
        <f t="shared" si="12"/>
        <v>1522</v>
      </c>
    </row>
    <row r="662" spans="1:13" ht="12" customHeight="1">
      <c r="A662" s="3">
        <v>40</v>
      </c>
      <c r="B662" s="3">
        <v>1</v>
      </c>
      <c r="C662" s="3">
        <v>46</v>
      </c>
      <c r="D662" s="60"/>
      <c r="E662" s="915"/>
      <c r="F662" s="916"/>
      <c r="G662" s="114"/>
      <c r="H662" s="114"/>
      <c r="I662" s="373"/>
      <c r="J662" s="373"/>
      <c r="K662" s="374"/>
      <c r="L662" s="372">
        <v>0</v>
      </c>
      <c r="M662" s="362">
        <f t="shared" si="12"/>
        <v>0</v>
      </c>
    </row>
    <row r="663" spans="1:13" ht="12" customHeight="1">
      <c r="A663" s="3">
        <v>40</v>
      </c>
      <c r="B663" s="3">
        <v>1</v>
      </c>
      <c r="C663" s="3">
        <v>47</v>
      </c>
      <c r="D663" s="60"/>
      <c r="E663" s="915"/>
      <c r="F663" s="916"/>
      <c r="G663" s="64" t="s">
        <v>41</v>
      </c>
      <c r="H663" s="64" t="s">
        <v>27</v>
      </c>
      <c r="I663" s="28"/>
      <c r="J663" s="28"/>
      <c r="K663" s="28"/>
      <c r="L663" s="349">
        <v>0</v>
      </c>
      <c r="M663" s="360">
        <f t="shared" si="12"/>
        <v>0</v>
      </c>
    </row>
    <row r="664" spans="1:13" ht="12" customHeight="1">
      <c r="A664" s="3">
        <v>40</v>
      </c>
      <c r="B664" s="3">
        <v>1</v>
      </c>
      <c r="C664" s="3">
        <v>48</v>
      </c>
      <c r="D664" s="58"/>
      <c r="E664" s="917"/>
      <c r="F664" s="918"/>
      <c r="G664" s="796" t="s">
        <v>1204</v>
      </c>
      <c r="H664" s="797"/>
      <c r="I664" s="28"/>
      <c r="J664" s="28"/>
      <c r="K664" s="28"/>
      <c r="L664" s="349">
        <v>1522</v>
      </c>
      <c r="M664" s="360">
        <f t="shared" si="12"/>
        <v>1522</v>
      </c>
    </row>
    <row r="665" spans="1:13" ht="12" customHeight="1">
      <c r="A665" s="3">
        <v>40</v>
      </c>
      <c r="B665" s="3">
        <v>1</v>
      </c>
      <c r="C665" s="3">
        <v>49</v>
      </c>
      <c r="D665" s="60" t="s">
        <v>1205</v>
      </c>
      <c r="E665" s="827" t="s">
        <v>42</v>
      </c>
      <c r="F665" s="828"/>
      <c r="G665" s="796" t="s">
        <v>43</v>
      </c>
      <c r="H665" s="797"/>
      <c r="I665" s="28"/>
      <c r="J665" s="28"/>
      <c r="K665" s="28"/>
      <c r="L665" s="349">
        <v>0</v>
      </c>
      <c r="M665" s="360">
        <f t="shared" si="12"/>
        <v>0</v>
      </c>
    </row>
    <row r="666" spans="1:13" ht="12" customHeight="1">
      <c r="A666" s="3">
        <v>40</v>
      </c>
      <c r="B666" s="3">
        <v>1</v>
      </c>
      <c r="C666" s="3">
        <v>50</v>
      </c>
      <c r="D666" s="58"/>
      <c r="E666" s="830" t="s">
        <v>44</v>
      </c>
      <c r="F666" s="831"/>
      <c r="G666" s="796" t="s">
        <v>1206</v>
      </c>
      <c r="H666" s="797"/>
      <c r="I666" s="28"/>
      <c r="J666" s="28"/>
      <c r="K666" s="28"/>
      <c r="L666" s="349">
        <v>0</v>
      </c>
      <c r="M666" s="360">
        <f t="shared" si="12"/>
        <v>0</v>
      </c>
    </row>
    <row r="667" spans="1:13" ht="12" customHeight="1">
      <c r="A667" s="3">
        <v>40</v>
      </c>
      <c r="B667" s="3">
        <v>1</v>
      </c>
      <c r="C667" s="3">
        <v>51</v>
      </c>
      <c r="D667" s="60" t="s">
        <v>1207</v>
      </c>
      <c r="E667" s="827" t="s">
        <v>46</v>
      </c>
      <c r="F667" s="828"/>
      <c r="G667" s="796" t="s">
        <v>43</v>
      </c>
      <c r="H667" s="797"/>
      <c r="I667" s="28"/>
      <c r="J667" s="28"/>
      <c r="K667" s="28"/>
      <c r="L667" s="349">
        <v>0</v>
      </c>
      <c r="M667" s="360">
        <f t="shared" si="12"/>
        <v>0</v>
      </c>
    </row>
    <row r="668" spans="1:13" ht="12" customHeight="1">
      <c r="A668" s="3">
        <v>40</v>
      </c>
      <c r="B668" s="3">
        <v>1</v>
      </c>
      <c r="C668" s="3">
        <v>52</v>
      </c>
      <c r="D668" s="58"/>
      <c r="E668" s="830" t="s">
        <v>44</v>
      </c>
      <c r="F668" s="831"/>
      <c r="G668" s="796" t="s">
        <v>1208</v>
      </c>
      <c r="H668" s="797"/>
      <c r="I668" s="28"/>
      <c r="J668" s="28"/>
      <c r="K668" s="28"/>
      <c r="L668" s="349">
        <v>0</v>
      </c>
      <c r="M668" s="360">
        <f t="shared" si="12"/>
        <v>0</v>
      </c>
    </row>
    <row r="669" spans="1:13" ht="12" customHeight="1">
      <c r="A669" s="169">
        <v>40</v>
      </c>
      <c r="B669" s="169">
        <v>1</v>
      </c>
      <c r="C669" s="169">
        <v>53</v>
      </c>
      <c r="D669" s="61" t="s">
        <v>1209</v>
      </c>
      <c r="E669" s="881" t="s">
        <v>1381</v>
      </c>
      <c r="F669" s="881"/>
      <c r="G669" s="881"/>
      <c r="H669" s="882"/>
      <c r="I669" s="28"/>
      <c r="J669" s="28"/>
      <c r="K669" s="28"/>
      <c r="L669" s="349">
        <v>1522</v>
      </c>
      <c r="M669" s="360">
        <f t="shared" si="12"/>
        <v>1522</v>
      </c>
    </row>
    <row r="670" spans="1:13" ht="12" customHeight="1">
      <c r="A670" s="3">
        <v>40</v>
      </c>
      <c r="B670" s="3">
        <v>1</v>
      </c>
      <c r="C670" s="3">
        <v>54</v>
      </c>
      <c r="D670" s="60" t="s">
        <v>1210</v>
      </c>
      <c r="E670" s="827" t="s">
        <v>49</v>
      </c>
      <c r="F670" s="828"/>
      <c r="G670" s="865" t="s">
        <v>50</v>
      </c>
      <c r="H670" s="64" t="s">
        <v>9</v>
      </c>
      <c r="I670" s="28"/>
      <c r="J670" s="28"/>
      <c r="K670" s="28"/>
      <c r="L670" s="349">
        <v>0</v>
      </c>
      <c r="M670" s="360">
        <f t="shared" si="12"/>
        <v>0</v>
      </c>
    </row>
    <row r="671" spans="1:13" ht="12" customHeight="1">
      <c r="A671" s="3">
        <v>40</v>
      </c>
      <c r="B671" s="3">
        <v>1</v>
      </c>
      <c r="C671" s="3">
        <v>55</v>
      </c>
      <c r="D671" s="60"/>
      <c r="E671" s="879" t="s">
        <v>51</v>
      </c>
      <c r="F671" s="880"/>
      <c r="G671" s="866"/>
      <c r="H671" s="64" t="s">
        <v>12</v>
      </c>
      <c r="I671" s="28"/>
      <c r="J671" s="28"/>
      <c r="K671" s="28"/>
      <c r="L671" s="349">
        <v>0</v>
      </c>
      <c r="M671" s="360">
        <f t="shared" si="12"/>
        <v>0</v>
      </c>
    </row>
    <row r="672" spans="1:13" ht="12" customHeight="1">
      <c r="A672" s="3">
        <v>40</v>
      </c>
      <c r="B672" s="3">
        <v>1</v>
      </c>
      <c r="C672" s="3">
        <v>56</v>
      </c>
      <c r="D672" s="60"/>
      <c r="E672" s="879" t="s">
        <v>52</v>
      </c>
      <c r="F672" s="880"/>
      <c r="G672" s="865" t="s">
        <v>53</v>
      </c>
      <c r="H672" s="64" t="s">
        <v>9</v>
      </c>
      <c r="I672" s="28"/>
      <c r="J672" s="28"/>
      <c r="K672" s="28"/>
      <c r="L672" s="349">
        <v>116</v>
      </c>
      <c r="M672" s="360">
        <f t="shared" si="12"/>
        <v>116</v>
      </c>
    </row>
    <row r="673" spans="1:13" ht="12" customHeight="1">
      <c r="A673" s="3">
        <v>40</v>
      </c>
      <c r="B673" s="3">
        <v>1</v>
      </c>
      <c r="C673" s="3">
        <v>57</v>
      </c>
      <c r="D673" s="58"/>
      <c r="E673" s="830" t="s">
        <v>54</v>
      </c>
      <c r="F673" s="831"/>
      <c r="G673" s="866"/>
      <c r="H673" s="64" t="s">
        <v>12</v>
      </c>
      <c r="I673" s="28"/>
      <c r="J673" s="28"/>
      <c r="K673" s="28"/>
      <c r="L673" s="349">
        <v>116</v>
      </c>
      <c r="M673" s="360">
        <f t="shared" si="12"/>
        <v>116</v>
      </c>
    </row>
    <row r="674" spans="1:13" ht="12" customHeight="1">
      <c r="A674" s="3">
        <v>40</v>
      </c>
      <c r="B674" s="3">
        <v>1</v>
      </c>
      <c r="C674" s="3">
        <v>58</v>
      </c>
      <c r="D674" s="60"/>
      <c r="E674" s="65"/>
      <c r="F674" s="65"/>
      <c r="G674" s="865" t="s">
        <v>50</v>
      </c>
      <c r="H674" s="64" t="s">
        <v>9</v>
      </c>
      <c r="I674" s="28"/>
      <c r="J674" s="28"/>
      <c r="K674" s="28"/>
      <c r="L674" s="349">
        <v>0</v>
      </c>
      <c r="M674" s="360">
        <f t="shared" si="12"/>
        <v>0</v>
      </c>
    </row>
    <row r="675" spans="1:13" ht="12" customHeight="1">
      <c r="A675" s="3">
        <v>40</v>
      </c>
      <c r="B675" s="3">
        <v>1</v>
      </c>
      <c r="C675" s="3">
        <v>59</v>
      </c>
      <c r="D675" s="60" t="s">
        <v>721</v>
      </c>
      <c r="E675" s="879" t="s">
        <v>56</v>
      </c>
      <c r="F675" s="880"/>
      <c r="G675" s="866"/>
      <c r="H675" s="64" t="s">
        <v>12</v>
      </c>
      <c r="I675" s="28"/>
      <c r="J675" s="28"/>
      <c r="K675" s="28"/>
      <c r="L675" s="349">
        <v>0</v>
      </c>
      <c r="M675" s="360">
        <f t="shared" si="12"/>
        <v>0</v>
      </c>
    </row>
    <row r="676" spans="1:13" ht="12" customHeight="1">
      <c r="A676" s="3">
        <v>40</v>
      </c>
      <c r="B676" s="3">
        <v>1</v>
      </c>
      <c r="C676" s="3">
        <v>60</v>
      </c>
      <c r="D676" s="60"/>
      <c r="E676" s="879" t="s">
        <v>54</v>
      </c>
      <c r="F676" s="880"/>
      <c r="G676" s="865" t="s">
        <v>53</v>
      </c>
      <c r="H676" s="64" t="s">
        <v>9</v>
      </c>
      <c r="I676" s="28"/>
      <c r="J676" s="28"/>
      <c r="K676" s="28"/>
      <c r="L676" s="349">
        <v>0</v>
      </c>
      <c r="M676" s="360">
        <f t="shared" si="12"/>
        <v>0</v>
      </c>
    </row>
    <row r="677" spans="1:13" ht="12" customHeight="1">
      <c r="A677" s="3">
        <v>40</v>
      </c>
      <c r="B677" s="3">
        <v>1</v>
      </c>
      <c r="C677" s="3">
        <v>61</v>
      </c>
      <c r="D677" s="58"/>
      <c r="E677" s="66"/>
      <c r="F677" s="66"/>
      <c r="G677" s="866"/>
      <c r="H677" s="64" t="s">
        <v>12</v>
      </c>
      <c r="I677" s="28"/>
      <c r="J677" s="28"/>
      <c r="K677" s="28"/>
      <c r="L677" s="349">
        <v>0</v>
      </c>
      <c r="M677" s="360">
        <f t="shared" si="12"/>
        <v>0</v>
      </c>
    </row>
    <row r="678" spans="1:13" ht="12" customHeight="1" thickBot="1">
      <c r="A678" s="138">
        <v>40</v>
      </c>
      <c r="B678" s="3">
        <v>1</v>
      </c>
      <c r="C678" s="3">
        <v>62</v>
      </c>
      <c r="D678" s="131" t="s">
        <v>906</v>
      </c>
      <c r="E678" s="841" t="s">
        <v>58</v>
      </c>
      <c r="F678" s="841"/>
      <c r="G678" s="841"/>
      <c r="H678" s="842"/>
      <c r="K678" s="30"/>
      <c r="L678" s="335">
        <v>0</v>
      </c>
      <c r="M678" s="339">
        <f t="shared" si="12"/>
        <v>0</v>
      </c>
    </row>
    <row r="679" spans="1:13" s="132" customFormat="1" ht="12" customHeight="1">
      <c r="A679" s="132">
        <v>40</v>
      </c>
      <c r="B679" s="132">
        <v>2</v>
      </c>
      <c r="C679" s="132">
        <v>1</v>
      </c>
      <c r="D679" s="146"/>
      <c r="E679" s="894" t="s">
        <v>1235</v>
      </c>
      <c r="F679" s="895"/>
      <c r="G679" s="895"/>
      <c r="H679" s="896"/>
      <c r="I679" s="147" t="s">
        <v>9</v>
      </c>
      <c r="J679" s="142"/>
      <c r="K679" s="142"/>
      <c r="L679" s="336">
        <v>0</v>
      </c>
      <c r="M679" s="341">
        <f t="shared" ref="M679:M710" si="13">SUM(L679:L679)</f>
        <v>0</v>
      </c>
    </row>
    <row r="680" spans="1:13" ht="12" customHeight="1">
      <c r="A680" s="3">
        <v>40</v>
      </c>
      <c r="B680" s="3">
        <v>2</v>
      </c>
      <c r="C680" s="3">
        <v>2</v>
      </c>
      <c r="D680" s="60" t="s">
        <v>1211</v>
      </c>
      <c r="E680" s="829"/>
      <c r="F680" s="830"/>
      <c r="G680" s="830"/>
      <c r="H680" s="831"/>
      <c r="I680" s="64" t="s">
        <v>12</v>
      </c>
      <c r="J680" s="28"/>
      <c r="K680" s="28"/>
      <c r="L680" s="349">
        <v>0</v>
      </c>
      <c r="M680" s="360">
        <f t="shared" si="13"/>
        <v>0</v>
      </c>
    </row>
    <row r="681" spans="1:13" ht="12" customHeight="1">
      <c r="A681" s="3">
        <v>40</v>
      </c>
      <c r="B681" s="3">
        <v>2</v>
      </c>
      <c r="C681" s="3">
        <v>3</v>
      </c>
      <c r="D681" s="849" t="s">
        <v>1382</v>
      </c>
      <c r="E681" s="826" t="s">
        <v>1236</v>
      </c>
      <c r="F681" s="827"/>
      <c r="G681" s="827"/>
      <c r="H681" s="828"/>
      <c r="I681" s="64" t="s">
        <v>9</v>
      </c>
      <c r="J681" s="28"/>
      <c r="K681" s="28"/>
      <c r="L681" s="349">
        <v>0</v>
      </c>
      <c r="M681" s="360">
        <f t="shared" si="13"/>
        <v>0</v>
      </c>
    </row>
    <row r="682" spans="1:13" ht="12" customHeight="1">
      <c r="A682" s="3">
        <v>40</v>
      </c>
      <c r="B682" s="3">
        <v>2</v>
      </c>
      <c r="C682" s="3">
        <v>4</v>
      </c>
      <c r="D682" s="850"/>
      <c r="E682" s="829"/>
      <c r="F682" s="830"/>
      <c r="G682" s="830"/>
      <c r="H682" s="831"/>
      <c r="I682" s="64" t="s">
        <v>12</v>
      </c>
      <c r="J682" s="28"/>
      <c r="K682" s="28"/>
      <c r="L682" s="349">
        <v>0</v>
      </c>
      <c r="M682" s="360">
        <f t="shared" si="13"/>
        <v>0</v>
      </c>
    </row>
    <row r="683" spans="1:13" ht="12" customHeight="1">
      <c r="A683" s="3">
        <v>40</v>
      </c>
      <c r="B683" s="3">
        <v>2</v>
      </c>
      <c r="C683" s="3">
        <v>5</v>
      </c>
      <c r="D683" s="850"/>
      <c r="E683" s="826" t="s">
        <v>1237</v>
      </c>
      <c r="F683" s="827"/>
      <c r="G683" s="827"/>
      <c r="H683" s="828"/>
      <c r="I683" s="64" t="s">
        <v>9</v>
      </c>
      <c r="J683" s="28"/>
      <c r="K683" s="28"/>
      <c r="L683" s="349">
        <v>0</v>
      </c>
      <c r="M683" s="360">
        <f t="shared" si="13"/>
        <v>0</v>
      </c>
    </row>
    <row r="684" spans="1:13" ht="12" customHeight="1">
      <c r="A684" s="3">
        <v>40</v>
      </c>
      <c r="B684" s="3">
        <v>2</v>
      </c>
      <c r="C684" s="3">
        <v>6</v>
      </c>
      <c r="D684" s="850"/>
      <c r="E684" s="829"/>
      <c r="F684" s="830"/>
      <c r="G684" s="830"/>
      <c r="H684" s="831"/>
      <c r="I684" s="64" t="s">
        <v>12</v>
      </c>
      <c r="J684" s="28"/>
      <c r="K684" s="28"/>
      <c r="L684" s="349">
        <v>0</v>
      </c>
      <c r="M684" s="360">
        <f t="shared" si="13"/>
        <v>0</v>
      </c>
    </row>
    <row r="685" spans="1:13" ht="12" customHeight="1">
      <c r="A685" s="3">
        <v>40</v>
      </c>
      <c r="B685" s="3">
        <v>2</v>
      </c>
      <c r="C685" s="3">
        <v>7</v>
      </c>
      <c r="D685" s="850"/>
      <c r="E685" s="826" t="s">
        <v>18</v>
      </c>
      <c r="F685" s="827"/>
      <c r="G685" s="827"/>
      <c r="H685" s="828"/>
      <c r="I685" s="64" t="s">
        <v>9</v>
      </c>
      <c r="J685" s="28"/>
      <c r="K685" s="28"/>
      <c r="L685" s="349">
        <v>0</v>
      </c>
      <c r="M685" s="360">
        <f t="shared" si="13"/>
        <v>0</v>
      </c>
    </row>
    <row r="686" spans="1:13" ht="12" customHeight="1">
      <c r="A686" s="3">
        <v>40</v>
      </c>
      <c r="B686" s="3">
        <v>2</v>
      </c>
      <c r="C686" s="3">
        <v>8</v>
      </c>
      <c r="D686" s="850"/>
      <c r="E686" s="829" t="s">
        <v>59</v>
      </c>
      <c r="F686" s="830"/>
      <c r="G686" s="830"/>
      <c r="H686" s="831"/>
      <c r="I686" s="64" t="s">
        <v>12</v>
      </c>
      <c r="J686" s="28"/>
      <c r="K686" s="28"/>
      <c r="L686" s="349">
        <v>0</v>
      </c>
      <c r="M686" s="360">
        <f t="shared" si="13"/>
        <v>0</v>
      </c>
    </row>
    <row r="687" spans="1:13" ht="12" customHeight="1">
      <c r="A687" s="3">
        <v>40</v>
      </c>
      <c r="B687" s="3">
        <v>2</v>
      </c>
      <c r="C687" s="3">
        <v>9</v>
      </c>
      <c r="D687" s="850"/>
      <c r="E687" s="826" t="s">
        <v>60</v>
      </c>
      <c r="F687" s="827"/>
      <c r="G687" s="827"/>
      <c r="H687" s="828"/>
      <c r="I687" s="64" t="s">
        <v>9</v>
      </c>
      <c r="J687" s="28"/>
      <c r="K687" s="28"/>
      <c r="L687" s="349">
        <v>0</v>
      </c>
      <c r="M687" s="360">
        <f t="shared" si="13"/>
        <v>0</v>
      </c>
    </row>
    <row r="688" spans="1:13" ht="12" customHeight="1">
      <c r="A688" s="3">
        <v>40</v>
      </c>
      <c r="B688" s="3">
        <v>2</v>
      </c>
      <c r="C688" s="3">
        <v>10</v>
      </c>
      <c r="D688" s="850"/>
      <c r="E688" s="829"/>
      <c r="F688" s="830"/>
      <c r="G688" s="830"/>
      <c r="H688" s="831"/>
      <c r="I688" s="64" t="s">
        <v>12</v>
      </c>
      <c r="J688" s="28"/>
      <c r="K688" s="28"/>
      <c r="L688" s="349">
        <v>0</v>
      </c>
      <c r="M688" s="360">
        <f t="shared" si="13"/>
        <v>0</v>
      </c>
    </row>
    <row r="689" spans="1:13" ht="12" customHeight="1">
      <c r="A689" s="3">
        <v>40</v>
      </c>
      <c r="B689" s="3">
        <v>2</v>
      </c>
      <c r="C689" s="3">
        <v>11</v>
      </c>
      <c r="D689" s="850"/>
      <c r="E689" s="826" t="s">
        <v>61</v>
      </c>
      <c r="F689" s="827"/>
      <c r="G689" s="827"/>
      <c r="H689" s="828"/>
      <c r="I689" s="64" t="s">
        <v>9</v>
      </c>
      <c r="J689" s="28"/>
      <c r="K689" s="28"/>
      <c r="L689" s="349">
        <v>0</v>
      </c>
      <c r="M689" s="360">
        <f t="shared" si="13"/>
        <v>0</v>
      </c>
    </row>
    <row r="690" spans="1:13" ht="12" customHeight="1">
      <c r="A690" s="3">
        <v>40</v>
      </c>
      <c r="B690" s="3">
        <v>2</v>
      </c>
      <c r="C690" s="3">
        <v>12</v>
      </c>
      <c r="D690" s="850"/>
      <c r="E690" s="829" t="s">
        <v>62</v>
      </c>
      <c r="F690" s="830"/>
      <c r="G690" s="830"/>
      <c r="H690" s="831"/>
      <c r="I690" s="64" t="s">
        <v>12</v>
      </c>
      <c r="J690" s="28"/>
      <c r="K690" s="28"/>
      <c r="L690" s="349">
        <v>0</v>
      </c>
      <c r="M690" s="360">
        <f t="shared" si="13"/>
        <v>0</v>
      </c>
    </row>
    <row r="691" spans="1:13" ht="12" customHeight="1">
      <c r="A691" s="3">
        <v>40</v>
      </c>
      <c r="B691" s="3">
        <v>2</v>
      </c>
      <c r="C691" s="3">
        <v>13</v>
      </c>
      <c r="D691" s="850"/>
      <c r="E691" s="820" t="s">
        <v>1268</v>
      </c>
      <c r="F691" s="821"/>
      <c r="G691" s="821"/>
      <c r="H691" s="822"/>
      <c r="I691" s="168" t="s">
        <v>9</v>
      </c>
      <c r="J691" s="28"/>
      <c r="K691" s="28"/>
      <c r="L691" s="349">
        <v>0</v>
      </c>
      <c r="M691" s="360">
        <f t="shared" si="13"/>
        <v>0</v>
      </c>
    </row>
    <row r="692" spans="1:13" ht="12" customHeight="1">
      <c r="A692" s="3">
        <v>40</v>
      </c>
      <c r="B692" s="3">
        <v>2</v>
      </c>
      <c r="C692" s="3">
        <v>14</v>
      </c>
      <c r="D692" s="850"/>
      <c r="E692" s="823"/>
      <c r="F692" s="824"/>
      <c r="G692" s="824"/>
      <c r="H692" s="825"/>
      <c r="I692" s="168" t="s">
        <v>12</v>
      </c>
      <c r="J692" s="28"/>
      <c r="K692" s="28"/>
      <c r="L692" s="349">
        <v>0</v>
      </c>
      <c r="M692" s="360">
        <f t="shared" si="13"/>
        <v>0</v>
      </c>
    </row>
    <row r="693" spans="1:13" ht="12" customHeight="1">
      <c r="A693" s="3">
        <v>40</v>
      </c>
      <c r="B693" s="3">
        <v>2</v>
      </c>
      <c r="C693" s="3">
        <v>15</v>
      </c>
      <c r="D693" s="850"/>
      <c r="E693" s="826" t="s">
        <v>63</v>
      </c>
      <c r="F693" s="827"/>
      <c r="G693" s="827"/>
      <c r="H693" s="828"/>
      <c r="I693" s="64" t="s">
        <v>9</v>
      </c>
      <c r="J693" s="28"/>
      <c r="K693" s="28"/>
      <c r="L693" s="349">
        <v>1213</v>
      </c>
      <c r="M693" s="360">
        <f t="shared" si="13"/>
        <v>1213</v>
      </c>
    </row>
    <row r="694" spans="1:13" ht="12" customHeight="1">
      <c r="A694" s="3">
        <v>40</v>
      </c>
      <c r="B694" s="3">
        <v>2</v>
      </c>
      <c r="C694" s="3">
        <v>16</v>
      </c>
      <c r="D694" s="850"/>
      <c r="E694" s="829" t="s">
        <v>23</v>
      </c>
      <c r="F694" s="830"/>
      <c r="G694" s="830"/>
      <c r="H694" s="831"/>
      <c r="I694" s="64" t="s">
        <v>12</v>
      </c>
      <c r="J694" s="28"/>
      <c r="K694" s="28"/>
      <c r="L694" s="349">
        <v>1213</v>
      </c>
      <c r="M694" s="360">
        <f t="shared" si="13"/>
        <v>1213</v>
      </c>
    </row>
    <row r="695" spans="1:13" ht="12" customHeight="1">
      <c r="A695" s="3">
        <v>40</v>
      </c>
      <c r="B695" s="3">
        <v>2</v>
      </c>
      <c r="C695" s="3">
        <v>17</v>
      </c>
      <c r="D695" s="850"/>
      <c r="E695" s="826" t="s">
        <v>79</v>
      </c>
      <c r="F695" s="827"/>
      <c r="G695" s="827"/>
      <c r="H695" s="828"/>
      <c r="I695" s="64" t="s">
        <v>9</v>
      </c>
      <c r="J695" s="28"/>
      <c r="K695" s="28"/>
      <c r="L695" s="349">
        <v>0</v>
      </c>
      <c r="M695" s="360">
        <f t="shared" si="13"/>
        <v>0</v>
      </c>
    </row>
    <row r="696" spans="1:13" ht="12" customHeight="1">
      <c r="A696" s="3">
        <v>40</v>
      </c>
      <c r="B696" s="3">
        <v>2</v>
      </c>
      <c r="C696" s="3">
        <v>18</v>
      </c>
      <c r="D696" s="850"/>
      <c r="E696" s="829" t="s">
        <v>33</v>
      </c>
      <c r="F696" s="830"/>
      <c r="G696" s="830"/>
      <c r="H696" s="831"/>
      <c r="I696" s="64" t="s">
        <v>12</v>
      </c>
      <c r="J696" s="28"/>
      <c r="K696" s="28"/>
      <c r="L696" s="349">
        <v>0</v>
      </c>
      <c r="M696" s="360">
        <f t="shared" si="13"/>
        <v>0</v>
      </c>
    </row>
    <row r="697" spans="1:13" ht="12" customHeight="1">
      <c r="A697" s="3">
        <v>40</v>
      </c>
      <c r="B697" s="3">
        <v>2</v>
      </c>
      <c r="C697" s="3">
        <v>19</v>
      </c>
      <c r="D697" s="850"/>
      <c r="E697" s="834" t="s">
        <v>1239</v>
      </c>
      <c r="F697" s="835"/>
      <c r="G697" s="835"/>
      <c r="H697" s="836"/>
      <c r="I697" s="310" t="s">
        <v>9</v>
      </c>
      <c r="J697" s="28"/>
      <c r="K697" s="28"/>
      <c r="L697" s="349">
        <v>0</v>
      </c>
      <c r="M697" s="360">
        <f t="shared" si="13"/>
        <v>0</v>
      </c>
    </row>
    <row r="698" spans="1:13" ht="12" customHeight="1">
      <c r="A698" s="3">
        <v>40</v>
      </c>
      <c r="B698" s="3">
        <v>2</v>
      </c>
      <c r="C698" s="3">
        <v>20</v>
      </c>
      <c r="D698" s="850"/>
      <c r="E698" s="837"/>
      <c r="F698" s="838"/>
      <c r="G698" s="838"/>
      <c r="H698" s="839"/>
      <c r="I698" s="310" t="s">
        <v>12</v>
      </c>
      <c r="J698" s="28"/>
      <c r="K698" s="28"/>
      <c r="L698" s="349">
        <v>0</v>
      </c>
      <c r="M698" s="360">
        <f t="shared" si="13"/>
        <v>0</v>
      </c>
    </row>
    <row r="699" spans="1:13" ht="12" customHeight="1">
      <c r="A699" s="169">
        <v>40</v>
      </c>
      <c r="B699" s="169">
        <v>2</v>
      </c>
      <c r="C699" s="169">
        <v>21</v>
      </c>
      <c r="D699" s="850"/>
      <c r="E699" s="840" t="s">
        <v>1384</v>
      </c>
      <c r="F699" s="841"/>
      <c r="G699" s="841"/>
      <c r="H699" s="842"/>
      <c r="I699" s="310" t="s">
        <v>9</v>
      </c>
      <c r="J699" s="28"/>
      <c r="K699" s="28"/>
      <c r="L699" s="349">
        <v>0</v>
      </c>
      <c r="M699" s="360">
        <f t="shared" si="13"/>
        <v>0</v>
      </c>
    </row>
    <row r="700" spans="1:13" ht="12" customHeight="1">
      <c r="A700" s="169">
        <v>40</v>
      </c>
      <c r="B700" s="169">
        <v>2</v>
      </c>
      <c r="C700" s="169">
        <v>22</v>
      </c>
      <c r="D700" s="850"/>
      <c r="E700" s="829"/>
      <c r="F700" s="830"/>
      <c r="G700" s="830"/>
      <c r="H700" s="831"/>
      <c r="I700" s="310" t="s">
        <v>12</v>
      </c>
      <c r="J700" s="28"/>
      <c r="K700" s="28"/>
      <c r="L700" s="349">
        <v>0</v>
      </c>
      <c r="M700" s="360">
        <f t="shared" si="13"/>
        <v>0</v>
      </c>
    </row>
    <row r="701" spans="1:13" ht="12" customHeight="1">
      <c r="A701" s="3">
        <v>40</v>
      </c>
      <c r="B701" s="3">
        <v>2</v>
      </c>
      <c r="C701" s="3">
        <v>23</v>
      </c>
      <c r="D701" s="850"/>
      <c r="E701" s="834" t="s">
        <v>1346</v>
      </c>
      <c r="F701" s="835"/>
      <c r="G701" s="835"/>
      <c r="H701" s="836"/>
      <c r="I701" s="310" t="s">
        <v>9</v>
      </c>
      <c r="J701" s="28"/>
      <c r="K701" s="28"/>
      <c r="L701" s="349">
        <v>0</v>
      </c>
      <c r="M701" s="360">
        <f t="shared" si="13"/>
        <v>0</v>
      </c>
    </row>
    <row r="702" spans="1:13" ht="12" customHeight="1">
      <c r="A702" s="3">
        <v>40</v>
      </c>
      <c r="B702" s="3">
        <v>2</v>
      </c>
      <c r="C702" s="3">
        <v>24</v>
      </c>
      <c r="D702" s="850"/>
      <c r="E702" s="837"/>
      <c r="F702" s="838"/>
      <c r="G702" s="838"/>
      <c r="H702" s="839"/>
      <c r="I702" s="310" t="s">
        <v>12</v>
      </c>
      <c r="J702" s="28"/>
      <c r="K702" s="28"/>
      <c r="L702" s="349">
        <v>0</v>
      </c>
      <c r="M702" s="360">
        <f t="shared" si="13"/>
        <v>0</v>
      </c>
    </row>
    <row r="703" spans="1:13" ht="12" customHeight="1">
      <c r="A703" s="3">
        <v>40</v>
      </c>
      <c r="B703" s="3">
        <v>2</v>
      </c>
      <c r="C703" s="3">
        <v>25</v>
      </c>
      <c r="D703" s="850"/>
      <c r="E703" s="826" t="s">
        <v>574</v>
      </c>
      <c r="F703" s="827"/>
      <c r="G703" s="827"/>
      <c r="H703" s="828"/>
      <c r="I703" s="64" t="s">
        <v>9</v>
      </c>
      <c r="J703" s="28"/>
      <c r="K703" s="28"/>
      <c r="L703" s="349">
        <v>0</v>
      </c>
      <c r="M703" s="360">
        <f t="shared" si="13"/>
        <v>0</v>
      </c>
    </row>
    <row r="704" spans="1:13" ht="12" customHeight="1">
      <c r="A704" s="3">
        <v>40</v>
      </c>
      <c r="B704" s="3">
        <v>2</v>
      </c>
      <c r="C704" s="3">
        <v>26</v>
      </c>
      <c r="D704" s="850"/>
      <c r="E704" s="829"/>
      <c r="F704" s="830"/>
      <c r="G704" s="830"/>
      <c r="H704" s="831"/>
      <c r="I704" s="64" t="s">
        <v>12</v>
      </c>
      <c r="J704" s="28"/>
      <c r="K704" s="28"/>
      <c r="L704" s="349">
        <v>0</v>
      </c>
      <c r="M704" s="360">
        <f t="shared" si="13"/>
        <v>0</v>
      </c>
    </row>
    <row r="705" spans="1:13" ht="12" customHeight="1">
      <c r="A705" s="3">
        <v>40</v>
      </c>
      <c r="B705" s="3">
        <v>2</v>
      </c>
      <c r="C705" s="3">
        <v>27</v>
      </c>
      <c r="D705" s="851" t="s">
        <v>1383</v>
      </c>
      <c r="E705" s="826" t="s">
        <v>1236</v>
      </c>
      <c r="F705" s="827"/>
      <c r="G705" s="827"/>
      <c r="H705" s="828"/>
      <c r="I705" s="64" t="s">
        <v>9</v>
      </c>
      <c r="J705" s="28"/>
      <c r="K705" s="28"/>
      <c r="L705" s="349">
        <v>0</v>
      </c>
      <c r="M705" s="360">
        <f t="shared" si="13"/>
        <v>0</v>
      </c>
    </row>
    <row r="706" spans="1:13" ht="12" customHeight="1">
      <c r="A706" s="3">
        <v>40</v>
      </c>
      <c r="B706" s="3">
        <v>2</v>
      </c>
      <c r="C706" s="3">
        <v>28</v>
      </c>
      <c r="D706" s="852"/>
      <c r="E706" s="829"/>
      <c r="F706" s="830"/>
      <c r="G706" s="830"/>
      <c r="H706" s="831"/>
      <c r="I706" s="64" t="s">
        <v>12</v>
      </c>
      <c r="J706" s="28"/>
      <c r="K706" s="28"/>
      <c r="L706" s="349">
        <v>0</v>
      </c>
      <c r="M706" s="360">
        <f t="shared" si="13"/>
        <v>0</v>
      </c>
    </row>
    <row r="707" spans="1:13" ht="12" customHeight="1">
      <c r="A707" s="3">
        <v>40</v>
      </c>
      <c r="B707" s="3">
        <v>2</v>
      </c>
      <c r="C707" s="3">
        <v>29</v>
      </c>
      <c r="D707" s="852"/>
      <c r="E707" s="826" t="s">
        <v>1237</v>
      </c>
      <c r="F707" s="827"/>
      <c r="G707" s="827"/>
      <c r="H707" s="828"/>
      <c r="I707" s="64" t="s">
        <v>9</v>
      </c>
      <c r="J707" s="28"/>
      <c r="K707" s="28"/>
      <c r="L707" s="349">
        <v>0</v>
      </c>
      <c r="M707" s="360">
        <f t="shared" si="13"/>
        <v>0</v>
      </c>
    </row>
    <row r="708" spans="1:13" ht="12" customHeight="1">
      <c r="A708" s="3">
        <v>40</v>
      </c>
      <c r="B708" s="3">
        <v>2</v>
      </c>
      <c r="C708" s="3">
        <v>30</v>
      </c>
      <c r="D708" s="852"/>
      <c r="E708" s="829"/>
      <c r="F708" s="830"/>
      <c r="G708" s="830"/>
      <c r="H708" s="831"/>
      <c r="I708" s="64" t="s">
        <v>12</v>
      </c>
      <c r="J708" s="28"/>
      <c r="K708" s="28"/>
      <c r="L708" s="349">
        <v>0</v>
      </c>
      <c r="M708" s="360">
        <f t="shared" si="13"/>
        <v>0</v>
      </c>
    </row>
    <row r="709" spans="1:13" ht="12" customHeight="1">
      <c r="A709" s="3">
        <v>40</v>
      </c>
      <c r="B709" s="3">
        <v>2</v>
      </c>
      <c r="C709" s="3">
        <v>31</v>
      </c>
      <c r="D709" s="852"/>
      <c r="E709" s="826" t="s">
        <v>1239</v>
      </c>
      <c r="F709" s="827"/>
      <c r="G709" s="827"/>
      <c r="H709" s="828"/>
      <c r="I709" s="64" t="s">
        <v>9</v>
      </c>
      <c r="J709" s="28"/>
      <c r="K709" s="28"/>
      <c r="L709" s="349">
        <v>0</v>
      </c>
      <c r="M709" s="360">
        <f t="shared" si="13"/>
        <v>0</v>
      </c>
    </row>
    <row r="710" spans="1:13" ht="12" customHeight="1">
      <c r="A710" s="3">
        <v>40</v>
      </c>
      <c r="B710" s="3">
        <v>2</v>
      </c>
      <c r="C710" s="3">
        <v>32</v>
      </c>
      <c r="D710" s="852"/>
      <c r="E710" s="829"/>
      <c r="F710" s="830"/>
      <c r="G710" s="830"/>
      <c r="H710" s="831"/>
      <c r="I710" s="64" t="s">
        <v>12</v>
      </c>
      <c r="J710" s="28"/>
      <c r="K710" s="28"/>
      <c r="L710" s="349">
        <v>0</v>
      </c>
      <c r="M710" s="360">
        <f t="shared" si="13"/>
        <v>0</v>
      </c>
    </row>
    <row r="711" spans="1:13" ht="12" customHeight="1">
      <c r="A711" s="169">
        <v>40</v>
      </c>
      <c r="B711" s="169">
        <v>2</v>
      </c>
      <c r="C711" s="169">
        <v>33</v>
      </c>
      <c r="D711" s="852"/>
      <c r="E711" s="840" t="s">
        <v>1384</v>
      </c>
      <c r="F711" s="841"/>
      <c r="G711" s="841"/>
      <c r="H711" s="842"/>
      <c r="I711" s="310" t="s">
        <v>9</v>
      </c>
      <c r="J711" s="28"/>
      <c r="K711" s="28"/>
      <c r="L711" s="349">
        <v>0</v>
      </c>
      <c r="M711" s="360">
        <f t="shared" ref="M711:M742" si="14">SUM(L711:L711)</f>
        <v>0</v>
      </c>
    </row>
    <row r="712" spans="1:13" ht="12" customHeight="1">
      <c r="A712" s="169">
        <v>40</v>
      </c>
      <c r="B712" s="169">
        <v>2</v>
      </c>
      <c r="C712" s="169">
        <v>34</v>
      </c>
      <c r="D712" s="852"/>
      <c r="E712" s="829"/>
      <c r="F712" s="830"/>
      <c r="G712" s="830"/>
      <c r="H712" s="831"/>
      <c r="I712" s="310" t="s">
        <v>12</v>
      </c>
      <c r="J712" s="28"/>
      <c r="K712" s="28"/>
      <c r="L712" s="349">
        <v>0</v>
      </c>
      <c r="M712" s="360">
        <f t="shared" si="14"/>
        <v>0</v>
      </c>
    </row>
    <row r="713" spans="1:13" ht="12" customHeight="1">
      <c r="A713" s="3">
        <v>40</v>
      </c>
      <c r="B713" s="3">
        <v>2</v>
      </c>
      <c r="C713" s="3">
        <v>35</v>
      </c>
      <c r="D713" s="852"/>
      <c r="E713" s="834" t="s">
        <v>1346</v>
      </c>
      <c r="F713" s="835"/>
      <c r="G713" s="835"/>
      <c r="H713" s="836"/>
      <c r="I713" s="310" t="s">
        <v>9</v>
      </c>
      <c r="J713" s="28"/>
      <c r="K713" s="28"/>
      <c r="L713" s="349">
        <v>0</v>
      </c>
      <c r="M713" s="360">
        <f t="shared" si="14"/>
        <v>0</v>
      </c>
    </row>
    <row r="714" spans="1:13" ht="12" customHeight="1">
      <c r="A714" s="3">
        <v>40</v>
      </c>
      <c r="B714" s="3">
        <v>2</v>
      </c>
      <c r="C714" s="3">
        <v>36</v>
      </c>
      <c r="D714" s="852"/>
      <c r="E714" s="837"/>
      <c r="F714" s="838"/>
      <c r="G714" s="838"/>
      <c r="H714" s="839"/>
      <c r="I714" s="310" t="s">
        <v>12</v>
      </c>
      <c r="J714" s="28"/>
      <c r="K714" s="28"/>
      <c r="L714" s="349">
        <v>0</v>
      </c>
      <c r="M714" s="360">
        <f t="shared" si="14"/>
        <v>0</v>
      </c>
    </row>
    <row r="715" spans="1:13" ht="12" customHeight="1">
      <c r="A715" s="3">
        <v>40</v>
      </c>
      <c r="B715" s="3">
        <v>2</v>
      </c>
      <c r="C715" s="3">
        <v>37</v>
      </c>
      <c r="D715" s="852"/>
      <c r="E715" s="820" t="s">
        <v>1268</v>
      </c>
      <c r="F715" s="821"/>
      <c r="G715" s="821"/>
      <c r="H715" s="822"/>
      <c r="I715" s="168" t="s">
        <v>9</v>
      </c>
      <c r="J715" s="28"/>
      <c r="K715" s="28"/>
      <c r="L715" s="349">
        <v>0</v>
      </c>
      <c r="M715" s="360">
        <f t="shared" si="14"/>
        <v>0</v>
      </c>
    </row>
    <row r="716" spans="1:13" ht="12" customHeight="1">
      <c r="A716" s="3">
        <v>40</v>
      </c>
      <c r="B716" s="3">
        <v>2</v>
      </c>
      <c r="C716" s="3">
        <v>38</v>
      </c>
      <c r="D716" s="852"/>
      <c r="E716" s="823"/>
      <c r="F716" s="824"/>
      <c r="G716" s="824"/>
      <c r="H716" s="825"/>
      <c r="I716" s="168" t="s">
        <v>12</v>
      </c>
      <c r="J716" s="28"/>
      <c r="K716" s="28"/>
      <c r="L716" s="349">
        <v>0</v>
      </c>
      <c r="M716" s="360">
        <f t="shared" si="14"/>
        <v>0</v>
      </c>
    </row>
    <row r="717" spans="1:13" ht="12" customHeight="1">
      <c r="A717" s="3">
        <v>40</v>
      </c>
      <c r="B717" s="3">
        <v>2</v>
      </c>
      <c r="C717" s="3">
        <v>39</v>
      </c>
      <c r="D717" s="852"/>
      <c r="E717" s="826" t="s">
        <v>1347</v>
      </c>
      <c r="F717" s="827"/>
      <c r="G717" s="827"/>
      <c r="H717" s="828"/>
      <c r="I717" s="64" t="s">
        <v>9</v>
      </c>
      <c r="J717" s="28"/>
      <c r="K717" s="28"/>
      <c r="L717" s="349">
        <v>0</v>
      </c>
      <c r="M717" s="360">
        <f t="shared" si="14"/>
        <v>0</v>
      </c>
    </row>
    <row r="718" spans="1:13" ht="12" customHeight="1">
      <c r="A718" s="3">
        <v>40</v>
      </c>
      <c r="B718" s="3">
        <v>2</v>
      </c>
      <c r="C718" s="3">
        <v>40</v>
      </c>
      <c r="D718" s="852"/>
      <c r="E718" s="829"/>
      <c r="F718" s="830"/>
      <c r="G718" s="830"/>
      <c r="H718" s="831"/>
      <c r="I718" s="64" t="s">
        <v>12</v>
      </c>
      <c r="J718" s="28"/>
      <c r="K718" s="28"/>
      <c r="L718" s="349">
        <v>0</v>
      </c>
      <c r="M718" s="360">
        <f t="shared" si="14"/>
        <v>0</v>
      </c>
    </row>
    <row r="719" spans="1:13" ht="12" customHeight="1">
      <c r="A719" s="3">
        <v>40</v>
      </c>
      <c r="B719" s="3">
        <v>2</v>
      </c>
      <c r="C719" s="3">
        <v>41</v>
      </c>
      <c r="D719" s="852"/>
      <c r="E719" s="826" t="s">
        <v>995</v>
      </c>
      <c r="F719" s="827"/>
      <c r="G719" s="827"/>
      <c r="H719" s="828"/>
      <c r="I719" s="64" t="s">
        <v>9</v>
      </c>
      <c r="J719" s="28"/>
      <c r="K719" s="28"/>
      <c r="L719" s="349">
        <v>0</v>
      </c>
      <c r="M719" s="360">
        <f t="shared" si="14"/>
        <v>0</v>
      </c>
    </row>
    <row r="720" spans="1:13" ht="12" customHeight="1">
      <c r="A720" s="138">
        <v>40</v>
      </c>
      <c r="B720" s="3">
        <v>2</v>
      </c>
      <c r="C720" s="3">
        <v>42</v>
      </c>
      <c r="D720" s="853"/>
      <c r="E720" s="829"/>
      <c r="F720" s="830"/>
      <c r="G720" s="830"/>
      <c r="H720" s="831"/>
      <c r="I720" s="64" t="s">
        <v>12</v>
      </c>
      <c r="J720" s="28"/>
      <c r="K720" s="28"/>
      <c r="L720" s="349">
        <v>1522</v>
      </c>
      <c r="M720" s="360">
        <f t="shared" si="14"/>
        <v>1522</v>
      </c>
    </row>
    <row r="721" spans="1:17" s="88" customFormat="1" ht="9.9499999999999993" customHeight="1">
      <c r="D721" s="89"/>
      <c r="E721" s="89"/>
      <c r="F721" s="89"/>
      <c r="G721" s="89"/>
      <c r="H721" s="89"/>
      <c r="I721" s="89"/>
      <c r="J721" s="89"/>
      <c r="K721" s="110"/>
      <c r="L721" s="337"/>
      <c r="M721" s="362">
        <f t="shared" si="14"/>
        <v>0</v>
      </c>
      <c r="N721" s="6"/>
      <c r="O721" s="6"/>
      <c r="P721" s="6"/>
      <c r="Q721" s="6"/>
    </row>
    <row r="722" spans="1:17" ht="12" customHeight="1">
      <c r="A722" s="3">
        <v>52</v>
      </c>
      <c r="B722" s="3">
        <v>1</v>
      </c>
      <c r="C722" s="3">
        <v>1</v>
      </c>
      <c r="D722" s="61" t="s">
        <v>1212</v>
      </c>
      <c r="E722" s="887" t="s">
        <v>1213</v>
      </c>
      <c r="F722" s="887"/>
      <c r="G722" s="887"/>
      <c r="H722" s="888"/>
      <c r="I722" s="62"/>
      <c r="K722" s="30"/>
      <c r="L722" s="335">
        <v>11344</v>
      </c>
      <c r="M722" s="339">
        <f t="shared" si="14"/>
        <v>11344</v>
      </c>
    </row>
    <row r="723" spans="1:17" ht="12" customHeight="1">
      <c r="A723" s="3">
        <v>52</v>
      </c>
      <c r="B723" s="3">
        <v>1</v>
      </c>
      <c r="C723" s="3">
        <v>2</v>
      </c>
      <c r="D723" s="115"/>
      <c r="E723" s="891" t="s">
        <v>1214</v>
      </c>
      <c r="F723" s="843" t="s">
        <v>576</v>
      </c>
      <c r="G723" s="844"/>
      <c r="H723" s="845"/>
      <c r="I723" s="116" t="s">
        <v>1215</v>
      </c>
      <c r="J723" s="28"/>
      <c r="K723" s="28"/>
      <c r="L723" s="349">
        <v>0</v>
      </c>
      <c r="M723" s="360">
        <f t="shared" si="14"/>
        <v>0</v>
      </c>
    </row>
    <row r="724" spans="1:17" ht="12" customHeight="1">
      <c r="A724" s="3">
        <v>52</v>
      </c>
      <c r="B724" s="3">
        <v>1</v>
      </c>
      <c r="C724" s="3">
        <v>3</v>
      </c>
      <c r="D724" s="117"/>
      <c r="E724" s="892"/>
      <c r="F724" s="843" t="s">
        <v>577</v>
      </c>
      <c r="G724" s="844"/>
      <c r="H724" s="845"/>
      <c r="I724" s="116" t="s">
        <v>1215</v>
      </c>
      <c r="J724" s="28"/>
      <c r="K724" s="28"/>
      <c r="L724" s="349">
        <v>0</v>
      </c>
      <c r="M724" s="360">
        <f t="shared" si="14"/>
        <v>0</v>
      </c>
    </row>
    <row r="725" spans="1:17" ht="12" customHeight="1">
      <c r="A725" s="3">
        <v>52</v>
      </c>
      <c r="B725" s="3">
        <v>1</v>
      </c>
      <c r="C725" s="3">
        <v>4</v>
      </c>
      <c r="D725" s="117"/>
      <c r="E725" s="892"/>
      <c r="F725" s="843" t="s">
        <v>1216</v>
      </c>
      <c r="G725" s="844"/>
      <c r="H725" s="845"/>
      <c r="I725" s="116" t="s">
        <v>1215</v>
      </c>
      <c r="J725" s="28"/>
      <c r="K725" s="28"/>
      <c r="L725" s="349">
        <v>0</v>
      </c>
      <c r="M725" s="360">
        <f t="shared" si="14"/>
        <v>0</v>
      </c>
    </row>
    <row r="726" spans="1:17" ht="12" customHeight="1">
      <c r="A726" s="3">
        <v>52</v>
      </c>
      <c r="B726" s="3">
        <v>1</v>
      </c>
      <c r="C726" s="3">
        <v>5</v>
      </c>
      <c r="D726" s="117"/>
      <c r="E726" s="892"/>
      <c r="F726" s="843" t="s">
        <v>5</v>
      </c>
      <c r="G726" s="844"/>
      <c r="H726" s="845"/>
      <c r="I726" s="116" t="s">
        <v>1215</v>
      </c>
      <c r="J726" s="28"/>
      <c r="K726" s="28"/>
      <c r="L726" s="349">
        <v>1213</v>
      </c>
      <c r="M726" s="360">
        <f t="shared" si="14"/>
        <v>1213</v>
      </c>
    </row>
    <row r="727" spans="1:17" ht="12" customHeight="1">
      <c r="A727" s="3">
        <v>52</v>
      </c>
      <c r="B727" s="3">
        <v>1</v>
      </c>
      <c r="C727" s="3">
        <v>6</v>
      </c>
      <c r="D727" s="117"/>
      <c r="E727" s="892"/>
      <c r="F727" s="843" t="s">
        <v>1217</v>
      </c>
      <c r="G727" s="844"/>
      <c r="H727" s="845"/>
      <c r="I727" s="116" t="s">
        <v>1215</v>
      </c>
      <c r="J727" s="28"/>
      <c r="K727" s="28"/>
      <c r="L727" s="349">
        <v>0</v>
      </c>
      <c r="M727" s="360">
        <f t="shared" si="14"/>
        <v>0</v>
      </c>
    </row>
    <row r="728" spans="1:17" ht="12" customHeight="1">
      <c r="A728" s="3">
        <v>52</v>
      </c>
      <c r="B728" s="3">
        <v>1</v>
      </c>
      <c r="C728" s="3">
        <v>7</v>
      </c>
      <c r="D728" s="117"/>
      <c r="E728" s="892"/>
      <c r="F728" s="843" t="s">
        <v>1218</v>
      </c>
      <c r="G728" s="844"/>
      <c r="H728" s="845"/>
      <c r="I728" s="116" t="s">
        <v>1215</v>
      </c>
      <c r="J728" s="28"/>
      <c r="K728" s="28"/>
      <c r="L728" s="349">
        <v>0</v>
      </c>
      <c r="M728" s="360">
        <f t="shared" si="14"/>
        <v>0</v>
      </c>
    </row>
    <row r="729" spans="1:17" ht="12" customHeight="1">
      <c r="A729" s="3">
        <v>52</v>
      </c>
      <c r="B729" s="3">
        <v>1</v>
      </c>
      <c r="C729" s="3">
        <v>8</v>
      </c>
      <c r="D729" s="117"/>
      <c r="E729" s="892"/>
      <c r="F729" s="843" t="s">
        <v>1219</v>
      </c>
      <c r="G729" s="844"/>
      <c r="H729" s="845"/>
      <c r="I729" s="116" t="s">
        <v>1215</v>
      </c>
      <c r="J729" s="28"/>
      <c r="K729" s="28"/>
      <c r="L729" s="349">
        <v>0</v>
      </c>
      <c r="M729" s="360">
        <f t="shared" si="14"/>
        <v>0</v>
      </c>
    </row>
    <row r="730" spans="1:17" ht="12" customHeight="1">
      <c r="A730" s="3">
        <v>52</v>
      </c>
      <c r="B730" s="3">
        <v>1</v>
      </c>
      <c r="C730" s="3">
        <v>9</v>
      </c>
      <c r="D730" s="117"/>
      <c r="E730" s="892"/>
      <c r="F730" s="843" t="s">
        <v>1220</v>
      </c>
      <c r="G730" s="844"/>
      <c r="H730" s="845"/>
      <c r="I730" s="116" t="s">
        <v>1215</v>
      </c>
      <c r="J730" s="28"/>
      <c r="K730" s="28"/>
      <c r="L730" s="349">
        <v>0</v>
      </c>
      <c r="M730" s="360">
        <f t="shared" si="14"/>
        <v>0</v>
      </c>
    </row>
    <row r="731" spans="1:17" ht="12" customHeight="1">
      <c r="A731" s="3">
        <v>52</v>
      </c>
      <c r="B731" s="3">
        <v>1</v>
      </c>
      <c r="C731" s="3">
        <v>10</v>
      </c>
      <c r="D731" s="117"/>
      <c r="E731" s="892"/>
      <c r="F731" s="843" t="s">
        <v>1221</v>
      </c>
      <c r="G731" s="844"/>
      <c r="H731" s="845"/>
      <c r="I731" s="116" t="s">
        <v>1215</v>
      </c>
      <c r="J731" s="28"/>
      <c r="K731" s="28"/>
      <c r="L731" s="349">
        <v>1895</v>
      </c>
      <c r="M731" s="360">
        <f t="shared" si="14"/>
        <v>1895</v>
      </c>
    </row>
    <row r="732" spans="1:17" ht="12" customHeight="1">
      <c r="A732" s="3">
        <v>52</v>
      </c>
      <c r="B732" s="3">
        <v>1</v>
      </c>
      <c r="C732" s="3">
        <v>11</v>
      </c>
      <c r="D732" s="117"/>
      <c r="E732" s="892"/>
      <c r="F732" s="843" t="s">
        <v>1222</v>
      </c>
      <c r="G732" s="844"/>
      <c r="H732" s="845"/>
      <c r="I732" s="116" t="s">
        <v>1215</v>
      </c>
      <c r="J732" s="28"/>
      <c r="K732" s="28"/>
      <c r="L732" s="349">
        <v>0</v>
      </c>
      <c r="M732" s="360">
        <f t="shared" si="14"/>
        <v>0</v>
      </c>
    </row>
    <row r="733" spans="1:17" ht="12" customHeight="1">
      <c r="A733" s="3">
        <v>52</v>
      </c>
      <c r="B733" s="3">
        <v>1</v>
      </c>
      <c r="C733" s="3">
        <v>12</v>
      </c>
      <c r="D733" s="118"/>
      <c r="E733" s="893"/>
      <c r="F733" s="843" t="s">
        <v>574</v>
      </c>
      <c r="G733" s="844"/>
      <c r="H733" s="845"/>
      <c r="I733" s="116" t="s">
        <v>1215</v>
      </c>
      <c r="J733" s="28"/>
      <c r="K733" s="28"/>
      <c r="L733" s="349">
        <v>0</v>
      </c>
      <c r="M733" s="360">
        <f t="shared" si="14"/>
        <v>0</v>
      </c>
    </row>
    <row r="734" spans="1:17" ht="12" customHeight="1">
      <c r="A734" s="3">
        <v>52</v>
      </c>
      <c r="B734" s="3">
        <v>1</v>
      </c>
      <c r="C734" s="3">
        <v>13</v>
      </c>
      <c r="D734" s="117"/>
      <c r="E734" s="119"/>
      <c r="F734" s="843" t="s">
        <v>1223</v>
      </c>
      <c r="G734" s="844"/>
      <c r="H734" s="845"/>
      <c r="I734" s="116" t="s">
        <v>1215</v>
      </c>
      <c r="J734" s="28"/>
      <c r="K734" s="28"/>
      <c r="L734" s="349">
        <v>0</v>
      </c>
      <c r="M734" s="360">
        <f t="shared" si="14"/>
        <v>0</v>
      </c>
    </row>
    <row r="735" spans="1:17" ht="12" customHeight="1">
      <c r="A735" s="3">
        <v>52</v>
      </c>
      <c r="B735" s="3">
        <v>1</v>
      </c>
      <c r="C735" s="3">
        <v>14</v>
      </c>
      <c r="D735" s="846" t="s">
        <v>1240</v>
      </c>
      <c r="E735" s="847"/>
      <c r="F735" s="847"/>
      <c r="G735" s="847"/>
      <c r="H735" s="848"/>
      <c r="I735" s="120" t="s">
        <v>1215</v>
      </c>
      <c r="J735" s="368"/>
      <c r="K735" s="368"/>
      <c r="L735" s="356">
        <v>0</v>
      </c>
      <c r="M735" s="363">
        <f t="shared" si="14"/>
        <v>0</v>
      </c>
    </row>
    <row r="736" spans="1:17" ht="12" customHeight="1">
      <c r="A736" s="3">
        <v>52</v>
      </c>
      <c r="B736" s="3">
        <v>1</v>
      </c>
      <c r="C736" s="3">
        <v>15</v>
      </c>
      <c r="D736" s="60" t="s">
        <v>1212</v>
      </c>
      <c r="E736" s="887" t="s">
        <v>1224</v>
      </c>
      <c r="F736" s="887"/>
      <c r="G736" s="887"/>
      <c r="H736" s="888"/>
      <c r="I736" s="62"/>
      <c r="J736" s="28"/>
      <c r="K736" s="28"/>
      <c r="L736" s="349">
        <v>2117</v>
      </c>
      <c r="M736" s="360">
        <f t="shared" si="14"/>
        <v>2117</v>
      </c>
    </row>
    <row r="737" spans="1:13" ht="12" customHeight="1">
      <c r="A737" s="3">
        <v>52</v>
      </c>
      <c r="B737" s="3">
        <v>1</v>
      </c>
      <c r="C737" s="3">
        <v>16</v>
      </c>
      <c r="D737" s="115"/>
      <c r="E737" s="891" t="s">
        <v>1214</v>
      </c>
      <c r="F737" s="843" t="s">
        <v>576</v>
      </c>
      <c r="G737" s="844"/>
      <c r="H737" s="845"/>
      <c r="I737" s="116" t="s">
        <v>1215</v>
      </c>
      <c r="J737" s="28"/>
      <c r="K737" s="28"/>
      <c r="L737" s="349">
        <v>0</v>
      </c>
      <c r="M737" s="360">
        <f t="shared" si="14"/>
        <v>0</v>
      </c>
    </row>
    <row r="738" spans="1:13" ht="12" customHeight="1">
      <c r="A738" s="3">
        <v>52</v>
      </c>
      <c r="B738" s="3">
        <v>1</v>
      </c>
      <c r="C738" s="3">
        <v>17</v>
      </c>
      <c r="D738" s="117"/>
      <c r="E738" s="892"/>
      <c r="F738" s="843" t="s">
        <v>577</v>
      </c>
      <c r="G738" s="844"/>
      <c r="H738" s="845"/>
      <c r="I738" s="116" t="s">
        <v>1215</v>
      </c>
      <c r="J738" s="28"/>
      <c r="K738" s="28"/>
      <c r="L738" s="349">
        <v>0</v>
      </c>
      <c r="M738" s="360">
        <f t="shared" si="14"/>
        <v>0</v>
      </c>
    </row>
    <row r="739" spans="1:13" ht="12" customHeight="1">
      <c r="A739" s="3">
        <v>52</v>
      </c>
      <c r="B739" s="3">
        <v>1</v>
      </c>
      <c r="C739" s="3">
        <v>18</v>
      </c>
      <c r="D739" s="117"/>
      <c r="E739" s="892"/>
      <c r="F739" s="843" t="s">
        <v>1216</v>
      </c>
      <c r="G739" s="844"/>
      <c r="H739" s="845"/>
      <c r="I739" s="116" t="s">
        <v>1215</v>
      </c>
      <c r="J739" s="28"/>
      <c r="K739" s="28"/>
      <c r="L739" s="349">
        <v>0</v>
      </c>
      <c r="M739" s="360">
        <f t="shared" si="14"/>
        <v>0</v>
      </c>
    </row>
    <row r="740" spans="1:13" ht="12" customHeight="1">
      <c r="A740" s="3">
        <v>52</v>
      </c>
      <c r="B740" s="3">
        <v>1</v>
      </c>
      <c r="C740" s="3">
        <v>19</v>
      </c>
      <c r="D740" s="117"/>
      <c r="E740" s="892"/>
      <c r="F740" s="843" t="s">
        <v>5</v>
      </c>
      <c r="G740" s="844"/>
      <c r="H740" s="845"/>
      <c r="I740" s="116" t="s">
        <v>1215</v>
      </c>
      <c r="J740" s="28"/>
      <c r="K740" s="28"/>
      <c r="L740" s="349">
        <v>274</v>
      </c>
      <c r="M740" s="360">
        <f t="shared" si="14"/>
        <v>274</v>
      </c>
    </row>
    <row r="741" spans="1:13" ht="12" customHeight="1">
      <c r="A741" s="3">
        <v>52</v>
      </c>
      <c r="B741" s="3">
        <v>1</v>
      </c>
      <c r="C741" s="3">
        <v>20</v>
      </c>
      <c r="D741" s="117"/>
      <c r="E741" s="892"/>
      <c r="F741" s="843" t="s">
        <v>1217</v>
      </c>
      <c r="G741" s="844"/>
      <c r="H741" s="845"/>
      <c r="I741" s="116" t="s">
        <v>1215</v>
      </c>
      <c r="J741" s="28"/>
      <c r="K741" s="28"/>
      <c r="L741" s="349">
        <v>0</v>
      </c>
      <c r="M741" s="360">
        <f t="shared" si="14"/>
        <v>0</v>
      </c>
    </row>
    <row r="742" spans="1:13" ht="12" customHeight="1">
      <c r="A742" s="3">
        <v>52</v>
      </c>
      <c r="B742" s="3">
        <v>1</v>
      </c>
      <c r="C742" s="3">
        <v>21</v>
      </c>
      <c r="D742" s="117"/>
      <c r="E742" s="892"/>
      <c r="F742" s="843" t="s">
        <v>1219</v>
      </c>
      <c r="G742" s="844"/>
      <c r="H742" s="845"/>
      <c r="I742" s="116" t="s">
        <v>1215</v>
      </c>
      <c r="J742" s="28"/>
      <c r="K742" s="28"/>
      <c r="L742" s="349">
        <v>0</v>
      </c>
      <c r="M742" s="360">
        <f t="shared" si="14"/>
        <v>0</v>
      </c>
    </row>
    <row r="743" spans="1:13" ht="12" customHeight="1">
      <c r="A743" s="3">
        <v>52</v>
      </c>
      <c r="B743" s="3">
        <v>1</v>
      </c>
      <c r="C743" s="3">
        <v>22</v>
      </c>
      <c r="D743" s="117"/>
      <c r="E743" s="892"/>
      <c r="F743" s="843" t="s">
        <v>1220</v>
      </c>
      <c r="G743" s="844"/>
      <c r="H743" s="845"/>
      <c r="I743" s="116" t="s">
        <v>1215</v>
      </c>
      <c r="J743" s="28"/>
      <c r="K743" s="28"/>
      <c r="L743" s="349">
        <v>0</v>
      </c>
      <c r="M743" s="360">
        <f t="shared" ref="M743:M771" si="15">SUM(L743:L743)</f>
        <v>0</v>
      </c>
    </row>
    <row r="744" spans="1:13" ht="12" customHeight="1">
      <c r="A744" s="3">
        <v>52</v>
      </c>
      <c r="B744" s="3">
        <v>1</v>
      </c>
      <c r="C744" s="3">
        <v>23</v>
      </c>
      <c r="D744" s="117"/>
      <c r="E744" s="892"/>
      <c r="F744" s="843" t="s">
        <v>1221</v>
      </c>
      <c r="G744" s="844"/>
      <c r="H744" s="845"/>
      <c r="I744" s="116" t="s">
        <v>1215</v>
      </c>
      <c r="J744" s="28"/>
      <c r="K744" s="28"/>
      <c r="L744" s="349">
        <v>112</v>
      </c>
      <c r="M744" s="360">
        <f t="shared" si="15"/>
        <v>112</v>
      </c>
    </row>
    <row r="745" spans="1:13" ht="12" customHeight="1">
      <c r="A745" s="3">
        <v>52</v>
      </c>
      <c r="B745" s="3">
        <v>1</v>
      </c>
      <c r="C745" s="3">
        <v>24</v>
      </c>
      <c r="D745" s="117"/>
      <c r="E745" s="892"/>
      <c r="F745" s="843" t="s">
        <v>1222</v>
      </c>
      <c r="G745" s="844"/>
      <c r="H745" s="845"/>
      <c r="I745" s="116" t="s">
        <v>1215</v>
      </c>
      <c r="J745" s="28"/>
      <c r="K745" s="28"/>
      <c r="L745" s="349">
        <v>0</v>
      </c>
      <c r="M745" s="360">
        <f t="shared" si="15"/>
        <v>0</v>
      </c>
    </row>
    <row r="746" spans="1:13" ht="12" customHeight="1">
      <c r="A746" s="3">
        <v>52</v>
      </c>
      <c r="B746" s="3">
        <v>1</v>
      </c>
      <c r="C746" s="3">
        <v>25</v>
      </c>
      <c r="D746" s="118"/>
      <c r="E746" s="893"/>
      <c r="F746" s="843" t="s">
        <v>574</v>
      </c>
      <c r="G746" s="844"/>
      <c r="H746" s="845"/>
      <c r="I746" s="116" t="s">
        <v>1215</v>
      </c>
      <c r="J746" s="28"/>
      <c r="K746" s="28"/>
      <c r="L746" s="349">
        <v>0</v>
      </c>
      <c r="M746" s="360">
        <f t="shared" si="15"/>
        <v>0</v>
      </c>
    </row>
    <row r="747" spans="1:13" ht="12" customHeight="1">
      <c r="A747" s="3">
        <v>52</v>
      </c>
      <c r="B747" s="3">
        <v>1</v>
      </c>
      <c r="C747" s="3">
        <v>26</v>
      </c>
      <c r="D747" s="117"/>
      <c r="E747" s="121"/>
      <c r="F747" s="122"/>
      <c r="G747" s="122"/>
      <c r="H747" s="122"/>
      <c r="I747" s="123"/>
      <c r="J747" s="368"/>
      <c r="K747" s="368"/>
      <c r="L747" s="356">
        <v>8236</v>
      </c>
      <c r="M747" s="363">
        <f t="shared" si="15"/>
        <v>8236</v>
      </c>
    </row>
    <row r="748" spans="1:13" ht="12" customHeight="1">
      <c r="A748" s="3">
        <v>52</v>
      </c>
      <c r="B748" s="3">
        <v>1</v>
      </c>
      <c r="C748" s="3">
        <v>27</v>
      </c>
      <c r="D748" s="846" t="s">
        <v>1225</v>
      </c>
      <c r="E748" s="847"/>
      <c r="F748" s="847"/>
      <c r="G748" s="847"/>
      <c r="H748" s="848"/>
      <c r="I748" s="120" t="s">
        <v>1215</v>
      </c>
      <c r="J748" s="368"/>
      <c r="K748" s="368"/>
      <c r="L748" s="356">
        <v>1731</v>
      </c>
      <c r="M748" s="363">
        <f t="shared" si="15"/>
        <v>1731</v>
      </c>
    </row>
    <row r="749" spans="1:13" ht="12" customHeight="1">
      <c r="A749" s="3">
        <v>52</v>
      </c>
      <c r="B749" s="3">
        <v>1</v>
      </c>
      <c r="C749" s="3">
        <v>28</v>
      </c>
      <c r="D749" s="124"/>
      <c r="E749" s="125"/>
      <c r="F749" s="120"/>
      <c r="G749" s="120"/>
      <c r="H749" s="120"/>
      <c r="I749" s="120"/>
      <c r="J749" s="368"/>
      <c r="K749" s="368"/>
      <c r="L749" s="356">
        <v>0</v>
      </c>
      <c r="M749" s="363">
        <f t="shared" si="15"/>
        <v>0</v>
      </c>
    </row>
    <row r="750" spans="1:13" ht="12" customHeight="1">
      <c r="A750" s="3">
        <v>52</v>
      </c>
      <c r="B750" s="3">
        <v>1</v>
      </c>
      <c r="C750" s="3">
        <v>29</v>
      </c>
      <c r="D750" s="126"/>
      <c r="E750" s="127"/>
      <c r="F750" s="120"/>
      <c r="G750" s="120"/>
      <c r="H750" s="120"/>
      <c r="I750" s="120"/>
      <c r="J750" s="368"/>
      <c r="K750" s="368"/>
      <c r="L750" s="356">
        <v>0</v>
      </c>
      <c r="M750" s="363">
        <f t="shared" si="15"/>
        <v>0</v>
      </c>
    </row>
    <row r="751" spans="1:13" ht="12" customHeight="1">
      <c r="A751" s="3">
        <v>52</v>
      </c>
      <c r="B751" s="3">
        <v>1</v>
      </c>
      <c r="C751" s="3">
        <v>30</v>
      </c>
      <c r="D751" s="126"/>
      <c r="E751" s="127"/>
      <c r="F751" s="120"/>
      <c r="G751" s="120"/>
      <c r="H751" s="120"/>
      <c r="I751" s="120"/>
      <c r="J751" s="368"/>
      <c r="K751" s="368"/>
      <c r="L751" s="356">
        <v>4500</v>
      </c>
      <c r="M751" s="363">
        <f t="shared" si="15"/>
        <v>4500</v>
      </c>
    </row>
    <row r="752" spans="1:13" ht="12" customHeight="1">
      <c r="A752" s="3">
        <v>52</v>
      </c>
      <c r="B752" s="3">
        <v>1</v>
      </c>
      <c r="C752" s="3">
        <v>31</v>
      </c>
      <c r="D752" s="126"/>
      <c r="E752" s="127"/>
      <c r="F752" s="120"/>
      <c r="G752" s="120"/>
      <c r="H752" s="120"/>
      <c r="I752" s="120"/>
      <c r="J752" s="368"/>
      <c r="K752" s="368"/>
      <c r="L752" s="356">
        <v>0</v>
      </c>
      <c r="M752" s="363">
        <f t="shared" si="15"/>
        <v>0</v>
      </c>
    </row>
    <row r="753" spans="1:13" ht="12" customHeight="1">
      <c r="A753" s="3">
        <v>52</v>
      </c>
      <c r="B753" s="3">
        <v>1</v>
      </c>
      <c r="C753" s="3">
        <v>32</v>
      </c>
      <c r="D753" s="128"/>
      <c r="E753" s="127"/>
      <c r="F753" s="120"/>
      <c r="G753" s="120"/>
      <c r="H753" s="120"/>
      <c r="I753" s="120"/>
      <c r="J753" s="368"/>
      <c r="K753" s="368"/>
      <c r="L753" s="356">
        <v>0</v>
      </c>
      <c r="M753" s="363">
        <f t="shared" si="15"/>
        <v>0</v>
      </c>
    </row>
    <row r="754" spans="1:13" ht="12" customHeight="1">
      <c r="A754" s="3">
        <v>52</v>
      </c>
      <c r="B754" s="3">
        <v>1</v>
      </c>
      <c r="C754" s="3">
        <v>33</v>
      </c>
      <c r="D754" s="73" t="s">
        <v>509</v>
      </c>
      <c r="E754" s="832" t="s">
        <v>1270</v>
      </c>
      <c r="F754" s="833"/>
      <c r="G754" s="833"/>
      <c r="H754" s="833"/>
      <c r="I754" s="302" t="s">
        <v>253</v>
      </c>
      <c r="J754" s="28"/>
      <c r="K754" s="28"/>
      <c r="L754" s="349">
        <v>11249</v>
      </c>
      <c r="M754" s="360">
        <f t="shared" si="15"/>
        <v>11249</v>
      </c>
    </row>
    <row r="755" spans="1:13" ht="12" customHeight="1">
      <c r="A755" s="3">
        <v>52</v>
      </c>
      <c r="B755" s="3">
        <v>1</v>
      </c>
      <c r="C755" s="3">
        <v>34</v>
      </c>
      <c r="D755" s="816" t="s">
        <v>508</v>
      </c>
      <c r="E755" s="817" t="s">
        <v>507</v>
      </c>
      <c r="F755" s="889" t="s">
        <v>583</v>
      </c>
      <c r="G755" s="890"/>
      <c r="H755" s="890"/>
      <c r="I755" s="302" t="s">
        <v>253</v>
      </c>
      <c r="J755" s="28"/>
      <c r="K755" s="28"/>
      <c r="L755" s="349">
        <v>1213</v>
      </c>
      <c r="M755" s="360">
        <f t="shared" si="15"/>
        <v>1213</v>
      </c>
    </row>
    <row r="756" spans="1:13" ht="12" customHeight="1">
      <c r="A756" s="3">
        <v>52</v>
      </c>
      <c r="B756" s="3">
        <v>1</v>
      </c>
      <c r="C756" s="3">
        <v>35</v>
      </c>
      <c r="D756" s="816"/>
      <c r="E756" s="818"/>
      <c r="F756" s="768" t="s">
        <v>1332</v>
      </c>
      <c r="G756" s="802"/>
      <c r="H756" s="802"/>
      <c r="I756" s="302" t="s">
        <v>253</v>
      </c>
      <c r="J756" s="28"/>
      <c r="K756" s="28"/>
      <c r="L756" s="349">
        <v>4500</v>
      </c>
      <c r="M756" s="360">
        <f t="shared" si="15"/>
        <v>4500</v>
      </c>
    </row>
    <row r="757" spans="1:13" ht="12" customHeight="1">
      <c r="A757" s="3">
        <v>52</v>
      </c>
      <c r="B757" s="3">
        <v>1</v>
      </c>
      <c r="C757" s="3">
        <v>36</v>
      </c>
      <c r="D757" s="816"/>
      <c r="E757" s="818"/>
      <c r="F757" s="768" t="s">
        <v>1333</v>
      </c>
      <c r="G757" s="802"/>
      <c r="H757" s="802"/>
      <c r="I757" s="302" t="s">
        <v>253</v>
      </c>
      <c r="J757" s="28"/>
      <c r="K757" s="28"/>
      <c r="L757" s="349">
        <v>0</v>
      </c>
      <c r="M757" s="360">
        <f t="shared" si="15"/>
        <v>0</v>
      </c>
    </row>
    <row r="758" spans="1:13" ht="12" customHeight="1">
      <c r="A758" s="3">
        <v>52</v>
      </c>
      <c r="B758" s="3">
        <v>1</v>
      </c>
      <c r="C758" s="3">
        <v>37</v>
      </c>
      <c r="D758" s="816"/>
      <c r="E758" s="818"/>
      <c r="F758" s="768" t="s">
        <v>81</v>
      </c>
      <c r="G758" s="802"/>
      <c r="H758" s="802"/>
      <c r="I758" s="302" t="s">
        <v>253</v>
      </c>
      <c r="J758" s="28"/>
      <c r="K758" s="28"/>
      <c r="L758" s="349">
        <v>0</v>
      </c>
      <c r="M758" s="360">
        <f t="shared" si="15"/>
        <v>0</v>
      </c>
    </row>
    <row r="759" spans="1:13" ht="12" customHeight="1">
      <c r="A759" s="3">
        <v>52</v>
      </c>
      <c r="B759" s="3">
        <v>1</v>
      </c>
      <c r="C759" s="3">
        <v>38</v>
      </c>
      <c r="D759" s="816"/>
      <c r="E759" s="818"/>
      <c r="F759" s="768" t="s">
        <v>581</v>
      </c>
      <c r="G759" s="802"/>
      <c r="H759" s="802"/>
      <c r="I759" s="302" t="s">
        <v>253</v>
      </c>
      <c r="J759" s="28"/>
      <c r="K759" s="28"/>
      <c r="L759" s="349">
        <v>0</v>
      </c>
      <c r="M759" s="360">
        <f t="shared" si="15"/>
        <v>0</v>
      </c>
    </row>
    <row r="760" spans="1:13" ht="12" customHeight="1">
      <c r="A760" s="3">
        <v>52</v>
      </c>
      <c r="B760" s="3">
        <v>1</v>
      </c>
      <c r="C760" s="3">
        <v>39</v>
      </c>
      <c r="D760" s="816"/>
      <c r="E760" s="818"/>
      <c r="F760" s="768" t="s">
        <v>4</v>
      </c>
      <c r="G760" s="802"/>
      <c r="H760" s="802"/>
      <c r="I760" s="302" t="s">
        <v>253</v>
      </c>
      <c r="J760" s="28"/>
      <c r="K760" s="28"/>
      <c r="L760" s="349">
        <v>0</v>
      </c>
      <c r="M760" s="360">
        <f t="shared" si="15"/>
        <v>0</v>
      </c>
    </row>
    <row r="761" spans="1:13" ht="12" customHeight="1">
      <c r="A761" s="3">
        <v>52</v>
      </c>
      <c r="B761" s="3">
        <v>1</v>
      </c>
      <c r="C761" s="3">
        <v>40</v>
      </c>
      <c r="D761" s="816"/>
      <c r="E761" s="819"/>
      <c r="F761" s="768" t="s">
        <v>1334</v>
      </c>
      <c r="G761" s="802"/>
      <c r="H761" s="802"/>
      <c r="I761" s="302" t="s">
        <v>253</v>
      </c>
      <c r="J761" s="28"/>
      <c r="K761" s="28"/>
      <c r="L761" s="349">
        <v>0</v>
      </c>
      <c r="M761" s="360">
        <f t="shared" si="15"/>
        <v>0</v>
      </c>
    </row>
    <row r="762" spans="1:13" ht="12" customHeight="1">
      <c r="A762" s="3">
        <v>52</v>
      </c>
      <c r="B762" s="3">
        <v>1</v>
      </c>
      <c r="C762" s="3">
        <v>41</v>
      </c>
      <c r="D762" s="816"/>
      <c r="E762" s="768" t="s">
        <v>1271</v>
      </c>
      <c r="F762" s="802"/>
      <c r="G762" s="802"/>
      <c r="H762" s="802"/>
      <c r="I762" s="302" t="s">
        <v>253</v>
      </c>
      <c r="J762" s="28"/>
      <c r="K762" s="28"/>
      <c r="L762" s="349">
        <v>2096</v>
      </c>
      <c r="M762" s="360">
        <f t="shared" si="15"/>
        <v>2096</v>
      </c>
    </row>
    <row r="763" spans="1:13" ht="12" customHeight="1">
      <c r="A763" s="3">
        <v>52</v>
      </c>
      <c r="B763" s="3">
        <v>1</v>
      </c>
      <c r="C763" s="3">
        <v>42</v>
      </c>
      <c r="D763" s="816"/>
      <c r="E763" s="817" t="s">
        <v>506</v>
      </c>
      <c r="F763" s="768" t="s">
        <v>583</v>
      </c>
      <c r="G763" s="802"/>
      <c r="H763" s="802"/>
      <c r="I763" s="302" t="s">
        <v>253</v>
      </c>
      <c r="J763" s="28"/>
      <c r="K763" s="28"/>
      <c r="L763" s="349">
        <v>274</v>
      </c>
      <c r="M763" s="360">
        <f t="shared" si="15"/>
        <v>274</v>
      </c>
    </row>
    <row r="764" spans="1:13" ht="12" customHeight="1">
      <c r="A764" s="3">
        <v>52</v>
      </c>
      <c r="B764" s="3">
        <v>1</v>
      </c>
      <c r="C764" s="3">
        <v>43</v>
      </c>
      <c r="D764" s="816"/>
      <c r="E764" s="818"/>
      <c r="F764" s="768" t="s">
        <v>1332</v>
      </c>
      <c r="G764" s="802"/>
      <c r="H764" s="802"/>
      <c r="I764" s="302" t="s">
        <v>253</v>
      </c>
      <c r="J764" s="28"/>
      <c r="K764" s="28"/>
      <c r="L764" s="349">
        <v>0</v>
      </c>
      <c r="M764" s="360">
        <f t="shared" si="15"/>
        <v>0</v>
      </c>
    </row>
    <row r="765" spans="1:13" ht="12" customHeight="1">
      <c r="A765" s="3">
        <v>52</v>
      </c>
      <c r="B765" s="3">
        <v>1</v>
      </c>
      <c r="C765" s="3">
        <v>44</v>
      </c>
      <c r="D765" s="816"/>
      <c r="E765" s="818"/>
      <c r="F765" s="768" t="s">
        <v>1333</v>
      </c>
      <c r="G765" s="802"/>
      <c r="H765" s="802"/>
      <c r="I765" s="302" t="s">
        <v>253</v>
      </c>
      <c r="J765" s="28"/>
      <c r="K765" s="28"/>
      <c r="L765" s="349">
        <v>0</v>
      </c>
      <c r="M765" s="360">
        <f t="shared" si="15"/>
        <v>0</v>
      </c>
    </row>
    <row r="766" spans="1:13" ht="12" customHeight="1">
      <c r="A766" s="3">
        <v>52</v>
      </c>
      <c r="B766" s="3">
        <v>1</v>
      </c>
      <c r="C766" s="3">
        <v>45</v>
      </c>
      <c r="D766" s="816"/>
      <c r="E766" s="818"/>
      <c r="F766" s="768" t="s">
        <v>581</v>
      </c>
      <c r="G766" s="802"/>
      <c r="H766" s="802"/>
      <c r="I766" s="302" t="s">
        <v>253</v>
      </c>
      <c r="J766" s="28"/>
      <c r="K766" s="28"/>
      <c r="L766" s="349">
        <v>0</v>
      </c>
      <c r="M766" s="360">
        <f t="shared" si="15"/>
        <v>0</v>
      </c>
    </row>
    <row r="767" spans="1:13" ht="12" customHeight="1">
      <c r="A767" s="3">
        <v>52</v>
      </c>
      <c r="B767" s="3">
        <v>1</v>
      </c>
      <c r="C767" s="3">
        <v>46</v>
      </c>
      <c r="D767" s="174"/>
      <c r="E767" s="819"/>
      <c r="F767" s="768" t="s">
        <v>576</v>
      </c>
      <c r="G767" s="802"/>
      <c r="H767" s="802"/>
      <c r="I767" s="302" t="s">
        <v>253</v>
      </c>
      <c r="J767" s="28"/>
      <c r="K767" s="28"/>
      <c r="L767" s="349">
        <v>0</v>
      </c>
      <c r="M767" s="360">
        <f t="shared" si="15"/>
        <v>0</v>
      </c>
    </row>
    <row r="768" spans="1:13" ht="12" customHeight="1">
      <c r="A768" s="3">
        <v>52</v>
      </c>
      <c r="B768" s="3">
        <v>1</v>
      </c>
      <c r="C768" s="3">
        <v>47</v>
      </c>
      <c r="D768" s="183" t="s">
        <v>1335</v>
      </c>
      <c r="E768" s="184"/>
      <c r="F768" s="175"/>
      <c r="G768" s="176"/>
      <c r="H768" s="176"/>
      <c r="I768" s="176"/>
      <c r="J768" s="368"/>
      <c r="K768" s="368"/>
      <c r="L768" s="356">
        <v>0</v>
      </c>
      <c r="M768" s="363">
        <f t="shared" si="15"/>
        <v>0</v>
      </c>
    </row>
    <row r="769" spans="1:13" ht="12" customHeight="1">
      <c r="A769" s="3">
        <v>52</v>
      </c>
      <c r="B769" s="3">
        <v>1</v>
      </c>
      <c r="C769" s="3">
        <v>48</v>
      </c>
      <c r="D769" s="798" t="s">
        <v>647</v>
      </c>
      <c r="E769" s="799"/>
      <c r="F769" s="175"/>
      <c r="G769" s="176"/>
      <c r="H769" s="176"/>
      <c r="I769" s="176"/>
      <c r="J769" s="368"/>
      <c r="K769" s="368"/>
      <c r="L769" s="356">
        <v>0</v>
      </c>
      <c r="M769" s="363">
        <f t="shared" si="15"/>
        <v>0</v>
      </c>
    </row>
    <row r="770" spans="1:13" ht="12" customHeight="1">
      <c r="A770" s="3">
        <v>52</v>
      </c>
      <c r="B770" s="3">
        <v>1</v>
      </c>
      <c r="C770" s="3">
        <v>49</v>
      </c>
      <c r="D770" s="798"/>
      <c r="E770" s="799"/>
      <c r="F770" s="796" t="s">
        <v>1336</v>
      </c>
      <c r="G770" s="797"/>
      <c r="H770" s="797"/>
      <c r="I770" s="302" t="s">
        <v>253</v>
      </c>
      <c r="J770" s="28"/>
      <c r="K770" s="28"/>
      <c r="L770" s="349">
        <v>0</v>
      </c>
      <c r="M770" s="360">
        <f t="shared" si="15"/>
        <v>0</v>
      </c>
    </row>
    <row r="771" spans="1:13" ht="12" customHeight="1">
      <c r="A771" s="3">
        <v>52</v>
      </c>
      <c r="B771" s="3">
        <v>1</v>
      </c>
      <c r="C771" s="3">
        <v>50</v>
      </c>
      <c r="D771" s="800"/>
      <c r="E771" s="801"/>
      <c r="F771" s="796" t="s">
        <v>1337</v>
      </c>
      <c r="G771" s="797"/>
      <c r="H771" s="797"/>
      <c r="I771" s="302" t="s">
        <v>253</v>
      </c>
      <c r="J771" s="28"/>
      <c r="K771" s="28"/>
      <c r="L771" s="349">
        <v>0</v>
      </c>
      <c r="M771" s="360">
        <f t="shared" si="15"/>
        <v>0</v>
      </c>
    </row>
    <row r="772" spans="1:13" ht="12" customHeight="1">
      <c r="A772" s="169">
        <v>52</v>
      </c>
      <c r="B772" s="169">
        <v>2</v>
      </c>
      <c r="C772" s="169">
        <v>1</v>
      </c>
      <c r="D772" s="311" t="s">
        <v>116</v>
      </c>
      <c r="E772" s="814" t="s">
        <v>1385</v>
      </c>
      <c r="F772" s="814"/>
      <c r="G772" s="814"/>
      <c r="H772" s="815"/>
      <c r="I772" s="381"/>
      <c r="J772" s="28"/>
      <c r="K772" s="28"/>
      <c r="L772" s="350">
        <v>11344</v>
      </c>
      <c r="M772" s="360"/>
    </row>
    <row r="773" spans="1:13" ht="12" customHeight="1">
      <c r="A773" s="169">
        <v>52</v>
      </c>
      <c r="B773" s="169">
        <v>2</v>
      </c>
      <c r="C773" s="169">
        <v>2</v>
      </c>
      <c r="D773" s="312"/>
      <c r="E773" s="811" t="s">
        <v>506</v>
      </c>
      <c r="F773" s="803" t="s">
        <v>576</v>
      </c>
      <c r="G773" s="804"/>
      <c r="H773" s="805"/>
      <c r="I773" s="382" t="s">
        <v>253</v>
      </c>
      <c r="J773" s="28"/>
      <c r="K773" s="28"/>
      <c r="L773" s="350">
        <v>0</v>
      </c>
      <c r="M773" s="360"/>
    </row>
    <row r="774" spans="1:13" ht="12" customHeight="1">
      <c r="A774" s="169">
        <v>52</v>
      </c>
      <c r="B774" s="169">
        <v>2</v>
      </c>
      <c r="C774" s="169">
        <v>3</v>
      </c>
      <c r="D774" s="313"/>
      <c r="E774" s="812"/>
      <c r="F774" s="803" t="s">
        <v>577</v>
      </c>
      <c r="G774" s="804"/>
      <c r="H774" s="805"/>
      <c r="I774" s="382" t="s">
        <v>253</v>
      </c>
      <c r="J774" s="28"/>
      <c r="K774" s="28"/>
      <c r="L774" s="350">
        <v>0</v>
      </c>
      <c r="M774" s="360"/>
    </row>
    <row r="775" spans="1:13" ht="12" customHeight="1">
      <c r="A775" s="169">
        <v>52</v>
      </c>
      <c r="B775" s="169">
        <v>2</v>
      </c>
      <c r="C775" s="169">
        <v>4</v>
      </c>
      <c r="D775" s="313"/>
      <c r="E775" s="812"/>
      <c r="F775" s="803" t="s">
        <v>1216</v>
      </c>
      <c r="G775" s="804"/>
      <c r="H775" s="805"/>
      <c r="I775" s="382" t="s">
        <v>253</v>
      </c>
      <c r="J775" s="28"/>
      <c r="K775" s="28"/>
      <c r="L775" s="350">
        <v>0</v>
      </c>
      <c r="M775" s="360"/>
    </row>
    <row r="776" spans="1:13" ht="12" customHeight="1">
      <c r="A776" s="169">
        <v>52</v>
      </c>
      <c r="B776" s="169">
        <v>2</v>
      </c>
      <c r="C776" s="169">
        <v>5</v>
      </c>
      <c r="D776" s="313"/>
      <c r="E776" s="812"/>
      <c r="F776" s="803" t="s">
        <v>5</v>
      </c>
      <c r="G776" s="804"/>
      <c r="H776" s="805"/>
      <c r="I776" s="382" t="s">
        <v>253</v>
      </c>
      <c r="J776" s="28"/>
      <c r="K776" s="28"/>
      <c r="L776" s="350">
        <v>1213</v>
      </c>
      <c r="M776" s="360"/>
    </row>
    <row r="777" spans="1:13" ht="12" customHeight="1">
      <c r="A777" s="169">
        <v>52</v>
      </c>
      <c r="B777" s="169">
        <v>2</v>
      </c>
      <c r="C777" s="169">
        <v>6</v>
      </c>
      <c r="D777" s="313"/>
      <c r="E777" s="812"/>
      <c r="F777" s="803" t="s">
        <v>1217</v>
      </c>
      <c r="G777" s="804"/>
      <c r="H777" s="805"/>
      <c r="I777" s="382" t="s">
        <v>253</v>
      </c>
      <c r="J777" s="28"/>
      <c r="K777" s="28"/>
      <c r="L777" s="350">
        <v>0</v>
      </c>
      <c r="M777" s="360"/>
    </row>
    <row r="778" spans="1:13" ht="12" customHeight="1">
      <c r="A778" s="169">
        <v>52</v>
      </c>
      <c r="B778" s="169">
        <v>2</v>
      </c>
      <c r="C778" s="169">
        <v>7</v>
      </c>
      <c r="D778" s="313"/>
      <c r="E778" s="812"/>
      <c r="F778" s="803" t="s">
        <v>1218</v>
      </c>
      <c r="G778" s="804"/>
      <c r="H778" s="805"/>
      <c r="I778" s="382" t="s">
        <v>253</v>
      </c>
      <c r="J778" s="28"/>
      <c r="K778" s="28"/>
      <c r="L778" s="350">
        <v>0</v>
      </c>
      <c r="M778" s="360"/>
    </row>
    <row r="779" spans="1:13" ht="12" customHeight="1">
      <c r="A779" s="169">
        <v>52</v>
      </c>
      <c r="B779" s="169">
        <v>2</v>
      </c>
      <c r="C779" s="169">
        <v>8</v>
      </c>
      <c r="D779" s="313"/>
      <c r="E779" s="812"/>
      <c r="F779" s="803" t="s">
        <v>1219</v>
      </c>
      <c r="G779" s="804"/>
      <c r="H779" s="805"/>
      <c r="I779" s="382" t="s">
        <v>253</v>
      </c>
      <c r="J779" s="28"/>
      <c r="K779" s="28"/>
      <c r="L779" s="350">
        <v>0</v>
      </c>
      <c r="M779" s="360"/>
    </row>
    <row r="780" spans="1:13" ht="12" customHeight="1">
      <c r="A780" s="169">
        <v>52</v>
      </c>
      <c r="B780" s="169">
        <v>2</v>
      </c>
      <c r="C780" s="169">
        <v>9</v>
      </c>
      <c r="D780" s="313"/>
      <c r="E780" s="812"/>
      <c r="F780" s="803" t="s">
        <v>1220</v>
      </c>
      <c r="G780" s="804"/>
      <c r="H780" s="805"/>
      <c r="I780" s="382" t="s">
        <v>253</v>
      </c>
      <c r="J780" s="28"/>
      <c r="K780" s="28"/>
      <c r="L780" s="350">
        <v>0</v>
      </c>
      <c r="M780" s="360"/>
    </row>
    <row r="781" spans="1:13" ht="12" customHeight="1">
      <c r="A781" s="169">
        <v>52</v>
      </c>
      <c r="B781" s="169">
        <v>2</v>
      </c>
      <c r="C781" s="169">
        <v>10</v>
      </c>
      <c r="D781" s="313"/>
      <c r="E781" s="812"/>
      <c r="F781" s="803" t="s">
        <v>1221</v>
      </c>
      <c r="G781" s="804"/>
      <c r="H781" s="805"/>
      <c r="I781" s="382" t="s">
        <v>253</v>
      </c>
      <c r="J781" s="28"/>
      <c r="K781" s="28"/>
      <c r="L781" s="350">
        <v>1895</v>
      </c>
      <c r="M781" s="360"/>
    </row>
    <row r="782" spans="1:13" ht="12" customHeight="1">
      <c r="A782" s="169">
        <v>52</v>
      </c>
      <c r="B782" s="169">
        <v>2</v>
      </c>
      <c r="C782" s="169">
        <v>11</v>
      </c>
      <c r="D782" s="313"/>
      <c r="E782" s="812"/>
      <c r="F782" s="803" t="s">
        <v>1222</v>
      </c>
      <c r="G782" s="804"/>
      <c r="H782" s="805"/>
      <c r="I782" s="382" t="s">
        <v>253</v>
      </c>
      <c r="J782" s="28"/>
      <c r="K782" s="28"/>
      <c r="L782" s="350">
        <v>0</v>
      </c>
      <c r="M782" s="360"/>
    </row>
    <row r="783" spans="1:13" ht="12" customHeight="1">
      <c r="A783" s="169">
        <v>52</v>
      </c>
      <c r="B783" s="169">
        <v>2</v>
      </c>
      <c r="C783" s="169">
        <v>12</v>
      </c>
      <c r="D783" s="314"/>
      <c r="E783" s="813"/>
      <c r="F783" s="803" t="s">
        <v>574</v>
      </c>
      <c r="G783" s="804"/>
      <c r="H783" s="805"/>
      <c r="I783" s="382" t="s">
        <v>253</v>
      </c>
      <c r="J783" s="28"/>
      <c r="K783" s="28"/>
      <c r="L783" s="350">
        <v>0</v>
      </c>
      <c r="M783" s="360"/>
    </row>
    <row r="784" spans="1:13" ht="12" customHeight="1">
      <c r="A784" s="169">
        <v>52</v>
      </c>
      <c r="B784" s="169">
        <v>2</v>
      </c>
      <c r="C784" s="169">
        <v>13</v>
      </c>
      <c r="D784" s="313"/>
      <c r="E784" s="315"/>
      <c r="F784" s="803" t="s">
        <v>1223</v>
      </c>
      <c r="G784" s="804"/>
      <c r="H784" s="805"/>
      <c r="I784" s="382" t="s">
        <v>253</v>
      </c>
      <c r="J784" s="28"/>
      <c r="K784" s="28"/>
      <c r="L784" s="350">
        <v>0</v>
      </c>
      <c r="M784" s="360"/>
    </row>
    <row r="785" spans="1:13" ht="12" customHeight="1">
      <c r="A785" s="169">
        <v>52</v>
      </c>
      <c r="B785" s="169">
        <v>2</v>
      </c>
      <c r="C785" s="169">
        <v>14</v>
      </c>
      <c r="D785" s="806" t="s">
        <v>1386</v>
      </c>
      <c r="E785" s="807"/>
      <c r="F785" s="807"/>
      <c r="G785" s="807"/>
      <c r="H785" s="808"/>
      <c r="I785" s="383" t="s">
        <v>253</v>
      </c>
      <c r="J785" s="28"/>
      <c r="K785" s="28"/>
      <c r="L785" s="350">
        <v>0</v>
      </c>
      <c r="M785" s="360"/>
    </row>
    <row r="786" spans="1:13" ht="12" customHeight="1">
      <c r="A786" s="169">
        <v>52</v>
      </c>
      <c r="B786" s="169">
        <v>2</v>
      </c>
      <c r="C786" s="169">
        <v>15</v>
      </c>
      <c r="D786" s="316" t="s">
        <v>1387</v>
      </c>
      <c r="E786" s="809" t="s">
        <v>1224</v>
      </c>
      <c r="F786" s="809"/>
      <c r="G786" s="809"/>
      <c r="H786" s="810"/>
      <c r="I786" s="384"/>
      <c r="J786" s="28"/>
      <c r="K786" s="28"/>
      <c r="L786" s="350">
        <v>2117</v>
      </c>
      <c r="M786" s="360"/>
    </row>
    <row r="787" spans="1:13" ht="12" customHeight="1">
      <c r="A787" s="169">
        <v>52</v>
      </c>
      <c r="B787" s="169">
        <v>2</v>
      </c>
      <c r="C787" s="169">
        <v>16</v>
      </c>
      <c r="D787" s="312"/>
      <c r="E787" s="811" t="s">
        <v>506</v>
      </c>
      <c r="F787" s="803" t="s">
        <v>576</v>
      </c>
      <c r="G787" s="804"/>
      <c r="H787" s="805"/>
      <c r="I787" s="382" t="s">
        <v>253</v>
      </c>
      <c r="J787" s="28"/>
      <c r="K787" s="28"/>
      <c r="L787" s="350">
        <v>0</v>
      </c>
      <c r="M787" s="360"/>
    </row>
    <row r="788" spans="1:13" ht="12" customHeight="1">
      <c r="A788" s="169">
        <v>52</v>
      </c>
      <c r="B788" s="169">
        <v>2</v>
      </c>
      <c r="C788" s="169">
        <v>17</v>
      </c>
      <c r="D788" s="313"/>
      <c r="E788" s="812"/>
      <c r="F788" s="803" t="s">
        <v>577</v>
      </c>
      <c r="G788" s="804"/>
      <c r="H788" s="805"/>
      <c r="I788" s="382" t="s">
        <v>253</v>
      </c>
      <c r="J788" s="28"/>
      <c r="K788" s="28"/>
      <c r="L788" s="350">
        <v>0</v>
      </c>
      <c r="M788" s="360"/>
    </row>
    <row r="789" spans="1:13" ht="12" customHeight="1">
      <c r="A789" s="169">
        <v>52</v>
      </c>
      <c r="B789" s="169">
        <v>2</v>
      </c>
      <c r="C789" s="169">
        <v>18</v>
      </c>
      <c r="D789" s="313"/>
      <c r="E789" s="812"/>
      <c r="F789" s="803" t="s">
        <v>1216</v>
      </c>
      <c r="G789" s="804"/>
      <c r="H789" s="805"/>
      <c r="I789" s="382" t="s">
        <v>253</v>
      </c>
      <c r="J789" s="28"/>
      <c r="K789" s="28"/>
      <c r="L789" s="350">
        <v>0</v>
      </c>
      <c r="M789" s="360"/>
    </row>
    <row r="790" spans="1:13" ht="12" customHeight="1">
      <c r="A790" s="169">
        <v>52</v>
      </c>
      <c r="B790" s="169">
        <v>2</v>
      </c>
      <c r="C790" s="169">
        <v>19</v>
      </c>
      <c r="D790" s="313"/>
      <c r="E790" s="812"/>
      <c r="F790" s="803" t="s">
        <v>5</v>
      </c>
      <c r="G790" s="804"/>
      <c r="H790" s="805"/>
      <c r="I790" s="382" t="s">
        <v>253</v>
      </c>
      <c r="J790" s="28"/>
      <c r="K790" s="28"/>
      <c r="L790" s="350">
        <v>274</v>
      </c>
      <c r="M790" s="360"/>
    </row>
    <row r="791" spans="1:13" ht="12" customHeight="1">
      <c r="A791" s="169">
        <v>52</v>
      </c>
      <c r="B791" s="169">
        <v>2</v>
      </c>
      <c r="C791" s="169">
        <v>20</v>
      </c>
      <c r="D791" s="313"/>
      <c r="E791" s="812"/>
      <c r="F791" s="803" t="s">
        <v>1217</v>
      </c>
      <c r="G791" s="804"/>
      <c r="H791" s="805"/>
      <c r="I791" s="382" t="s">
        <v>253</v>
      </c>
      <c r="J791" s="28"/>
      <c r="K791" s="28"/>
      <c r="L791" s="350">
        <v>0</v>
      </c>
      <c r="M791" s="360"/>
    </row>
    <row r="792" spans="1:13" ht="12" customHeight="1">
      <c r="A792" s="169">
        <v>52</v>
      </c>
      <c r="B792" s="169">
        <v>2</v>
      </c>
      <c r="C792" s="169">
        <v>21</v>
      </c>
      <c r="D792" s="313"/>
      <c r="E792" s="812"/>
      <c r="F792" s="803" t="s">
        <v>1219</v>
      </c>
      <c r="G792" s="804"/>
      <c r="H792" s="805"/>
      <c r="I792" s="382" t="s">
        <v>253</v>
      </c>
      <c r="J792" s="28"/>
      <c r="K792" s="28"/>
      <c r="L792" s="350">
        <v>0</v>
      </c>
      <c r="M792" s="360"/>
    </row>
    <row r="793" spans="1:13" ht="12" customHeight="1">
      <c r="A793" s="169">
        <v>52</v>
      </c>
      <c r="B793" s="169">
        <v>2</v>
      </c>
      <c r="C793" s="169">
        <v>22</v>
      </c>
      <c r="D793" s="313"/>
      <c r="E793" s="812"/>
      <c r="F793" s="803" t="s">
        <v>1220</v>
      </c>
      <c r="G793" s="804"/>
      <c r="H793" s="805"/>
      <c r="I793" s="382" t="s">
        <v>253</v>
      </c>
      <c r="J793" s="28"/>
      <c r="K793" s="28"/>
      <c r="L793" s="350">
        <v>0</v>
      </c>
      <c r="M793" s="360"/>
    </row>
    <row r="794" spans="1:13" ht="12" customHeight="1">
      <c r="A794" s="169">
        <v>52</v>
      </c>
      <c r="B794" s="169">
        <v>2</v>
      </c>
      <c r="C794" s="169">
        <v>23</v>
      </c>
      <c r="D794" s="313"/>
      <c r="E794" s="812"/>
      <c r="F794" s="803" t="s">
        <v>1221</v>
      </c>
      <c r="G794" s="804"/>
      <c r="H794" s="805"/>
      <c r="I794" s="382" t="s">
        <v>253</v>
      </c>
      <c r="J794" s="28"/>
      <c r="K794" s="28"/>
      <c r="L794" s="350">
        <v>112</v>
      </c>
      <c r="M794" s="360"/>
    </row>
    <row r="795" spans="1:13" ht="12" customHeight="1">
      <c r="A795" s="169">
        <v>52</v>
      </c>
      <c r="B795" s="169">
        <v>2</v>
      </c>
      <c r="C795" s="169">
        <v>24</v>
      </c>
      <c r="D795" s="313"/>
      <c r="E795" s="812"/>
      <c r="F795" s="803" t="s">
        <v>1222</v>
      </c>
      <c r="G795" s="804"/>
      <c r="H795" s="805"/>
      <c r="I795" s="382" t="s">
        <v>253</v>
      </c>
      <c r="J795" s="28"/>
      <c r="K795" s="28"/>
      <c r="L795" s="350">
        <v>0</v>
      </c>
      <c r="M795" s="360"/>
    </row>
    <row r="796" spans="1:13" ht="12" customHeight="1">
      <c r="A796" s="169">
        <v>52</v>
      </c>
      <c r="B796" s="169">
        <v>2</v>
      </c>
      <c r="C796" s="169">
        <v>25</v>
      </c>
      <c r="D796" s="314"/>
      <c r="E796" s="813"/>
      <c r="F796" s="803" t="s">
        <v>574</v>
      </c>
      <c r="G796" s="804"/>
      <c r="H796" s="805"/>
      <c r="I796" s="382" t="s">
        <v>253</v>
      </c>
      <c r="J796" s="28"/>
      <c r="K796" s="28"/>
      <c r="L796" s="350">
        <v>0</v>
      </c>
      <c r="M796" s="360"/>
    </row>
    <row r="797" spans="1:13" ht="24" customHeight="1">
      <c r="A797" s="169">
        <v>52</v>
      </c>
      <c r="B797" s="169">
        <v>2</v>
      </c>
      <c r="C797" s="169">
        <v>26</v>
      </c>
      <c r="D797" s="1009" t="s">
        <v>1388</v>
      </c>
      <c r="E797" s="1010"/>
      <c r="F797" s="1010"/>
      <c r="G797" s="1010"/>
      <c r="H797" s="1010"/>
      <c r="I797" s="1010"/>
      <c r="J797" s="1010"/>
      <c r="K797" s="1011"/>
      <c r="L797" s="350">
        <v>8236</v>
      </c>
      <c r="M797" s="360"/>
    </row>
    <row r="798" spans="1:13" ht="24" customHeight="1">
      <c r="A798" s="169">
        <v>52</v>
      </c>
      <c r="B798" s="169">
        <v>2</v>
      </c>
      <c r="C798" s="169">
        <v>27</v>
      </c>
      <c r="D798" s="1009" t="s">
        <v>1389</v>
      </c>
      <c r="E798" s="1010"/>
      <c r="F798" s="1010"/>
      <c r="G798" s="1010"/>
      <c r="H798" s="1010"/>
      <c r="I798" s="1010"/>
      <c r="J798" s="1010"/>
      <c r="K798" s="1011"/>
      <c r="L798" s="350">
        <v>1731</v>
      </c>
      <c r="M798" s="360"/>
    </row>
    <row r="799" spans="1:13" ht="12" customHeight="1">
      <c r="A799" s="169">
        <v>52</v>
      </c>
      <c r="B799" s="169">
        <v>2</v>
      </c>
      <c r="C799" s="169">
        <v>28</v>
      </c>
      <c r="D799" s="784" t="s">
        <v>1390</v>
      </c>
      <c r="E799" s="785"/>
      <c r="F799" s="785"/>
      <c r="G799" s="785"/>
      <c r="H799" s="785"/>
      <c r="I799" s="786"/>
      <c r="J799" s="28"/>
      <c r="K799" s="28"/>
      <c r="L799" s="350">
        <v>0</v>
      </c>
      <c r="M799" s="360"/>
    </row>
    <row r="800" spans="1:13" ht="12" customHeight="1">
      <c r="A800" s="169">
        <v>52</v>
      </c>
      <c r="B800" s="169">
        <v>2</v>
      </c>
      <c r="C800" s="169">
        <v>29</v>
      </c>
      <c r="D800" s="784" t="s">
        <v>1391</v>
      </c>
      <c r="E800" s="785"/>
      <c r="F800" s="785"/>
      <c r="G800" s="785"/>
      <c r="H800" s="785"/>
      <c r="I800" s="786"/>
      <c r="J800" s="28"/>
      <c r="K800" s="28"/>
      <c r="L800" s="350">
        <v>0</v>
      </c>
      <c r="M800" s="360"/>
    </row>
    <row r="801" spans="1:13" ht="12" customHeight="1">
      <c r="A801" s="169">
        <v>52</v>
      </c>
      <c r="B801" s="169">
        <v>2</v>
      </c>
      <c r="C801" s="169">
        <v>30</v>
      </c>
      <c r="D801" s="784" t="s">
        <v>1392</v>
      </c>
      <c r="E801" s="785"/>
      <c r="F801" s="785"/>
      <c r="G801" s="785"/>
      <c r="H801" s="785"/>
      <c r="I801" s="786"/>
      <c r="J801" s="28"/>
      <c r="K801" s="28"/>
      <c r="L801" s="350">
        <v>4500</v>
      </c>
      <c r="M801" s="360"/>
    </row>
    <row r="802" spans="1:13" ht="12" customHeight="1">
      <c r="A802" s="169">
        <v>52</v>
      </c>
      <c r="B802" s="169">
        <v>2</v>
      </c>
      <c r="C802" s="169">
        <v>31</v>
      </c>
      <c r="D802" s="784" t="s">
        <v>1393</v>
      </c>
      <c r="E802" s="785"/>
      <c r="F802" s="785"/>
      <c r="G802" s="785"/>
      <c r="H802" s="785"/>
      <c r="I802" s="786"/>
      <c r="J802" s="28"/>
      <c r="K802" s="28"/>
      <c r="L802" s="350">
        <v>0</v>
      </c>
      <c r="M802" s="360"/>
    </row>
    <row r="803" spans="1:13" ht="12" customHeight="1">
      <c r="A803" s="169">
        <v>52</v>
      </c>
      <c r="B803" s="169">
        <v>2</v>
      </c>
      <c r="C803" s="169">
        <v>32</v>
      </c>
      <c r="D803" s="317"/>
      <c r="E803" s="318"/>
      <c r="F803" s="319"/>
      <c r="G803" s="319"/>
      <c r="H803" s="319"/>
      <c r="I803" s="378"/>
      <c r="J803" s="28"/>
      <c r="K803" s="28"/>
      <c r="L803" s="350">
        <v>0</v>
      </c>
      <c r="M803" s="360"/>
    </row>
    <row r="804" spans="1:13" ht="24" customHeight="1">
      <c r="A804" s="169">
        <v>52</v>
      </c>
      <c r="B804" s="169">
        <v>2</v>
      </c>
      <c r="C804" s="169">
        <v>33</v>
      </c>
      <c r="D804" s="320" t="s">
        <v>1394</v>
      </c>
      <c r="E804" s="787" t="s">
        <v>1395</v>
      </c>
      <c r="F804" s="788"/>
      <c r="G804" s="788"/>
      <c r="H804" s="788"/>
      <c r="I804" s="379" t="s">
        <v>253</v>
      </c>
      <c r="J804" s="28"/>
      <c r="K804" s="28"/>
      <c r="L804" s="350">
        <v>11249</v>
      </c>
      <c r="M804" s="360"/>
    </row>
    <row r="805" spans="1:13" ht="12" customHeight="1">
      <c r="A805" s="169">
        <v>52</v>
      </c>
      <c r="B805" s="169">
        <v>2</v>
      </c>
      <c r="C805" s="169">
        <v>34</v>
      </c>
      <c r="D805" s="789" t="s">
        <v>508</v>
      </c>
      <c r="E805" s="790" t="s">
        <v>507</v>
      </c>
      <c r="F805" s="793" t="s">
        <v>583</v>
      </c>
      <c r="G805" s="794"/>
      <c r="H805" s="794"/>
      <c r="I805" s="379" t="s">
        <v>253</v>
      </c>
      <c r="J805" s="28"/>
      <c r="K805" s="28"/>
      <c r="L805" s="350">
        <v>1213</v>
      </c>
      <c r="M805" s="360"/>
    </row>
    <row r="806" spans="1:13" ht="12" customHeight="1">
      <c r="A806" s="169">
        <v>52</v>
      </c>
      <c r="B806" s="169">
        <v>2</v>
      </c>
      <c r="C806" s="169">
        <v>35</v>
      </c>
      <c r="D806" s="789"/>
      <c r="E806" s="791"/>
      <c r="F806" s="795" t="s">
        <v>1332</v>
      </c>
      <c r="G806" s="788"/>
      <c r="H806" s="788"/>
      <c r="I806" s="379" t="s">
        <v>253</v>
      </c>
      <c r="J806" s="28"/>
      <c r="K806" s="28"/>
      <c r="L806" s="350">
        <v>4500</v>
      </c>
      <c r="M806" s="360"/>
    </row>
    <row r="807" spans="1:13" ht="12" customHeight="1">
      <c r="A807" s="169">
        <v>52</v>
      </c>
      <c r="B807" s="169">
        <v>2</v>
      </c>
      <c r="C807" s="169">
        <v>36</v>
      </c>
      <c r="D807" s="789"/>
      <c r="E807" s="791"/>
      <c r="F807" s="795" t="s">
        <v>1333</v>
      </c>
      <c r="G807" s="788"/>
      <c r="H807" s="788"/>
      <c r="I807" s="379" t="s">
        <v>253</v>
      </c>
      <c r="J807" s="28"/>
      <c r="K807" s="28"/>
      <c r="L807" s="350">
        <v>0</v>
      </c>
      <c r="M807" s="360"/>
    </row>
    <row r="808" spans="1:13" ht="12" customHeight="1">
      <c r="A808" s="169">
        <v>52</v>
      </c>
      <c r="B808" s="169">
        <v>2</v>
      </c>
      <c r="C808" s="169">
        <v>37</v>
      </c>
      <c r="D808" s="789"/>
      <c r="E808" s="791"/>
      <c r="F808" s="795" t="s">
        <v>81</v>
      </c>
      <c r="G808" s="788"/>
      <c r="H808" s="788"/>
      <c r="I808" s="379" t="s">
        <v>253</v>
      </c>
      <c r="J808" s="28"/>
      <c r="K808" s="28"/>
      <c r="L808" s="350">
        <v>0</v>
      </c>
      <c r="M808" s="360"/>
    </row>
    <row r="809" spans="1:13" ht="12" customHeight="1">
      <c r="A809" s="169">
        <v>52</v>
      </c>
      <c r="B809" s="169">
        <v>2</v>
      </c>
      <c r="C809" s="169">
        <v>38</v>
      </c>
      <c r="D809" s="789"/>
      <c r="E809" s="791"/>
      <c r="F809" s="795" t="s">
        <v>581</v>
      </c>
      <c r="G809" s="788"/>
      <c r="H809" s="788"/>
      <c r="I809" s="379" t="s">
        <v>253</v>
      </c>
      <c r="J809" s="28"/>
      <c r="K809" s="28"/>
      <c r="L809" s="350">
        <v>0</v>
      </c>
      <c r="M809" s="360"/>
    </row>
    <row r="810" spans="1:13" ht="12" customHeight="1">
      <c r="A810" s="169">
        <v>52</v>
      </c>
      <c r="B810" s="169">
        <v>2</v>
      </c>
      <c r="C810" s="169">
        <v>39</v>
      </c>
      <c r="D810" s="789"/>
      <c r="E810" s="791"/>
      <c r="F810" s="795" t="s">
        <v>4</v>
      </c>
      <c r="G810" s="788"/>
      <c r="H810" s="788"/>
      <c r="I810" s="379" t="s">
        <v>253</v>
      </c>
      <c r="J810" s="28"/>
      <c r="K810" s="28"/>
      <c r="L810" s="350">
        <v>0</v>
      </c>
      <c r="M810" s="360"/>
    </row>
    <row r="811" spans="1:13" ht="12" customHeight="1">
      <c r="A811" s="169">
        <v>52</v>
      </c>
      <c r="B811" s="169">
        <v>2</v>
      </c>
      <c r="C811" s="169">
        <v>40</v>
      </c>
      <c r="D811" s="789"/>
      <c r="E811" s="792"/>
      <c r="F811" s="795" t="s">
        <v>1334</v>
      </c>
      <c r="G811" s="788"/>
      <c r="H811" s="788"/>
      <c r="I811" s="379" t="s">
        <v>253</v>
      </c>
      <c r="J811" s="28"/>
      <c r="K811" s="28"/>
      <c r="L811" s="350">
        <v>0</v>
      </c>
      <c r="M811" s="360"/>
    </row>
    <row r="812" spans="1:13" ht="24" customHeight="1">
      <c r="A812" s="169">
        <v>52</v>
      </c>
      <c r="B812" s="169">
        <v>2</v>
      </c>
      <c r="C812" s="169">
        <v>41</v>
      </c>
      <c r="D812" s="789"/>
      <c r="E812" s="787" t="s">
        <v>1396</v>
      </c>
      <c r="F812" s="788"/>
      <c r="G812" s="788"/>
      <c r="H812" s="788"/>
      <c r="I812" s="379" t="s">
        <v>253</v>
      </c>
      <c r="J812" s="28"/>
      <c r="K812" s="28"/>
      <c r="L812" s="350">
        <v>2096</v>
      </c>
      <c r="M812" s="360"/>
    </row>
    <row r="813" spans="1:13" ht="12" customHeight="1">
      <c r="A813" s="169">
        <v>52</v>
      </c>
      <c r="B813" s="169">
        <v>2</v>
      </c>
      <c r="C813" s="169">
        <v>42</v>
      </c>
      <c r="D813" s="789"/>
      <c r="E813" s="790" t="s">
        <v>506</v>
      </c>
      <c r="F813" s="795" t="s">
        <v>583</v>
      </c>
      <c r="G813" s="788"/>
      <c r="H813" s="788"/>
      <c r="I813" s="379" t="s">
        <v>253</v>
      </c>
      <c r="J813" s="28"/>
      <c r="K813" s="28"/>
      <c r="L813" s="350">
        <v>274</v>
      </c>
      <c r="M813" s="360"/>
    </row>
    <row r="814" spans="1:13" ht="12" customHeight="1">
      <c r="A814" s="169">
        <v>52</v>
      </c>
      <c r="B814" s="169">
        <v>2</v>
      </c>
      <c r="C814" s="169">
        <v>43</v>
      </c>
      <c r="D814" s="789"/>
      <c r="E814" s="791"/>
      <c r="F814" s="795" t="s">
        <v>1332</v>
      </c>
      <c r="G814" s="788"/>
      <c r="H814" s="788"/>
      <c r="I814" s="379" t="s">
        <v>253</v>
      </c>
      <c r="J814" s="28"/>
      <c r="K814" s="28"/>
      <c r="L814" s="350">
        <v>0</v>
      </c>
      <c r="M814" s="360"/>
    </row>
    <row r="815" spans="1:13" ht="12" customHeight="1">
      <c r="A815" s="169">
        <v>52</v>
      </c>
      <c r="B815" s="169">
        <v>2</v>
      </c>
      <c r="C815" s="169">
        <v>44</v>
      </c>
      <c r="D815" s="789"/>
      <c r="E815" s="791"/>
      <c r="F815" s="795" t="s">
        <v>1333</v>
      </c>
      <c r="G815" s="788"/>
      <c r="H815" s="788"/>
      <c r="I815" s="379" t="s">
        <v>253</v>
      </c>
      <c r="J815" s="28"/>
      <c r="K815" s="28"/>
      <c r="L815" s="350">
        <v>0</v>
      </c>
      <c r="M815" s="360"/>
    </row>
    <row r="816" spans="1:13" ht="12" customHeight="1">
      <c r="A816" s="169">
        <v>52</v>
      </c>
      <c r="B816" s="169">
        <v>2</v>
      </c>
      <c r="C816" s="169">
        <v>45</v>
      </c>
      <c r="D816" s="789"/>
      <c r="E816" s="791"/>
      <c r="F816" s="795" t="s">
        <v>581</v>
      </c>
      <c r="G816" s="788"/>
      <c r="H816" s="788"/>
      <c r="I816" s="379" t="s">
        <v>253</v>
      </c>
      <c r="J816" s="28"/>
      <c r="K816" s="28"/>
      <c r="L816" s="350">
        <v>0</v>
      </c>
      <c r="M816" s="360"/>
    </row>
    <row r="817" spans="1:13" ht="12" customHeight="1">
      <c r="A817" s="169">
        <v>52</v>
      </c>
      <c r="B817" s="169">
        <v>2</v>
      </c>
      <c r="C817" s="169">
        <v>46</v>
      </c>
      <c r="D817" s="321"/>
      <c r="E817" s="792"/>
      <c r="F817" s="795" t="s">
        <v>576</v>
      </c>
      <c r="G817" s="788"/>
      <c r="H817" s="788"/>
      <c r="I817" s="379" t="s">
        <v>253</v>
      </c>
      <c r="J817" s="28"/>
      <c r="K817" s="28"/>
      <c r="L817" s="350">
        <v>0</v>
      </c>
      <c r="M817" s="360"/>
    </row>
    <row r="818" spans="1:13" ht="12" customHeight="1">
      <c r="A818" s="169">
        <v>52</v>
      </c>
      <c r="B818" s="169">
        <v>2</v>
      </c>
      <c r="C818" s="169">
        <v>47</v>
      </c>
      <c r="D818" s="322" t="s">
        <v>1397</v>
      </c>
      <c r="E818" s="323"/>
      <c r="F818" s="324"/>
      <c r="G818" s="325"/>
      <c r="H818" s="325"/>
      <c r="I818" s="380"/>
      <c r="J818" s="368"/>
      <c r="K818" s="368"/>
      <c r="L818" s="357">
        <v>0</v>
      </c>
      <c r="M818" s="363"/>
    </row>
    <row r="819" spans="1:13" ht="12" customHeight="1">
      <c r="A819" s="169">
        <v>52</v>
      </c>
      <c r="B819" s="169">
        <v>2</v>
      </c>
      <c r="C819" s="169">
        <v>48</v>
      </c>
      <c r="D819" s="778" t="s">
        <v>647</v>
      </c>
      <c r="E819" s="779"/>
      <c r="F819" s="324"/>
      <c r="G819" s="325"/>
      <c r="H819" s="325"/>
      <c r="I819" s="380"/>
      <c r="J819" s="368"/>
      <c r="K819" s="368"/>
      <c r="L819" s="357">
        <v>0</v>
      </c>
      <c r="M819" s="363"/>
    </row>
    <row r="820" spans="1:13" ht="12" customHeight="1">
      <c r="A820" s="169">
        <v>52</v>
      </c>
      <c r="B820" s="169">
        <v>2</v>
      </c>
      <c r="C820" s="169">
        <v>49</v>
      </c>
      <c r="D820" s="778"/>
      <c r="E820" s="779"/>
      <c r="F820" s="782" t="s">
        <v>1398</v>
      </c>
      <c r="G820" s="783"/>
      <c r="H820" s="783"/>
      <c r="I820" s="379" t="s">
        <v>253</v>
      </c>
      <c r="J820" s="28"/>
      <c r="K820" s="28"/>
      <c r="L820" s="350">
        <v>0</v>
      </c>
      <c r="M820" s="360"/>
    </row>
    <row r="821" spans="1:13" ht="12" customHeight="1">
      <c r="A821" s="169">
        <v>52</v>
      </c>
      <c r="B821" s="169">
        <v>2</v>
      </c>
      <c r="C821" s="169">
        <v>50</v>
      </c>
      <c r="D821" s="780"/>
      <c r="E821" s="781"/>
      <c r="F821" s="782" t="s">
        <v>1399</v>
      </c>
      <c r="G821" s="783"/>
      <c r="H821" s="783"/>
      <c r="I821" s="379" t="s">
        <v>253</v>
      </c>
      <c r="J821" s="28"/>
      <c r="K821" s="28"/>
      <c r="L821" s="350">
        <v>0</v>
      </c>
      <c r="M821" s="360"/>
    </row>
    <row r="822" spans="1:13" ht="12" customHeight="1">
      <c r="K822" s="30"/>
      <c r="L822" s="385"/>
    </row>
    <row r="823" spans="1:13" ht="12" customHeight="1">
      <c r="K823" s="30"/>
      <c r="L823" s="4"/>
    </row>
    <row r="824" spans="1:13" ht="12" customHeight="1">
      <c r="K824" s="30"/>
      <c r="L824" s="4"/>
    </row>
    <row r="825" spans="1:13" ht="12" customHeight="1">
      <c r="K825" s="30"/>
      <c r="L825" s="4"/>
    </row>
    <row r="826" spans="1:13" ht="12" customHeight="1">
      <c r="K826" s="30"/>
      <c r="L826" s="4"/>
    </row>
    <row r="827" spans="1:13" ht="12" customHeight="1">
      <c r="K827" s="30"/>
      <c r="L827" s="4"/>
    </row>
    <row r="828" spans="1:13" ht="12" customHeight="1">
      <c r="K828" s="30"/>
      <c r="L828" s="4"/>
    </row>
    <row r="829" spans="1:13" ht="12" customHeight="1">
      <c r="K829" s="30"/>
      <c r="L829" s="4"/>
    </row>
    <row r="830" spans="1:13" ht="12" customHeight="1">
      <c r="K830" s="30"/>
      <c r="L830" s="4"/>
    </row>
    <row r="831" spans="1:13" ht="12" customHeight="1">
      <c r="K831" s="30"/>
      <c r="L831" s="4"/>
    </row>
    <row r="832" spans="1:13" ht="12" customHeight="1">
      <c r="K832" s="30"/>
      <c r="L832" s="4"/>
    </row>
    <row r="833" spans="11:12" ht="12" customHeight="1">
      <c r="K833" s="30"/>
      <c r="L833" s="4"/>
    </row>
    <row r="834" spans="11:12" ht="12" customHeight="1">
      <c r="K834" s="30"/>
      <c r="L834" s="4"/>
    </row>
    <row r="835" spans="11:12" ht="12" customHeight="1">
      <c r="K835" s="30"/>
      <c r="L835" s="4"/>
    </row>
    <row r="836" spans="11:12" ht="12" customHeight="1">
      <c r="K836" s="30"/>
      <c r="L836" s="4"/>
    </row>
    <row r="837" spans="11:12" ht="12" customHeight="1">
      <c r="K837" s="30"/>
      <c r="L837" s="4"/>
    </row>
    <row r="838" spans="11:12" ht="12" customHeight="1">
      <c r="K838" s="30"/>
      <c r="L838" s="4"/>
    </row>
    <row r="839" spans="11:12" ht="12" customHeight="1">
      <c r="K839" s="30"/>
      <c r="L839" s="4"/>
    </row>
    <row r="840" spans="11:12" ht="12" customHeight="1">
      <c r="K840" s="30"/>
      <c r="L840" s="4"/>
    </row>
    <row r="841" spans="11:12" ht="12" customHeight="1">
      <c r="K841" s="30"/>
      <c r="L841" s="4"/>
    </row>
    <row r="842" spans="11:12" ht="12" customHeight="1">
      <c r="K842" s="30"/>
      <c r="L842" s="4"/>
    </row>
    <row r="843" spans="11:12" ht="12" customHeight="1">
      <c r="K843" s="30"/>
      <c r="L843" s="4"/>
    </row>
    <row r="844" spans="11:12" ht="12" customHeight="1">
      <c r="K844" s="30"/>
      <c r="L844" s="4"/>
    </row>
    <row r="845" spans="11:12" ht="12" customHeight="1">
      <c r="K845" s="30"/>
      <c r="L845" s="4"/>
    </row>
    <row r="846" spans="11:12" ht="12" customHeight="1">
      <c r="K846" s="30"/>
      <c r="L846" s="4"/>
    </row>
    <row r="847" spans="11:12" ht="12" customHeight="1">
      <c r="K847" s="30"/>
      <c r="L847" s="4"/>
    </row>
    <row r="848" spans="11:12" ht="12" customHeight="1">
      <c r="K848" s="30"/>
      <c r="L848" s="4"/>
    </row>
    <row r="849" spans="11:12" ht="12" customHeight="1">
      <c r="K849" s="30"/>
      <c r="L849" s="4"/>
    </row>
  </sheetData>
  <mergeCells count="631">
    <mergeCell ref="D797:K797"/>
    <mergeCell ref="D798:K798"/>
    <mergeCell ref="F224:I224"/>
    <mergeCell ref="F225:I225"/>
    <mergeCell ref="F226:I226"/>
    <mergeCell ref="F227:I227"/>
    <mergeCell ref="E508:I508"/>
    <mergeCell ref="G501:H501"/>
    <mergeCell ref="F512:H512"/>
    <mergeCell ref="F521:H521"/>
    <mergeCell ref="F528:H528"/>
    <mergeCell ref="E298:F298"/>
    <mergeCell ref="G298:I298"/>
    <mergeCell ref="G310:H310"/>
    <mergeCell ref="F526:G526"/>
    <mergeCell ref="F511:G511"/>
    <mergeCell ref="F513:G513"/>
    <mergeCell ref="F514:G514"/>
    <mergeCell ref="F515:G515"/>
    <mergeCell ref="F516:G516"/>
    <mergeCell ref="F519:G519"/>
    <mergeCell ref="F520:G520"/>
    <mergeCell ref="F525:G525"/>
    <mergeCell ref="F524:G524"/>
    <mergeCell ref="E1:G1"/>
    <mergeCell ref="E8:I8"/>
    <mergeCell ref="E9:I9"/>
    <mergeCell ref="E10:I10"/>
    <mergeCell ref="E11:H11"/>
    <mergeCell ref="F14:H14"/>
    <mergeCell ref="F15:H15"/>
    <mergeCell ref="F16:H16"/>
    <mergeCell ref="F17:H17"/>
    <mergeCell ref="F18:H18"/>
    <mergeCell ref="F19:H19"/>
    <mergeCell ref="F20:H20"/>
    <mergeCell ref="F21:H21"/>
    <mergeCell ref="F22:H22"/>
    <mergeCell ref="F23:H23"/>
    <mergeCell ref="F24:H24"/>
    <mergeCell ref="D25:I25"/>
    <mergeCell ref="F26:H26"/>
    <mergeCell ref="E27:E31"/>
    <mergeCell ref="G27:H27"/>
    <mergeCell ref="G28:H28"/>
    <mergeCell ref="G29:H29"/>
    <mergeCell ref="G30:H30"/>
    <mergeCell ref="G31:H31"/>
    <mergeCell ref="E32:E36"/>
    <mergeCell ref="G32:H32"/>
    <mergeCell ref="G33:H33"/>
    <mergeCell ref="G34:H34"/>
    <mergeCell ref="G35:H35"/>
    <mergeCell ref="G36:H36"/>
    <mergeCell ref="F37:H37"/>
    <mergeCell ref="F38:H38"/>
    <mergeCell ref="E39:E41"/>
    <mergeCell ref="G39:H39"/>
    <mergeCell ref="G40:H40"/>
    <mergeCell ref="G41:H41"/>
    <mergeCell ref="G42:H42"/>
    <mergeCell ref="G43:H43"/>
    <mergeCell ref="G44:H44"/>
    <mergeCell ref="F45:H45"/>
    <mergeCell ref="G46:H46"/>
    <mergeCell ref="G47:H47"/>
    <mergeCell ref="G48:H48"/>
    <mergeCell ref="G49:H49"/>
    <mergeCell ref="F50:H50"/>
    <mergeCell ref="E51:E52"/>
    <mergeCell ref="F51:G51"/>
    <mergeCell ref="F52:G52"/>
    <mergeCell ref="E53:E54"/>
    <mergeCell ref="F53:G53"/>
    <mergeCell ref="F54:G54"/>
    <mergeCell ref="F55:H55"/>
    <mergeCell ref="F56:H56"/>
    <mergeCell ref="G57:H57"/>
    <mergeCell ref="G58:H58"/>
    <mergeCell ref="F59:H59"/>
    <mergeCell ref="E60:E61"/>
    <mergeCell ref="F60:G60"/>
    <mergeCell ref="F61:G61"/>
    <mergeCell ref="F62:H62"/>
    <mergeCell ref="F63:H63"/>
    <mergeCell ref="E64:E65"/>
    <mergeCell ref="F64:G65"/>
    <mergeCell ref="F66:H66"/>
    <mergeCell ref="G67:H67"/>
    <mergeCell ref="G68:H68"/>
    <mergeCell ref="G69:H69"/>
    <mergeCell ref="G70:H70"/>
    <mergeCell ref="F71:H71"/>
    <mergeCell ref="D73:I73"/>
    <mergeCell ref="D74:I74"/>
    <mergeCell ref="D75:I75"/>
    <mergeCell ref="D76:I76"/>
    <mergeCell ref="F87:I87"/>
    <mergeCell ref="G88:I88"/>
    <mergeCell ref="H89:I89"/>
    <mergeCell ref="H90:I90"/>
    <mergeCell ref="H91:I91"/>
    <mergeCell ref="D77:E79"/>
    <mergeCell ref="F77:H77"/>
    <mergeCell ref="F78:G79"/>
    <mergeCell ref="H92:I92"/>
    <mergeCell ref="G93:I93"/>
    <mergeCell ref="H94:I94"/>
    <mergeCell ref="H95:I95"/>
    <mergeCell ref="H96:I96"/>
    <mergeCell ref="D80:E82"/>
    <mergeCell ref="F80:I80"/>
    <mergeCell ref="F81:I81"/>
    <mergeCell ref="F82:I82"/>
    <mergeCell ref="D83:E85"/>
    <mergeCell ref="F83:I83"/>
    <mergeCell ref="F84:I84"/>
    <mergeCell ref="F85:I85"/>
    <mergeCell ref="H97:I97"/>
    <mergeCell ref="F98:I98"/>
    <mergeCell ref="G99:I99"/>
    <mergeCell ref="H100:I100"/>
    <mergeCell ref="H101:I101"/>
    <mergeCell ref="H102:I102"/>
    <mergeCell ref="G103:I103"/>
    <mergeCell ref="H104:I104"/>
    <mergeCell ref="H105:I105"/>
    <mergeCell ref="H106:I106"/>
    <mergeCell ref="H107:I107"/>
    <mergeCell ref="F108:I108"/>
    <mergeCell ref="F109:I109"/>
    <mergeCell ref="G110:I110"/>
    <mergeCell ref="G112:I112"/>
    <mergeCell ref="G113:I113"/>
    <mergeCell ref="G114:I114"/>
    <mergeCell ref="G115:I115"/>
    <mergeCell ref="G116:I116"/>
    <mergeCell ref="G117:I117"/>
    <mergeCell ref="G118:I118"/>
    <mergeCell ref="F119:I119"/>
    <mergeCell ref="G120:I120"/>
    <mergeCell ref="H121:I121"/>
    <mergeCell ref="H122:I122"/>
    <mergeCell ref="G123:I123"/>
    <mergeCell ref="G124:I124"/>
    <mergeCell ref="G125:I125"/>
    <mergeCell ref="G126:I126"/>
    <mergeCell ref="G130:I130"/>
    <mergeCell ref="G131:I131"/>
    <mergeCell ref="G132:I132"/>
    <mergeCell ref="G133:I133"/>
    <mergeCell ref="G134:I134"/>
    <mergeCell ref="G135:I135"/>
    <mergeCell ref="G136:I136"/>
    <mergeCell ref="G137:I137"/>
    <mergeCell ref="G138:I138"/>
    <mergeCell ref="G139:I139"/>
    <mergeCell ref="G140:I140"/>
    <mergeCell ref="G141:I141"/>
    <mergeCell ref="F142:I142"/>
    <mergeCell ref="E143:I143"/>
    <mergeCell ref="E144:I144"/>
    <mergeCell ref="E145:I145"/>
    <mergeCell ref="F146:I146"/>
    <mergeCell ref="E147:I147"/>
    <mergeCell ref="E148:I148"/>
    <mergeCell ref="E149:I149"/>
    <mergeCell ref="F150:I150"/>
    <mergeCell ref="F151:I151"/>
    <mergeCell ref="F152:I152"/>
    <mergeCell ref="E153:I153"/>
    <mergeCell ref="E154:H154"/>
    <mergeCell ref="E155:H155"/>
    <mergeCell ref="E156:H156"/>
    <mergeCell ref="E157:F157"/>
    <mergeCell ref="G157:H157"/>
    <mergeCell ref="G158:H158"/>
    <mergeCell ref="E159:F159"/>
    <mergeCell ref="G159:H159"/>
    <mergeCell ref="E160:H160"/>
    <mergeCell ref="E161:F161"/>
    <mergeCell ref="G161:H161"/>
    <mergeCell ref="E162:F162"/>
    <mergeCell ref="G162:H162"/>
    <mergeCell ref="E163:H163"/>
    <mergeCell ref="E164:H164"/>
    <mergeCell ref="E165:H165"/>
    <mergeCell ref="E166:H166"/>
    <mergeCell ref="D167:H167"/>
    <mergeCell ref="D168:H168"/>
    <mergeCell ref="E169:H169"/>
    <mergeCell ref="E170:H170"/>
    <mergeCell ref="E171:H171"/>
    <mergeCell ref="E172:H172"/>
    <mergeCell ref="E173:H173"/>
    <mergeCell ref="E174:H174"/>
    <mergeCell ref="E175:H175"/>
    <mergeCell ref="E176:F177"/>
    <mergeCell ref="G176:H176"/>
    <mergeCell ref="G177:H177"/>
    <mergeCell ref="E178:H178"/>
    <mergeCell ref="E179:H179"/>
    <mergeCell ref="E180:F181"/>
    <mergeCell ref="G180:H180"/>
    <mergeCell ref="G181:H181"/>
    <mergeCell ref="E182:H182"/>
    <mergeCell ref="E183:H183"/>
    <mergeCell ref="E184:F185"/>
    <mergeCell ref="G184:H184"/>
    <mergeCell ref="G185:H185"/>
    <mergeCell ref="G186:H186"/>
    <mergeCell ref="E187:F187"/>
    <mergeCell ref="G187:H187"/>
    <mergeCell ref="E188:F188"/>
    <mergeCell ref="G188:H188"/>
    <mergeCell ref="E189:F189"/>
    <mergeCell ref="G189:H189"/>
    <mergeCell ref="G190:H190"/>
    <mergeCell ref="D191:I191"/>
    <mergeCell ref="D192:I192"/>
    <mergeCell ref="D193:I193"/>
    <mergeCell ref="D195:H195"/>
    <mergeCell ref="D196:H196"/>
    <mergeCell ref="D197:H197"/>
    <mergeCell ref="E198:H198"/>
    <mergeCell ref="E199:H199"/>
    <mergeCell ref="F200:H200"/>
    <mergeCell ref="F201:H201"/>
    <mergeCell ref="D202:H202"/>
    <mergeCell ref="E203:H203"/>
    <mergeCell ref="E204:H204"/>
    <mergeCell ref="F205:H205"/>
    <mergeCell ref="F206:H206"/>
    <mergeCell ref="E207:H207"/>
    <mergeCell ref="E208:H208"/>
    <mergeCell ref="D209:E214"/>
    <mergeCell ref="F209:H209"/>
    <mergeCell ref="F210:H210"/>
    <mergeCell ref="F211:F214"/>
    <mergeCell ref="G211:H211"/>
    <mergeCell ref="G212:H212"/>
    <mergeCell ref="G213:H213"/>
    <mergeCell ref="G214:H214"/>
    <mergeCell ref="D220:E223"/>
    <mergeCell ref="D224:E227"/>
    <mergeCell ref="F220:I220"/>
    <mergeCell ref="F221:I221"/>
    <mergeCell ref="F222:I222"/>
    <mergeCell ref="F223:I223"/>
    <mergeCell ref="F426:G426"/>
    <mergeCell ref="F427:G427"/>
    <mergeCell ref="F428:G428"/>
    <mergeCell ref="F419:G419"/>
    <mergeCell ref="E343:F343"/>
    <mergeCell ref="G343:I343"/>
    <mergeCell ref="G325:H325"/>
    <mergeCell ref="E403:F403"/>
    <mergeCell ref="G403:I403"/>
    <mergeCell ref="G415:H415"/>
    <mergeCell ref="F230:I230"/>
    <mergeCell ref="F231:I231"/>
    <mergeCell ref="F232:I232"/>
    <mergeCell ref="D233:E234"/>
    <mergeCell ref="F233:I233"/>
    <mergeCell ref="F234:I234"/>
    <mergeCell ref="D235:E236"/>
    <mergeCell ref="F235:I235"/>
    <mergeCell ref="D219:I219"/>
    <mergeCell ref="F237:I237"/>
    <mergeCell ref="G249:H249"/>
    <mergeCell ref="E253:F253"/>
    <mergeCell ref="G313:I313"/>
    <mergeCell ref="G253:I253"/>
    <mergeCell ref="G265:H265"/>
    <mergeCell ref="E268:F268"/>
    <mergeCell ref="G267:I267"/>
    <mergeCell ref="G268:I268"/>
    <mergeCell ref="G280:H280"/>
    <mergeCell ref="E283:F283"/>
    <mergeCell ref="G283:I283"/>
    <mergeCell ref="G281:I281"/>
    <mergeCell ref="G282:I282"/>
    <mergeCell ref="G311:I311"/>
    <mergeCell ref="G312:I312"/>
    <mergeCell ref="G295:H295"/>
    <mergeCell ref="G297:I297"/>
    <mergeCell ref="D228:E228"/>
    <mergeCell ref="F228:I228"/>
    <mergeCell ref="D229:E229"/>
    <mergeCell ref="F229:I229"/>
    <mergeCell ref="D230:E232"/>
    <mergeCell ref="F619:F620"/>
    <mergeCell ref="G619:G620"/>
    <mergeCell ref="E660:F664"/>
    <mergeCell ref="E666:F666"/>
    <mergeCell ref="E667:F667"/>
    <mergeCell ref="E685:H685"/>
    <mergeCell ref="F550:G550"/>
    <mergeCell ref="G554:K554"/>
    <mergeCell ref="G674:G675"/>
    <mergeCell ref="E675:F675"/>
    <mergeCell ref="E651:E652"/>
    <mergeCell ref="F651:G652"/>
    <mergeCell ref="E653:E654"/>
    <mergeCell ref="F653:G654"/>
    <mergeCell ref="E570:E575"/>
    <mergeCell ref="G599:K599"/>
    <mergeCell ref="F614:K614"/>
    <mergeCell ref="F585:K585"/>
    <mergeCell ref="F586:I586"/>
    <mergeCell ref="F587:I587"/>
    <mergeCell ref="G593:K593"/>
    <mergeCell ref="E615:K615"/>
    <mergeCell ref="F617:F618"/>
    <mergeCell ref="G557:K557"/>
    <mergeCell ref="F558:K558"/>
    <mergeCell ref="F559:I559"/>
    <mergeCell ref="J559:K559"/>
    <mergeCell ref="J560:K560"/>
    <mergeCell ref="F541:G541"/>
    <mergeCell ref="F542:G542"/>
    <mergeCell ref="F543:G543"/>
    <mergeCell ref="F529:G529"/>
    <mergeCell ref="F533:G533"/>
    <mergeCell ref="F534:G534"/>
    <mergeCell ref="F535:G535"/>
    <mergeCell ref="F536:G536"/>
    <mergeCell ref="F538:G538"/>
    <mergeCell ref="D540:G540"/>
    <mergeCell ref="F594:F595"/>
    <mergeCell ref="G594:I595"/>
    <mergeCell ref="F531:H531"/>
    <mergeCell ref="F537:H537"/>
    <mergeCell ref="E532:H532"/>
    <mergeCell ref="D658:D659"/>
    <mergeCell ref="E658:G659"/>
    <mergeCell ref="E647:E648"/>
    <mergeCell ref="F647:G648"/>
    <mergeCell ref="D649:D656"/>
    <mergeCell ref="E649:E650"/>
    <mergeCell ref="F649:G649"/>
    <mergeCell ref="F650:G650"/>
    <mergeCell ref="G565:J565"/>
    <mergeCell ref="G566:J566"/>
    <mergeCell ref="G567:J567"/>
    <mergeCell ref="G568:J568"/>
    <mergeCell ref="G600:K600"/>
    <mergeCell ref="E601:I601"/>
    <mergeCell ref="E602:I602"/>
    <mergeCell ref="F603:K603"/>
    <mergeCell ref="F604:K604"/>
    <mergeCell ref="G582:I582"/>
    <mergeCell ref="E583:E584"/>
    <mergeCell ref="D622:D642"/>
    <mergeCell ref="E623:E642"/>
    <mergeCell ref="F623:F624"/>
    <mergeCell ref="G623:G624"/>
    <mergeCell ref="F625:F626"/>
    <mergeCell ref="G625:G626"/>
    <mergeCell ref="F627:F628"/>
    <mergeCell ref="F629:F630"/>
    <mergeCell ref="G629:G630"/>
    <mergeCell ref="F631:F632"/>
    <mergeCell ref="G631:G632"/>
    <mergeCell ref="F633:F634"/>
    <mergeCell ref="G633:G634"/>
    <mergeCell ref="F621:F622"/>
    <mergeCell ref="G621:G622"/>
    <mergeCell ref="E699:H700"/>
    <mergeCell ref="E690:H690"/>
    <mergeCell ref="E703:H704"/>
    <mergeCell ref="E705:H706"/>
    <mergeCell ref="G672:G673"/>
    <mergeCell ref="E673:F673"/>
    <mergeCell ref="E695:H695"/>
    <mergeCell ref="E694:H694"/>
    <mergeCell ref="F727:H727"/>
    <mergeCell ref="E709:H710"/>
    <mergeCell ref="E715:H716"/>
    <mergeCell ref="E717:H718"/>
    <mergeCell ref="E722:H722"/>
    <mergeCell ref="E723:E733"/>
    <mergeCell ref="F723:H723"/>
    <mergeCell ref="F724:H724"/>
    <mergeCell ref="F725:H725"/>
    <mergeCell ref="F726:H726"/>
    <mergeCell ref="F728:H728"/>
    <mergeCell ref="F729:H729"/>
    <mergeCell ref="F730:H730"/>
    <mergeCell ref="E693:H693"/>
    <mergeCell ref="G584:K584"/>
    <mergeCell ref="E594:E600"/>
    <mergeCell ref="G596:K596"/>
    <mergeCell ref="G597:K597"/>
    <mergeCell ref="G598:K598"/>
    <mergeCell ref="F755:H755"/>
    <mergeCell ref="F756:H756"/>
    <mergeCell ref="F757:H757"/>
    <mergeCell ref="E737:E746"/>
    <mergeCell ref="F737:H737"/>
    <mergeCell ref="F742:H742"/>
    <mergeCell ref="F743:H743"/>
    <mergeCell ref="F745:H745"/>
    <mergeCell ref="F746:H746"/>
    <mergeCell ref="F738:H738"/>
    <mergeCell ref="E696:H696"/>
    <mergeCell ref="E678:H678"/>
    <mergeCell ref="E679:H680"/>
    <mergeCell ref="E681:H682"/>
    <mergeCell ref="E686:H686"/>
    <mergeCell ref="E687:H688"/>
    <mergeCell ref="E707:H708"/>
    <mergeCell ref="E689:H689"/>
    <mergeCell ref="E697:H698"/>
    <mergeCell ref="F758:H758"/>
    <mergeCell ref="F759:H759"/>
    <mergeCell ref="F527:G527"/>
    <mergeCell ref="F553:K553"/>
    <mergeCell ref="F551:J551"/>
    <mergeCell ref="G667:H667"/>
    <mergeCell ref="G666:H666"/>
    <mergeCell ref="E683:H684"/>
    <mergeCell ref="G670:G671"/>
    <mergeCell ref="G665:H665"/>
    <mergeCell ref="G556:K556"/>
    <mergeCell ref="G555:K555"/>
    <mergeCell ref="D549:G549"/>
    <mergeCell ref="E676:F676"/>
    <mergeCell ref="G676:G677"/>
    <mergeCell ref="E668:F668"/>
    <mergeCell ref="G668:H668"/>
    <mergeCell ref="E669:H669"/>
    <mergeCell ref="E670:F670"/>
    <mergeCell ref="E671:F671"/>
    <mergeCell ref="E672:F672"/>
    <mergeCell ref="D541:E543"/>
    <mergeCell ref="D735:H735"/>
    <mergeCell ref="E736:H736"/>
    <mergeCell ref="F561:K561"/>
    <mergeCell ref="F562:K562"/>
    <mergeCell ref="G563:J563"/>
    <mergeCell ref="G564:J564"/>
    <mergeCell ref="F611:K611"/>
    <mergeCell ref="F612:K612"/>
    <mergeCell ref="F613:K613"/>
    <mergeCell ref="E665:F665"/>
    <mergeCell ref="G660:G661"/>
    <mergeCell ref="G664:H664"/>
    <mergeCell ref="E655:E656"/>
    <mergeCell ref="F655:G655"/>
    <mergeCell ref="F656:G656"/>
    <mergeCell ref="F657:G657"/>
    <mergeCell ref="F635:F636"/>
    <mergeCell ref="F637:F638"/>
    <mergeCell ref="F639:F640"/>
    <mergeCell ref="F641:F642"/>
    <mergeCell ref="G641:G642"/>
    <mergeCell ref="F643:F644"/>
    <mergeCell ref="G643:G644"/>
    <mergeCell ref="F645:F646"/>
    <mergeCell ref="G645:G646"/>
    <mergeCell ref="G583:I583"/>
    <mergeCell ref="E436:G436"/>
    <mergeCell ref="E437:G437"/>
    <mergeCell ref="E445:G445"/>
    <mergeCell ref="F420:G420"/>
    <mergeCell ref="F421:G421"/>
    <mergeCell ref="F422:G422"/>
    <mergeCell ref="F423:G423"/>
    <mergeCell ref="F424:G424"/>
    <mergeCell ref="E425:G425"/>
    <mergeCell ref="G340:H340"/>
    <mergeCell ref="G400:H400"/>
    <mergeCell ref="G355:H355"/>
    <mergeCell ref="E358:F358"/>
    <mergeCell ref="G358:I358"/>
    <mergeCell ref="G341:I341"/>
    <mergeCell ref="E431:G431"/>
    <mergeCell ref="E432:G432"/>
    <mergeCell ref="E433:G433"/>
    <mergeCell ref="F517:G517"/>
    <mergeCell ref="F518:G518"/>
    <mergeCell ref="F522:G522"/>
    <mergeCell ref="F523:G523"/>
    <mergeCell ref="G386:I386"/>
    <mergeCell ref="E373:F373"/>
    <mergeCell ref="G385:H385"/>
    <mergeCell ref="F509:G509"/>
    <mergeCell ref="F510:G510"/>
    <mergeCell ref="E388:F388"/>
    <mergeCell ref="E446:G446"/>
    <mergeCell ref="E447:G447"/>
    <mergeCell ref="E448:G448"/>
    <mergeCell ref="E449:G449"/>
    <mergeCell ref="E450:G450"/>
    <mergeCell ref="F473:F475"/>
    <mergeCell ref="F485:F487"/>
    <mergeCell ref="F497:F499"/>
    <mergeCell ref="G416:I416"/>
    <mergeCell ref="G417:I417"/>
    <mergeCell ref="F505:F507"/>
    <mergeCell ref="E430:G430"/>
    <mergeCell ref="E434:G434"/>
    <mergeCell ref="E435:G435"/>
    <mergeCell ref="E762:H762"/>
    <mergeCell ref="F770:H770"/>
    <mergeCell ref="E763:E767"/>
    <mergeCell ref="G387:I387"/>
    <mergeCell ref="G401:I401"/>
    <mergeCell ref="G402:I402"/>
    <mergeCell ref="G388:I388"/>
    <mergeCell ref="D218:I218"/>
    <mergeCell ref="E215:H215"/>
    <mergeCell ref="G252:I252"/>
    <mergeCell ref="G250:I250"/>
    <mergeCell ref="G251:I251"/>
    <mergeCell ref="G266:I266"/>
    <mergeCell ref="G326:I326"/>
    <mergeCell ref="G327:I327"/>
    <mergeCell ref="G373:I373"/>
    <mergeCell ref="G342:I342"/>
    <mergeCell ref="G356:I356"/>
    <mergeCell ref="G357:I357"/>
    <mergeCell ref="G371:I371"/>
    <mergeCell ref="G372:I372"/>
    <mergeCell ref="G370:H370"/>
    <mergeCell ref="E216:H216"/>
    <mergeCell ref="E313:F313"/>
    <mergeCell ref="F783:H783"/>
    <mergeCell ref="D755:D766"/>
    <mergeCell ref="E755:E761"/>
    <mergeCell ref="E691:H692"/>
    <mergeCell ref="E719:H720"/>
    <mergeCell ref="E754:H754"/>
    <mergeCell ref="E701:H702"/>
    <mergeCell ref="E711:H712"/>
    <mergeCell ref="E713:H714"/>
    <mergeCell ref="F731:H731"/>
    <mergeCell ref="F739:H739"/>
    <mergeCell ref="F740:H740"/>
    <mergeCell ref="F741:H741"/>
    <mergeCell ref="F732:H732"/>
    <mergeCell ref="F760:H760"/>
    <mergeCell ref="F744:H744"/>
    <mergeCell ref="D748:H748"/>
    <mergeCell ref="F733:H733"/>
    <mergeCell ref="F734:H734"/>
    <mergeCell ref="F763:H763"/>
    <mergeCell ref="F764:H764"/>
    <mergeCell ref="D681:D704"/>
    <mergeCell ref="D705:D720"/>
    <mergeCell ref="F761:H761"/>
    <mergeCell ref="F774:H774"/>
    <mergeCell ref="F775:H775"/>
    <mergeCell ref="F776:H776"/>
    <mergeCell ref="F777:H777"/>
    <mergeCell ref="F778:H778"/>
    <mergeCell ref="F779:H779"/>
    <mergeCell ref="F780:H780"/>
    <mergeCell ref="F781:H781"/>
    <mergeCell ref="F782:H782"/>
    <mergeCell ref="F771:H771"/>
    <mergeCell ref="D769:E771"/>
    <mergeCell ref="F765:H765"/>
    <mergeCell ref="F766:H766"/>
    <mergeCell ref="F767:H767"/>
    <mergeCell ref="F816:H816"/>
    <mergeCell ref="F817:H817"/>
    <mergeCell ref="F784:H784"/>
    <mergeCell ref="D785:H785"/>
    <mergeCell ref="E786:H786"/>
    <mergeCell ref="E787:E796"/>
    <mergeCell ref="F787:H787"/>
    <mergeCell ref="F788:H788"/>
    <mergeCell ref="F789:H789"/>
    <mergeCell ref="F790:H790"/>
    <mergeCell ref="F791:H791"/>
    <mergeCell ref="F792:H792"/>
    <mergeCell ref="F793:H793"/>
    <mergeCell ref="F794:H794"/>
    <mergeCell ref="F795:H795"/>
    <mergeCell ref="F796:H796"/>
    <mergeCell ref="E772:H772"/>
    <mergeCell ref="E773:E783"/>
    <mergeCell ref="F773:H773"/>
    <mergeCell ref="D819:E821"/>
    <mergeCell ref="F820:H820"/>
    <mergeCell ref="F821:H821"/>
    <mergeCell ref="D799:I799"/>
    <mergeCell ref="D800:I800"/>
    <mergeCell ref="D801:I801"/>
    <mergeCell ref="D802:I802"/>
    <mergeCell ref="E804:H804"/>
    <mergeCell ref="D805:D816"/>
    <mergeCell ref="E805:E811"/>
    <mergeCell ref="F805:H805"/>
    <mergeCell ref="F806:H806"/>
    <mergeCell ref="F807:H807"/>
    <mergeCell ref="F808:H808"/>
    <mergeCell ref="F809:H809"/>
    <mergeCell ref="F810:H810"/>
    <mergeCell ref="F811:H811"/>
    <mergeCell ref="E812:H812"/>
    <mergeCell ref="E813:E817"/>
    <mergeCell ref="F813:H813"/>
    <mergeCell ref="F814:H814"/>
    <mergeCell ref="F815:H815"/>
    <mergeCell ref="F236:I236"/>
    <mergeCell ref="D451:D464"/>
    <mergeCell ref="E451:E452"/>
    <mergeCell ref="F451:H451"/>
    <mergeCell ref="F452:H452"/>
    <mergeCell ref="E453:E455"/>
    <mergeCell ref="F453:H453"/>
    <mergeCell ref="F454:H454"/>
    <mergeCell ref="F455:H455"/>
    <mergeCell ref="F456:H456"/>
    <mergeCell ref="E457:E458"/>
    <mergeCell ref="F457:H457"/>
    <mergeCell ref="F458:H458"/>
    <mergeCell ref="E459:E461"/>
    <mergeCell ref="F459:H459"/>
    <mergeCell ref="F460:H460"/>
    <mergeCell ref="F461:H461"/>
    <mergeCell ref="E462:E464"/>
    <mergeCell ref="F462:H462"/>
    <mergeCell ref="F463:H463"/>
    <mergeCell ref="F464:H464"/>
    <mergeCell ref="G296:I296"/>
    <mergeCell ref="E328:F328"/>
    <mergeCell ref="G328:I328"/>
  </mergeCells>
  <phoneticPr fontId="2"/>
  <pageMargins left="0.27559055118110237" right="0.27559055118110237" top="0.59055118110236227" bottom="0.27559055118110237" header="0.19685039370078741" footer="0.19685039370078741"/>
  <pageSetup paperSize="9" pageOrder="overThenDown"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10表,26表1</vt:lpstr>
      <vt:lpstr>26表の2､21表</vt:lpstr>
      <vt:lpstr>24表､32表</vt:lpstr>
      <vt:lpstr>33表</vt:lpstr>
      <vt:lpstr>40表</vt:lpstr>
      <vt:lpstr>52表の１､2</vt:lpstr>
      <vt:lpstr>入力シート</vt:lpstr>
      <vt:lpstr>'10表,26表1'!Print_Area</vt:lpstr>
      <vt:lpstr>'24表､32表'!Print_Area</vt:lpstr>
      <vt:lpstr>'26表の2､21表'!Print_Area</vt:lpstr>
      <vt:lpstr>'33表'!Print_Area</vt:lpstr>
      <vt:lpstr>'40表'!Print_Area</vt:lpstr>
      <vt:lpstr>'52表の１､2'!Print_Area</vt:lpstr>
    </vt:vector>
  </TitlesOfParts>
  <Company>秋田県庁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秋田県庁</dc:creator>
  <cp:lastModifiedBy>伊藤　昭人</cp:lastModifiedBy>
  <cp:lastPrinted>2023-01-11T05:56:23Z</cp:lastPrinted>
  <dcterms:created xsi:type="dcterms:W3CDTF">2000-08-10T02:28:43Z</dcterms:created>
  <dcterms:modified xsi:type="dcterms:W3CDTF">2023-05-25T01:33:34Z</dcterms:modified>
</cp:coreProperties>
</file>