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C:\Users\12733\Desktop\いらないとこ消す\"/>
    </mc:Choice>
  </mc:AlternateContent>
  <xr:revisionPtr revIDLastSave="0" documentId="13_ncr:1_{E4421E0B-A12C-4210-96EB-9D52D71CCFDE}" xr6:coauthVersionLast="47" xr6:coauthVersionMax="47" xr10:uidLastSave="{00000000-0000-0000-0000-000000000000}"/>
  <bookViews>
    <workbookView xWindow="-120" yWindow="-120" windowWidth="29040" windowHeight="15840" tabRatio="864" xr2:uid="{00000000-000D-0000-FFFF-FFFF00000000}"/>
  </bookViews>
  <sheets>
    <sheet name="161" sheetId="26" r:id="rId1"/>
    <sheet name="162" sheetId="40" r:id="rId2"/>
    <sheet name="163" sheetId="36" r:id="rId3"/>
    <sheet name="164" sheetId="38" r:id="rId4"/>
    <sheet name="161(入力用)" sheetId="41" state="hidden" r:id="rId5"/>
    <sheet name="162(入力用)" sheetId="42" state="hidden" r:id="rId6"/>
    <sheet name="163(入力用)" sheetId="43" state="hidden" r:id="rId7"/>
    <sheet name="164(入力用)" sheetId="44" state="hidden" r:id="rId8"/>
  </sheets>
  <definedNames>
    <definedName name="_xlnm.Print_Area" localSheetId="0">'161'!$A$1:$V$88</definedName>
    <definedName name="_xlnm.Print_Area" localSheetId="1">'162'!$A$1:$K$88</definedName>
    <definedName name="_xlnm.Print_Area" localSheetId="2">'163'!$A$1:$V$88</definedName>
    <definedName name="_xlnm.Print_Area" localSheetId="3">'164'!$A$1:$Y$88</definedName>
    <definedName name="_xlnm.Print_Titles" localSheetId="0">'161'!$A:$G</definedName>
    <definedName name="_xlnm.Print_Titles" localSheetId="2">'163'!$A:$G</definedName>
    <definedName name="_xlnm.Print_Titles" localSheetId="3">'164'!$A:$G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88" i="38" l="1"/>
  <c r="X84" i="38"/>
  <c r="X80" i="38"/>
  <c r="X76" i="38"/>
  <c r="X72" i="38"/>
  <c r="X68" i="38"/>
  <c r="X64" i="38"/>
  <c r="K86" i="40"/>
  <c r="K82" i="40"/>
  <c r="K78" i="40"/>
  <c r="K74" i="40"/>
  <c r="K70" i="40"/>
  <c r="K66" i="40"/>
  <c r="K88" i="40"/>
  <c r="K84" i="40"/>
  <c r="K80" i="40"/>
  <c r="K76" i="40"/>
  <c r="K72" i="40"/>
  <c r="K68" i="40"/>
  <c r="K64" i="40"/>
  <c r="K87" i="40"/>
  <c r="K83" i="40"/>
  <c r="K79" i="40"/>
  <c r="K75" i="40"/>
  <c r="K71" i="40"/>
  <c r="K67" i="40"/>
  <c r="K63" i="40"/>
  <c r="X87" i="38"/>
  <c r="X83" i="38"/>
  <c r="X75" i="38"/>
  <c r="X71" i="38"/>
  <c r="X63" i="38"/>
  <c r="X79" i="38"/>
  <c r="X67" i="38"/>
  <c r="X82" i="38"/>
  <c r="X78" i="38"/>
  <c r="X74" i="38"/>
  <c r="X70" i="38"/>
  <c r="X66" i="38"/>
  <c r="X86" i="38"/>
  <c r="X62" i="38"/>
  <c r="X85" i="38"/>
  <c r="X81" i="38"/>
  <c r="X77" i="38"/>
  <c r="X73" i="38"/>
  <c r="X69" i="38"/>
  <c r="X65" i="38"/>
  <c r="V87" i="36"/>
  <c r="V83" i="36"/>
  <c r="V79" i="36"/>
  <c r="V75" i="36"/>
  <c r="V67" i="36"/>
  <c r="V63" i="36"/>
  <c r="V85" i="36"/>
  <c r="V81" i="36"/>
  <c r="V77" i="36"/>
  <c r="V73" i="36"/>
  <c r="V69" i="36"/>
  <c r="V65" i="36"/>
  <c r="V71" i="36"/>
  <c r="V62" i="36"/>
  <c r="V78" i="36"/>
  <c r="V86" i="36"/>
  <c r="V82" i="36"/>
  <c r="V74" i="36"/>
  <c r="V70" i="36"/>
  <c r="V66" i="36"/>
  <c r="V88" i="36"/>
  <c r="V84" i="36"/>
  <c r="V80" i="36"/>
  <c r="V76" i="36"/>
  <c r="V72" i="36"/>
  <c r="V68" i="36"/>
  <c r="V64" i="36"/>
  <c r="K62" i="40"/>
  <c r="K85" i="40"/>
  <c r="K81" i="40"/>
  <c r="K77" i="40"/>
  <c r="K73" i="40"/>
  <c r="K69" i="40"/>
  <c r="K65" i="40"/>
  <c r="V83" i="26"/>
  <c r="V75" i="26"/>
  <c r="V67" i="26"/>
  <c r="V85" i="26"/>
  <c r="V81" i="26"/>
  <c r="V77" i="26"/>
  <c r="V73" i="26"/>
  <c r="V69" i="26"/>
  <c r="V65" i="26"/>
  <c r="V87" i="26"/>
  <c r="V79" i="26"/>
  <c r="V63" i="26"/>
  <c r="V71" i="26"/>
  <c r="V62" i="26"/>
  <c r="V88" i="26"/>
  <c r="V84" i="26"/>
  <c r="V80" i="26"/>
  <c r="V76" i="26"/>
  <c r="V72" i="26"/>
  <c r="V68" i="26"/>
  <c r="V64" i="26"/>
  <c r="V86" i="26"/>
  <c r="V82" i="26"/>
  <c r="V78" i="26"/>
  <c r="V74" i="26"/>
  <c r="V70" i="26"/>
  <c r="V66" i="26"/>
  <c r="Y65" i="38" l="1"/>
  <c r="Y64" i="38"/>
  <c r="Y80" i="38"/>
  <c r="Y70" i="38"/>
  <c r="Y78" i="38"/>
  <c r="Y69" i="38"/>
  <c r="Y85" i="38"/>
  <c r="Y79" i="38"/>
  <c r="Y76" i="38"/>
  <c r="Y86" i="38"/>
  <c r="Y75" i="38"/>
  <c r="Y68" i="38"/>
  <c r="Y84" i="38"/>
  <c r="Y74" i="38"/>
  <c r="Y62" i="38"/>
  <c r="Y73" i="38"/>
  <c r="Y63" i="38"/>
  <c r="Y83" i="38"/>
  <c r="Y66" i="38"/>
  <c r="Y81" i="38"/>
  <c r="Y72" i="38"/>
  <c r="Y88" i="38"/>
  <c r="Y82" i="38"/>
  <c r="Y71" i="38"/>
  <c r="Y77" i="38"/>
  <c r="Y67" i="38"/>
  <c r="Y87" i="38"/>
  <c r="M9" i="38"/>
  <c r="K9" i="38"/>
  <c r="M9" i="36"/>
  <c r="L9" i="36"/>
  <c r="J9" i="36"/>
  <c r="I9" i="40"/>
  <c r="M9" i="26"/>
  <c r="L9" i="26"/>
  <c r="J9" i="26"/>
  <c r="H14" i="40" l="1"/>
  <c r="H15" i="40"/>
  <c r="H16" i="40"/>
  <c r="H17" i="40"/>
  <c r="H18" i="40"/>
  <c r="H19" i="40"/>
  <c r="W19" i="38"/>
  <c r="V19" i="38"/>
  <c r="U19" i="38"/>
  <c r="T19" i="38"/>
  <c r="S19" i="38"/>
  <c r="R19" i="38"/>
  <c r="Q19" i="38"/>
  <c r="P19" i="38"/>
  <c r="O19" i="38"/>
  <c r="N19" i="38"/>
  <c r="M19" i="38"/>
  <c r="L19" i="38"/>
  <c r="K19" i="38"/>
  <c r="J19" i="38"/>
  <c r="I19" i="38"/>
  <c r="H19" i="38"/>
  <c r="U19" i="36"/>
  <c r="T19" i="36"/>
  <c r="S19" i="36"/>
  <c r="R19" i="36"/>
  <c r="Q19" i="36"/>
  <c r="P19" i="36"/>
  <c r="O19" i="36"/>
  <c r="N19" i="36"/>
  <c r="M19" i="36"/>
  <c r="L19" i="36"/>
  <c r="K19" i="36"/>
  <c r="J19" i="36"/>
  <c r="I19" i="36"/>
  <c r="H19" i="36"/>
  <c r="I18" i="40"/>
  <c r="J18" i="40"/>
  <c r="I19" i="40"/>
  <c r="J19" i="40"/>
  <c r="U19" i="26"/>
  <c r="T19" i="26"/>
  <c r="S19" i="26"/>
  <c r="R19" i="26"/>
  <c r="Q19" i="26"/>
  <c r="P19" i="26"/>
  <c r="O19" i="26"/>
  <c r="N19" i="26"/>
  <c r="M19" i="26"/>
  <c r="L19" i="26"/>
  <c r="K19" i="26"/>
  <c r="J19" i="26"/>
  <c r="I19" i="26"/>
  <c r="H19" i="26"/>
  <c r="V19" i="26" l="1"/>
  <c r="K61" i="40"/>
  <c r="X19" i="38"/>
  <c r="K56" i="40"/>
  <c r="K42" i="40"/>
  <c r="K59" i="40"/>
  <c r="K23" i="40"/>
  <c r="K53" i="40"/>
  <c r="V19" i="36"/>
  <c r="K19" i="40"/>
  <c r="I10" i="36"/>
  <c r="J10" i="36"/>
  <c r="K10" i="36"/>
  <c r="L10" i="36"/>
  <c r="M10" i="36"/>
  <c r="N10" i="36"/>
  <c r="O10" i="36"/>
  <c r="P10" i="36"/>
  <c r="Q10" i="36"/>
  <c r="R10" i="36"/>
  <c r="S10" i="36"/>
  <c r="T10" i="36"/>
  <c r="U10" i="36"/>
  <c r="I11" i="36"/>
  <c r="J11" i="36"/>
  <c r="K11" i="36"/>
  <c r="L11" i="36"/>
  <c r="M11" i="36"/>
  <c r="N11" i="36"/>
  <c r="O11" i="36"/>
  <c r="P11" i="36"/>
  <c r="Q11" i="36"/>
  <c r="R11" i="36"/>
  <c r="S11" i="36"/>
  <c r="T11" i="36"/>
  <c r="U11" i="36"/>
  <c r="I12" i="36"/>
  <c r="J12" i="36"/>
  <c r="K12" i="36"/>
  <c r="L12" i="36"/>
  <c r="M12" i="36"/>
  <c r="N12" i="36"/>
  <c r="O12" i="36"/>
  <c r="P12" i="36"/>
  <c r="Q12" i="36"/>
  <c r="R12" i="36"/>
  <c r="S12" i="36"/>
  <c r="T12" i="36"/>
  <c r="U12" i="36"/>
  <c r="I13" i="36"/>
  <c r="J13" i="36"/>
  <c r="K13" i="36"/>
  <c r="L13" i="36"/>
  <c r="M13" i="36"/>
  <c r="N13" i="36"/>
  <c r="O13" i="36"/>
  <c r="P13" i="36"/>
  <c r="Q13" i="36"/>
  <c r="R13" i="36"/>
  <c r="S13" i="36"/>
  <c r="T13" i="36"/>
  <c r="U13" i="36"/>
  <c r="I14" i="36"/>
  <c r="J14" i="36"/>
  <c r="K14" i="36"/>
  <c r="L14" i="36"/>
  <c r="M14" i="36"/>
  <c r="N14" i="36"/>
  <c r="O14" i="36"/>
  <c r="P14" i="36"/>
  <c r="Q14" i="36"/>
  <c r="R14" i="36"/>
  <c r="S14" i="36"/>
  <c r="T14" i="36"/>
  <c r="U14" i="36"/>
  <c r="I15" i="36"/>
  <c r="J15" i="36"/>
  <c r="K15" i="36"/>
  <c r="L15" i="36"/>
  <c r="M15" i="36"/>
  <c r="N15" i="36"/>
  <c r="O15" i="36"/>
  <c r="P15" i="36"/>
  <c r="Q15" i="36"/>
  <c r="R15" i="36"/>
  <c r="S15" i="36"/>
  <c r="T15" i="36"/>
  <c r="U15" i="36"/>
  <c r="I16" i="36"/>
  <c r="J16" i="36"/>
  <c r="K16" i="36"/>
  <c r="L16" i="36"/>
  <c r="M16" i="36"/>
  <c r="N16" i="36"/>
  <c r="O16" i="36"/>
  <c r="P16" i="36"/>
  <c r="Q16" i="36"/>
  <c r="R16" i="36"/>
  <c r="S16" i="36"/>
  <c r="T16" i="36"/>
  <c r="U16" i="36"/>
  <c r="I17" i="36"/>
  <c r="J17" i="36"/>
  <c r="K17" i="36"/>
  <c r="L17" i="36"/>
  <c r="M17" i="36"/>
  <c r="N17" i="36"/>
  <c r="O17" i="36"/>
  <c r="P17" i="36"/>
  <c r="Q17" i="36"/>
  <c r="R17" i="36"/>
  <c r="S17" i="36"/>
  <c r="T17" i="36"/>
  <c r="U17" i="36"/>
  <c r="I18" i="36"/>
  <c r="J18" i="36"/>
  <c r="K18" i="36"/>
  <c r="L18" i="36"/>
  <c r="M18" i="36"/>
  <c r="N18" i="36"/>
  <c r="O18" i="36"/>
  <c r="P18" i="36"/>
  <c r="Q18" i="36"/>
  <c r="R18" i="36"/>
  <c r="S18" i="36"/>
  <c r="T18" i="36"/>
  <c r="U18" i="36"/>
  <c r="I20" i="36"/>
  <c r="J20" i="36"/>
  <c r="K20" i="36"/>
  <c r="L20" i="36"/>
  <c r="M20" i="36"/>
  <c r="N20" i="36"/>
  <c r="O20" i="36"/>
  <c r="P20" i="36"/>
  <c r="Q20" i="36"/>
  <c r="R20" i="36"/>
  <c r="S20" i="36"/>
  <c r="T20" i="36"/>
  <c r="U20" i="36"/>
  <c r="I21" i="36"/>
  <c r="J21" i="36"/>
  <c r="K21" i="36"/>
  <c r="L21" i="36"/>
  <c r="M21" i="36"/>
  <c r="N21" i="36"/>
  <c r="O21" i="36"/>
  <c r="P21" i="36"/>
  <c r="Q21" i="36"/>
  <c r="R21" i="36"/>
  <c r="S21" i="36"/>
  <c r="T21" i="36"/>
  <c r="U21" i="36"/>
  <c r="I13" i="40"/>
  <c r="J13" i="40"/>
  <c r="I14" i="40"/>
  <c r="J14" i="40"/>
  <c r="I15" i="40"/>
  <c r="J15" i="40"/>
  <c r="I16" i="40"/>
  <c r="J16" i="40"/>
  <c r="I17" i="40"/>
  <c r="K17" i="40" s="1"/>
  <c r="J17" i="40"/>
  <c r="N10" i="26"/>
  <c r="O10" i="26"/>
  <c r="P10" i="26"/>
  <c r="Q10" i="26"/>
  <c r="R10" i="26"/>
  <c r="S10" i="26"/>
  <c r="T10" i="26"/>
  <c r="U10" i="26"/>
  <c r="N11" i="26"/>
  <c r="O11" i="26"/>
  <c r="P11" i="26"/>
  <c r="Q11" i="26"/>
  <c r="R11" i="26"/>
  <c r="S11" i="26"/>
  <c r="T11" i="26"/>
  <c r="U11" i="26"/>
  <c r="N12" i="26"/>
  <c r="O12" i="26"/>
  <c r="P12" i="26"/>
  <c r="Q12" i="26"/>
  <c r="R12" i="26"/>
  <c r="S12" i="26"/>
  <c r="T12" i="26"/>
  <c r="U12" i="26"/>
  <c r="N13" i="26"/>
  <c r="O13" i="26"/>
  <c r="P13" i="26"/>
  <c r="Q13" i="26"/>
  <c r="R13" i="26"/>
  <c r="S13" i="26"/>
  <c r="T13" i="26"/>
  <c r="U13" i="26"/>
  <c r="N14" i="26"/>
  <c r="O14" i="26"/>
  <c r="P14" i="26"/>
  <c r="Q14" i="26"/>
  <c r="R14" i="26"/>
  <c r="S14" i="26"/>
  <c r="T14" i="26"/>
  <c r="U14" i="26"/>
  <c r="N15" i="26"/>
  <c r="O15" i="26"/>
  <c r="P15" i="26"/>
  <c r="Q15" i="26"/>
  <c r="R15" i="26"/>
  <c r="S15" i="26"/>
  <c r="T15" i="26"/>
  <c r="U15" i="26"/>
  <c r="N16" i="26"/>
  <c r="O16" i="26"/>
  <c r="P16" i="26"/>
  <c r="Q16" i="26"/>
  <c r="R16" i="26"/>
  <c r="S16" i="26"/>
  <c r="T16" i="26"/>
  <c r="U16" i="26"/>
  <c r="N17" i="26"/>
  <c r="O17" i="26"/>
  <c r="P17" i="26"/>
  <c r="Q17" i="26"/>
  <c r="R17" i="26"/>
  <c r="S17" i="26"/>
  <c r="T17" i="26"/>
  <c r="U17" i="26"/>
  <c r="N18" i="26"/>
  <c r="O18" i="26"/>
  <c r="P18" i="26"/>
  <c r="Q18" i="26"/>
  <c r="R18" i="26"/>
  <c r="S18" i="26"/>
  <c r="T18" i="26"/>
  <c r="U18" i="26"/>
  <c r="N20" i="26"/>
  <c r="O20" i="26"/>
  <c r="P20" i="26"/>
  <c r="Q20" i="26"/>
  <c r="R20" i="26"/>
  <c r="S20" i="26"/>
  <c r="T20" i="26"/>
  <c r="U20" i="26"/>
  <c r="N21" i="26"/>
  <c r="O21" i="26"/>
  <c r="P21" i="26"/>
  <c r="Q21" i="26"/>
  <c r="R21" i="26"/>
  <c r="S21" i="26"/>
  <c r="T21" i="26"/>
  <c r="U21" i="26"/>
  <c r="I9" i="26"/>
  <c r="K9" i="26"/>
  <c r="I10" i="26"/>
  <c r="J10" i="26"/>
  <c r="K10" i="26"/>
  <c r="L10" i="26"/>
  <c r="M10" i="26"/>
  <c r="I11" i="26"/>
  <c r="J11" i="26"/>
  <c r="K11" i="26"/>
  <c r="L11" i="26"/>
  <c r="M11" i="26"/>
  <c r="I12" i="26"/>
  <c r="J12" i="26"/>
  <c r="K12" i="26"/>
  <c r="L12" i="26"/>
  <c r="M12" i="26"/>
  <c r="I13" i="26"/>
  <c r="J13" i="26"/>
  <c r="K13" i="26"/>
  <c r="L13" i="26"/>
  <c r="M13" i="26"/>
  <c r="I14" i="26"/>
  <c r="J14" i="26"/>
  <c r="K14" i="26"/>
  <c r="L14" i="26"/>
  <c r="M14" i="26"/>
  <c r="I15" i="26"/>
  <c r="J15" i="26"/>
  <c r="K15" i="26"/>
  <c r="L15" i="26"/>
  <c r="M15" i="26"/>
  <c r="I16" i="26"/>
  <c r="J16" i="26"/>
  <c r="K16" i="26"/>
  <c r="L16" i="26"/>
  <c r="M16" i="26"/>
  <c r="I17" i="26"/>
  <c r="J17" i="26"/>
  <c r="K17" i="26"/>
  <c r="L17" i="26"/>
  <c r="M17" i="26"/>
  <c r="I18" i="26"/>
  <c r="J18" i="26"/>
  <c r="K18" i="26"/>
  <c r="L18" i="26"/>
  <c r="M18" i="26"/>
  <c r="I20" i="26"/>
  <c r="J20" i="26"/>
  <c r="K20" i="26"/>
  <c r="L20" i="26"/>
  <c r="M20" i="26"/>
  <c r="I21" i="26"/>
  <c r="J21" i="26"/>
  <c r="K21" i="26"/>
  <c r="L21" i="26"/>
  <c r="M21" i="26"/>
  <c r="R9" i="26"/>
  <c r="S9" i="26"/>
  <c r="T9" i="26"/>
  <c r="U9" i="26"/>
  <c r="Q9" i="26"/>
  <c r="W9" i="38"/>
  <c r="W10" i="38"/>
  <c r="W11" i="38"/>
  <c r="W12" i="38"/>
  <c r="W13" i="38"/>
  <c r="W14" i="38"/>
  <c r="W15" i="38"/>
  <c r="W16" i="38"/>
  <c r="W17" i="38"/>
  <c r="W18" i="38"/>
  <c r="W20" i="38"/>
  <c r="W21" i="38"/>
  <c r="V14" i="38"/>
  <c r="V15" i="38"/>
  <c r="V16" i="38"/>
  <c r="V17" i="38"/>
  <c r="V18" i="38"/>
  <c r="V20" i="38"/>
  <c r="V21" i="38"/>
  <c r="V13" i="38"/>
  <c r="V12" i="38"/>
  <c r="V11" i="38"/>
  <c r="V10" i="38"/>
  <c r="V9" i="38"/>
  <c r="N9" i="38"/>
  <c r="O9" i="38"/>
  <c r="P9" i="38"/>
  <c r="Q9" i="38"/>
  <c r="R9" i="38"/>
  <c r="S9" i="38"/>
  <c r="T9" i="38"/>
  <c r="M10" i="38"/>
  <c r="N10" i="38"/>
  <c r="O10" i="38"/>
  <c r="P10" i="38"/>
  <c r="Q10" i="38"/>
  <c r="R10" i="38"/>
  <c r="S10" i="38"/>
  <c r="T10" i="38"/>
  <c r="U10" i="38"/>
  <c r="M11" i="38"/>
  <c r="N11" i="38"/>
  <c r="O11" i="38"/>
  <c r="P11" i="38"/>
  <c r="Q11" i="38"/>
  <c r="R11" i="38"/>
  <c r="S11" i="38"/>
  <c r="T11" i="38"/>
  <c r="U11" i="38"/>
  <c r="M12" i="38"/>
  <c r="N12" i="38"/>
  <c r="O12" i="38"/>
  <c r="P12" i="38"/>
  <c r="Q12" i="38"/>
  <c r="R12" i="38"/>
  <c r="S12" i="38"/>
  <c r="T12" i="38"/>
  <c r="U12" i="38"/>
  <c r="M13" i="38"/>
  <c r="N13" i="38"/>
  <c r="O13" i="38"/>
  <c r="P13" i="38"/>
  <c r="Q13" i="38"/>
  <c r="R13" i="38"/>
  <c r="S13" i="38"/>
  <c r="T13" i="38"/>
  <c r="U13" i="38"/>
  <c r="M14" i="38"/>
  <c r="N14" i="38"/>
  <c r="O14" i="38"/>
  <c r="P14" i="38"/>
  <c r="Q14" i="38"/>
  <c r="R14" i="38"/>
  <c r="S14" i="38"/>
  <c r="T14" i="38"/>
  <c r="U14" i="38"/>
  <c r="M15" i="38"/>
  <c r="N15" i="38"/>
  <c r="O15" i="38"/>
  <c r="P15" i="38"/>
  <c r="Q15" i="38"/>
  <c r="R15" i="38"/>
  <c r="S15" i="38"/>
  <c r="T15" i="38"/>
  <c r="U15" i="38"/>
  <c r="M16" i="38"/>
  <c r="N16" i="38"/>
  <c r="O16" i="38"/>
  <c r="P16" i="38"/>
  <c r="Q16" i="38"/>
  <c r="R16" i="38"/>
  <c r="S16" i="38"/>
  <c r="T16" i="38"/>
  <c r="U16" i="38"/>
  <c r="M17" i="38"/>
  <c r="N17" i="38"/>
  <c r="O17" i="38"/>
  <c r="P17" i="38"/>
  <c r="Q17" i="38"/>
  <c r="R17" i="38"/>
  <c r="S17" i="38"/>
  <c r="T17" i="38"/>
  <c r="U17" i="38"/>
  <c r="M18" i="38"/>
  <c r="N18" i="38"/>
  <c r="O18" i="38"/>
  <c r="P18" i="38"/>
  <c r="Q18" i="38"/>
  <c r="R18" i="38"/>
  <c r="S18" i="38"/>
  <c r="T18" i="38"/>
  <c r="U18" i="38"/>
  <c r="M20" i="38"/>
  <c r="N20" i="38"/>
  <c r="O20" i="38"/>
  <c r="P20" i="38"/>
  <c r="Q20" i="38"/>
  <c r="R20" i="38"/>
  <c r="S20" i="38"/>
  <c r="T20" i="38"/>
  <c r="U20" i="38"/>
  <c r="M21" i="38"/>
  <c r="N21" i="38"/>
  <c r="O21" i="38"/>
  <c r="P21" i="38"/>
  <c r="Q21" i="38"/>
  <c r="R21" i="38"/>
  <c r="S21" i="38"/>
  <c r="T21" i="38"/>
  <c r="U21" i="38"/>
  <c r="J9" i="38"/>
  <c r="L9" i="38"/>
  <c r="J10" i="38"/>
  <c r="K10" i="38"/>
  <c r="L10" i="38"/>
  <c r="J11" i="38"/>
  <c r="K11" i="38"/>
  <c r="L11" i="38"/>
  <c r="J12" i="38"/>
  <c r="K12" i="38"/>
  <c r="L12" i="38"/>
  <c r="J13" i="38"/>
  <c r="K13" i="38"/>
  <c r="L13" i="38"/>
  <c r="J14" i="38"/>
  <c r="K14" i="38"/>
  <c r="L14" i="38"/>
  <c r="J15" i="38"/>
  <c r="K15" i="38"/>
  <c r="L15" i="38"/>
  <c r="J16" i="38"/>
  <c r="K16" i="38"/>
  <c r="L16" i="38"/>
  <c r="J17" i="38"/>
  <c r="K17" i="38"/>
  <c r="L17" i="38"/>
  <c r="J18" i="38"/>
  <c r="K18" i="38"/>
  <c r="L18" i="38"/>
  <c r="J20" i="38"/>
  <c r="K20" i="38"/>
  <c r="L20" i="38"/>
  <c r="J21" i="38"/>
  <c r="K21" i="38"/>
  <c r="L21" i="38"/>
  <c r="I9" i="38"/>
  <c r="H9" i="38"/>
  <c r="I9" i="36"/>
  <c r="K9" i="36"/>
  <c r="N9" i="36"/>
  <c r="O9" i="36"/>
  <c r="P9" i="36"/>
  <c r="Q9" i="36"/>
  <c r="R9" i="36"/>
  <c r="S9" i="36"/>
  <c r="T9" i="36"/>
  <c r="U9" i="36"/>
  <c r="H9" i="36"/>
  <c r="N9" i="26"/>
  <c r="O9" i="26"/>
  <c r="P9" i="26"/>
  <c r="H9" i="26"/>
  <c r="I21" i="38"/>
  <c r="I20" i="38"/>
  <c r="I18" i="38"/>
  <c r="I17" i="38"/>
  <c r="I16" i="38"/>
  <c r="I15" i="38"/>
  <c r="I14" i="38"/>
  <c r="I13" i="38"/>
  <c r="I12" i="38"/>
  <c r="I11" i="38"/>
  <c r="I10" i="38"/>
  <c r="H21" i="38"/>
  <c r="H20" i="38"/>
  <c r="H18" i="38"/>
  <c r="H17" i="38"/>
  <c r="H16" i="38"/>
  <c r="H15" i="38"/>
  <c r="H14" i="38"/>
  <c r="H13" i="38"/>
  <c r="H12" i="38"/>
  <c r="H11" i="38"/>
  <c r="H10" i="38"/>
  <c r="H21" i="36"/>
  <c r="H20" i="36"/>
  <c r="H18" i="36"/>
  <c r="H17" i="36"/>
  <c r="H16" i="36"/>
  <c r="H15" i="36"/>
  <c r="H14" i="36"/>
  <c r="H13" i="36"/>
  <c r="H12" i="36"/>
  <c r="H11" i="36"/>
  <c r="V11" i="36" s="1"/>
  <c r="H10" i="36"/>
  <c r="J12" i="40"/>
  <c r="I12" i="40"/>
  <c r="J11" i="40"/>
  <c r="I11" i="40"/>
  <c r="J10" i="40"/>
  <c r="I10" i="40"/>
  <c r="J9" i="40"/>
  <c r="K60" i="40"/>
  <c r="K55" i="40"/>
  <c r="K51" i="40"/>
  <c r="K47" i="40"/>
  <c r="K46" i="40"/>
  <c r="K44" i="40"/>
  <c r="K40" i="40"/>
  <c r="K38" i="40"/>
  <c r="K37" i="40"/>
  <c r="K35" i="40"/>
  <c r="K34" i="40"/>
  <c r="K33" i="40"/>
  <c r="K30" i="40"/>
  <c r="K26" i="40"/>
  <c r="K24" i="40"/>
  <c r="K22" i="40"/>
  <c r="K20" i="40"/>
  <c r="H13" i="40"/>
  <c r="H12" i="40"/>
  <c r="H11" i="40"/>
  <c r="H10" i="40"/>
  <c r="K10" i="40" s="1"/>
  <c r="H9" i="40"/>
  <c r="V61" i="26"/>
  <c r="H21" i="26"/>
  <c r="H20" i="26"/>
  <c r="H18" i="26"/>
  <c r="H17" i="26"/>
  <c r="H16" i="26"/>
  <c r="H15" i="26"/>
  <c r="H14" i="26"/>
  <c r="H13" i="26"/>
  <c r="H12" i="26"/>
  <c r="H11" i="26"/>
  <c r="H10" i="26"/>
  <c r="X10" i="38" l="1"/>
  <c r="V12" i="36"/>
  <c r="V57" i="36"/>
  <c r="V61" i="36"/>
  <c r="V21" i="36"/>
  <c r="V10" i="36"/>
  <c r="K12" i="40"/>
  <c r="V10" i="26"/>
  <c r="X11" i="38"/>
  <c r="V13" i="36"/>
  <c r="V38" i="36"/>
  <c r="V46" i="36"/>
  <c r="V58" i="36"/>
  <c r="V14" i="36"/>
  <c r="V18" i="36"/>
  <c r="V23" i="36"/>
  <c r="V27" i="36"/>
  <c r="V35" i="36"/>
  <c r="V39" i="36"/>
  <c r="V43" i="36"/>
  <c r="V51" i="36"/>
  <c r="V55" i="36"/>
  <c r="V59" i="36"/>
  <c r="V20" i="36"/>
  <c r="V40" i="36"/>
  <c r="V52" i="36"/>
  <c r="V23" i="26"/>
  <c r="V52" i="26"/>
  <c r="V56" i="26"/>
  <c r="X15" i="38"/>
  <c r="X20" i="38"/>
  <c r="X28" i="38"/>
  <c r="X32" i="38"/>
  <c r="X36" i="38"/>
  <c r="X40" i="38"/>
  <c r="X48" i="38"/>
  <c r="X52" i="38"/>
  <c r="X56" i="38"/>
  <c r="X60" i="38"/>
  <c r="X24" i="38"/>
  <c r="X44" i="38"/>
  <c r="X14" i="38"/>
  <c r="V56" i="36"/>
  <c r="V60" i="36"/>
  <c r="V20" i="26"/>
  <c r="V53" i="26"/>
  <c r="V26" i="26"/>
  <c r="V54" i="26"/>
  <c r="V25" i="26"/>
  <c r="V21" i="26"/>
  <c r="V22" i="26"/>
  <c r="V51" i="26"/>
  <c r="V59" i="26"/>
  <c r="X12" i="38"/>
  <c r="V24" i="26"/>
  <c r="X18" i="38"/>
  <c r="X23" i="38"/>
  <c r="X27" i="38"/>
  <c r="X31" i="38"/>
  <c r="X35" i="38"/>
  <c r="X39" i="38"/>
  <c r="X43" i="38"/>
  <c r="X47" i="38"/>
  <c r="X51" i="38"/>
  <c r="X55" i="38"/>
  <c r="X59" i="38"/>
  <c r="X16" i="38"/>
  <c r="X25" i="38"/>
  <c r="X33" i="38"/>
  <c r="X45" i="38"/>
  <c r="X57" i="38"/>
  <c r="X21" i="38"/>
  <c r="X29" i="38"/>
  <c r="X37" i="38"/>
  <c r="X41" i="38"/>
  <c r="X49" i="38"/>
  <c r="X53" i="38"/>
  <c r="X61" i="38"/>
  <c r="X13" i="38"/>
  <c r="X17" i="38"/>
  <c r="X22" i="38"/>
  <c r="X26" i="38"/>
  <c r="X30" i="38"/>
  <c r="X34" i="38"/>
  <c r="X38" i="38"/>
  <c r="X42" i="38"/>
  <c r="X46" i="38"/>
  <c r="X50" i="38"/>
  <c r="X54" i="38"/>
  <c r="X58" i="38"/>
  <c r="V50" i="36"/>
  <c r="Y19" i="38"/>
  <c r="V28" i="36"/>
  <c r="V16" i="36"/>
  <c r="V33" i="36"/>
  <c r="V37" i="36"/>
  <c r="V41" i="36"/>
  <c r="V49" i="36"/>
  <c r="K14" i="40"/>
  <c r="V36" i="36"/>
  <c r="V34" i="36"/>
  <c r="V24" i="36"/>
  <c r="K48" i="40"/>
  <c r="K36" i="40"/>
  <c r="K32" i="40"/>
  <c r="K25" i="40"/>
  <c r="K21" i="40"/>
  <c r="K18" i="40"/>
  <c r="K16" i="40"/>
  <c r="V55" i="26"/>
  <c r="V30" i="26"/>
  <c r="V47" i="26"/>
  <c r="V11" i="26"/>
  <c r="V18" i="26"/>
  <c r="V27" i="26"/>
  <c r="V31" i="26"/>
  <c r="V50" i="26"/>
  <c r="V45" i="26"/>
  <c r="V14" i="26"/>
  <c r="V35" i="26"/>
  <c r="V58" i="26"/>
  <c r="V60" i="26"/>
  <c r="V57" i="26"/>
  <c r="V49" i="26"/>
  <c r="V48" i="26"/>
  <c r="V42" i="26"/>
  <c r="V40" i="26"/>
  <c r="V34" i="26"/>
  <c r="V33" i="26"/>
  <c r="V29" i="26"/>
  <c r="V16" i="26"/>
  <c r="V15" i="26"/>
  <c r="V12" i="26"/>
  <c r="V39" i="26"/>
  <c r="V38" i="26"/>
  <c r="V37" i="26"/>
  <c r="V43" i="26"/>
  <c r="V41" i="26"/>
  <c r="V28" i="26"/>
  <c r="V32" i="26"/>
  <c r="V36" i="26"/>
  <c r="V44" i="26"/>
  <c r="V46" i="26"/>
  <c r="V17" i="26"/>
  <c r="V13" i="26"/>
  <c r="K28" i="40"/>
  <c r="K49" i="40"/>
  <c r="K57" i="40"/>
  <c r="K13" i="40"/>
  <c r="K29" i="40"/>
  <c r="K39" i="40"/>
  <c r="K43" i="40"/>
  <c r="K50" i="40"/>
  <c r="K54" i="40"/>
  <c r="K58" i="40"/>
  <c r="K31" i="40"/>
  <c r="K11" i="40"/>
  <c r="K27" i="40"/>
  <c r="K41" i="40"/>
  <c r="K45" i="40"/>
  <c r="K52" i="40"/>
  <c r="K15" i="40"/>
  <c r="V53" i="36"/>
  <c r="V29" i="36"/>
  <c r="V25" i="36"/>
  <c r="V48" i="36"/>
  <c r="V30" i="36"/>
  <c r="V22" i="36"/>
  <c r="V15" i="36"/>
  <c r="V47" i="36"/>
  <c r="V45" i="36"/>
  <c r="V31" i="36"/>
  <c r="V54" i="36"/>
  <c r="V44" i="36"/>
  <c r="V42" i="36"/>
  <c r="V32" i="36"/>
  <c r="V26" i="36"/>
  <c r="V17" i="36"/>
  <c r="Y61" i="38" l="1"/>
  <c r="Y14" i="38"/>
  <c r="Y10" i="38"/>
  <c r="Y27" i="38"/>
  <c r="Y35" i="38"/>
  <c r="Y47" i="38"/>
  <c r="Y42" i="38"/>
  <c r="Y18" i="38"/>
  <c r="Y48" i="38"/>
  <c r="Y53" i="38"/>
  <c r="Y23" i="38"/>
  <c r="Y55" i="38"/>
  <c r="Y33" i="38"/>
  <c r="Y52" i="38"/>
  <c r="Y37" i="38"/>
  <c r="Y60" i="38"/>
  <c r="Y56" i="38"/>
  <c r="Y16" i="38"/>
  <c r="Y51" i="38"/>
  <c r="Y12" i="38"/>
  <c r="Y24" i="38"/>
  <c r="Y46" i="38"/>
  <c r="Y30" i="38"/>
  <c r="Y29" i="38"/>
  <c r="Y36" i="38"/>
  <c r="Y43" i="38"/>
  <c r="Y58" i="38"/>
  <c r="Y28" i="38"/>
  <c r="Y59" i="38"/>
  <c r="Y57" i="38"/>
  <c r="Y31" i="38"/>
  <c r="Y39" i="38"/>
  <c r="Y50" i="38"/>
  <c r="Y21" i="38"/>
  <c r="Y25" i="38"/>
  <c r="Y45" i="38"/>
  <c r="Y26" i="38"/>
  <c r="Y32" i="38"/>
  <c r="Y34" i="38"/>
  <c r="Y54" i="38"/>
  <c r="Y40" i="38"/>
  <c r="Y22" i="38"/>
  <c r="Y44" i="38"/>
  <c r="Y49" i="38"/>
  <c r="Y13" i="38"/>
  <c r="Y41" i="38"/>
  <c r="Y11" i="38"/>
  <c r="Y20" i="38"/>
  <c r="Y15" i="38"/>
  <c r="Y38" i="38"/>
  <c r="Y17" i="38"/>
</calcChain>
</file>

<file path=xl/sharedStrings.xml><?xml version="1.0" encoding="utf-8"?>
<sst xmlns="http://schemas.openxmlformats.org/spreadsheetml/2006/main" count="1731" uniqueCount="446">
  <si>
    <t>（１）</t>
  </si>
  <si>
    <t>１．</t>
  </si>
  <si>
    <t>４．</t>
  </si>
  <si>
    <t>（２）</t>
  </si>
  <si>
    <t>３．</t>
  </si>
  <si>
    <t>その他</t>
  </si>
  <si>
    <t>（４）</t>
  </si>
  <si>
    <t>（５）</t>
  </si>
  <si>
    <t>計</t>
  </si>
  <si>
    <t>職</t>
  </si>
  <si>
    <t>員</t>
  </si>
  <si>
    <t>事業開始年月日</t>
  </si>
  <si>
    <t>ア</t>
  </si>
  <si>
    <t>イ</t>
  </si>
  <si>
    <t>ウ</t>
  </si>
  <si>
    <t>エ</t>
  </si>
  <si>
    <t>オ</t>
  </si>
  <si>
    <t>施設数</t>
  </si>
  <si>
    <t>指定介護老人福祉施設</t>
  </si>
  <si>
    <t>介護老人保健施設</t>
  </si>
  <si>
    <t>通所介護</t>
  </si>
  <si>
    <t>通所リハビリテーション</t>
  </si>
  <si>
    <t>短期入所生活介護</t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</si>
  <si>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7"/>
  </si>
  <si>
    <t>通所介護</t>
    <rPh sb="0" eb="2">
      <t>ツウショ</t>
    </rPh>
    <rPh sb="2" eb="4">
      <t>カイゴ</t>
    </rPh>
    <phoneticPr fontId="7"/>
  </si>
  <si>
    <t>通所リハビリテーション</t>
    <rPh sb="0" eb="2">
      <t>ツウショ</t>
    </rPh>
    <phoneticPr fontId="7"/>
  </si>
  <si>
    <t>施</t>
  </si>
  <si>
    <t>設</t>
  </si>
  <si>
    <t>施設サービス日数</t>
  </si>
  <si>
    <t>年延施設サービス利用者数</t>
  </si>
  <si>
    <t>年延入所定員</t>
  </si>
  <si>
    <t>年延入所定員</t>
    <rPh sb="0" eb="1">
      <t>ネン</t>
    </rPh>
    <rPh sb="1" eb="2">
      <t>ノ</t>
    </rPh>
    <rPh sb="2" eb="4">
      <t>ニュウショ</t>
    </rPh>
    <rPh sb="4" eb="6">
      <t>テイイン</t>
    </rPh>
    <phoneticPr fontId="7"/>
  </si>
  <si>
    <t>（イ）</t>
  </si>
  <si>
    <t>（ア）</t>
  </si>
  <si>
    <t>居宅サービス日数</t>
  </si>
  <si>
    <t>居宅サービス日数</t>
    <rPh sb="0" eb="2">
      <t>キョタク</t>
    </rPh>
    <rPh sb="6" eb="8">
      <t>ニッスウ</t>
    </rPh>
    <phoneticPr fontId="7"/>
  </si>
  <si>
    <t>ア</t>
    <phoneticPr fontId="7"/>
  </si>
  <si>
    <t>イ</t>
    <phoneticPr fontId="7"/>
  </si>
  <si>
    <t>オ</t>
    <phoneticPr fontId="7"/>
  </si>
  <si>
    <t>（３）</t>
    <phoneticPr fontId="7"/>
  </si>
  <si>
    <t>（４）</t>
    <phoneticPr fontId="7"/>
  </si>
  <si>
    <t>（１）</t>
    <phoneticPr fontId="7"/>
  </si>
  <si>
    <t>ウ</t>
    <phoneticPr fontId="7"/>
  </si>
  <si>
    <t>（イ）</t>
    <phoneticPr fontId="7"/>
  </si>
  <si>
    <t>年延居宅サービス利用者数</t>
  </si>
  <si>
    <t>オ　居宅療養管理指導</t>
  </si>
  <si>
    <t>コ　福祉用具貸与</t>
  </si>
  <si>
    <t>居</t>
  </si>
  <si>
    <t>宅</t>
  </si>
  <si>
    <t>サ</t>
  </si>
  <si>
    <t>ビ</t>
  </si>
  <si>
    <t>ス</t>
  </si>
  <si>
    <t>年延居宅介護支援利用者数</t>
  </si>
  <si>
    <t>介護サービス日数</t>
  </si>
  <si>
    <t>年延介護サービス利用者数</t>
  </si>
  <si>
    <t>年延外来患者数</t>
  </si>
  <si>
    <t>訪問リハビリテーション</t>
  </si>
  <si>
    <t>損益勘定職員数</t>
  </si>
  <si>
    <t>資本勘定職員数</t>
  </si>
  <si>
    <t>職員数</t>
  </si>
  <si>
    <t>（２）</t>
    <phoneticPr fontId="7"/>
  </si>
  <si>
    <t>資本勘定職員数</t>
    <rPh sb="0" eb="2">
      <t>シホン</t>
    </rPh>
    <rPh sb="2" eb="4">
      <t>カンジョウ</t>
    </rPh>
    <rPh sb="4" eb="7">
      <t>ショクインスウ</t>
    </rPh>
    <phoneticPr fontId="7"/>
  </si>
  <si>
    <t>カ</t>
  </si>
  <si>
    <t>キ</t>
  </si>
  <si>
    <t>ク</t>
  </si>
  <si>
    <t>その他職員</t>
  </si>
  <si>
    <t>事務職員</t>
  </si>
  <si>
    <t>理学療法士又は作業療法士</t>
  </si>
  <si>
    <t>介護職員</t>
  </si>
  <si>
    <t>介護職員</t>
    <rPh sb="0" eb="2">
      <t>カイゴ</t>
    </rPh>
    <rPh sb="2" eb="4">
      <t>ショクイン</t>
    </rPh>
    <phoneticPr fontId="7"/>
  </si>
  <si>
    <t>医師</t>
  </si>
  <si>
    <t>看護職員</t>
  </si>
  <si>
    <t>介護支援専門員</t>
  </si>
  <si>
    <t>（２）</t>
    <phoneticPr fontId="7"/>
  </si>
  <si>
    <t>オ　居宅療養管理指導</t>
    <rPh sb="2" eb="4">
      <t>キョタク</t>
    </rPh>
    <rPh sb="4" eb="6">
      <t>リョウヨウ</t>
    </rPh>
    <rPh sb="6" eb="8">
      <t>カンリ</t>
    </rPh>
    <rPh sb="8" eb="10">
      <t>シドウ</t>
    </rPh>
    <phoneticPr fontId="7"/>
  </si>
  <si>
    <t>その他</t>
    <rPh sb="0" eb="3">
      <t>ソノタ</t>
    </rPh>
    <phoneticPr fontId="7"/>
  </si>
  <si>
    <t>年延介護サービス利用者数</t>
    <rPh sb="0" eb="1">
      <t>ネン</t>
    </rPh>
    <rPh sb="1" eb="2">
      <t>ノ</t>
    </rPh>
    <rPh sb="2" eb="4">
      <t>カイゴ</t>
    </rPh>
    <rPh sb="8" eb="11">
      <t>リヨウシャ</t>
    </rPh>
    <rPh sb="11" eb="12">
      <t>スウ</t>
    </rPh>
    <phoneticPr fontId="7"/>
  </si>
  <si>
    <t>（５）</t>
    <phoneticPr fontId="7"/>
  </si>
  <si>
    <t>（１）</t>
    <phoneticPr fontId="7"/>
  </si>
  <si>
    <t>ア</t>
    <phoneticPr fontId="7"/>
  </si>
  <si>
    <t>看護職員</t>
    <rPh sb="0" eb="2">
      <t>カンゴ</t>
    </rPh>
    <rPh sb="2" eb="4">
      <t>ショクイン</t>
    </rPh>
    <phoneticPr fontId="7"/>
  </si>
  <si>
    <t>ウ</t>
    <phoneticPr fontId="7"/>
  </si>
  <si>
    <t>オ</t>
    <phoneticPr fontId="7"/>
  </si>
  <si>
    <t>カ</t>
    <phoneticPr fontId="7"/>
  </si>
  <si>
    <t>事務職員</t>
    <rPh sb="0" eb="2">
      <t>ジム</t>
    </rPh>
    <rPh sb="2" eb="4">
      <t>ショクイン</t>
    </rPh>
    <phoneticPr fontId="7"/>
  </si>
  <si>
    <t>キ</t>
    <phoneticPr fontId="7"/>
  </si>
  <si>
    <t>その他職員</t>
    <rPh sb="0" eb="3">
      <t>ソノタ</t>
    </rPh>
    <rPh sb="3" eb="5">
      <t>ショクイン</t>
    </rPh>
    <phoneticPr fontId="7"/>
  </si>
  <si>
    <t>ク</t>
    <phoneticPr fontId="7"/>
  </si>
  <si>
    <t>イ　　訪問入浴介護</t>
  </si>
  <si>
    <t>エ　　訪問リハビリテーション</t>
  </si>
  <si>
    <t>キ　　通所リハビリテーション</t>
  </si>
  <si>
    <t>ク　　短期入所生活介護</t>
  </si>
  <si>
    <t>ケ　　短期入所療養介護</t>
  </si>
  <si>
    <t>（ウ）</t>
  </si>
  <si>
    <t>（ウ）</t>
    <phoneticPr fontId="7"/>
  </si>
  <si>
    <t>年延入所定員</t>
    <phoneticPr fontId="7"/>
  </si>
  <si>
    <t>（４）</t>
    <phoneticPr fontId="7"/>
  </si>
  <si>
    <t>介護サービス日数</t>
    <rPh sb="0" eb="2">
      <t>カイゴ</t>
    </rPh>
    <rPh sb="6" eb="8">
      <t>ニッスウ</t>
    </rPh>
    <phoneticPr fontId="7"/>
  </si>
  <si>
    <t>業</t>
  </si>
  <si>
    <t>務</t>
  </si>
  <si>
    <t>｜</t>
  </si>
  <si>
    <t>（ア）</t>
    <phoneticPr fontId="7"/>
  </si>
  <si>
    <t>エ</t>
    <phoneticPr fontId="7"/>
  </si>
  <si>
    <t>大館市</t>
  </si>
  <si>
    <t>施設数</t>
    <rPh sb="0" eb="3">
      <t>シセツスウ</t>
    </rPh>
    <phoneticPr fontId="7"/>
  </si>
  <si>
    <t>指定介護老人福祉施設</t>
    <rPh sb="0" eb="2">
      <t>シテイ</t>
    </rPh>
    <rPh sb="2" eb="4">
      <t>カイゴ</t>
    </rPh>
    <rPh sb="4" eb="6">
      <t>ロウジン</t>
    </rPh>
    <rPh sb="6" eb="8">
      <t>フクシ</t>
    </rPh>
    <rPh sb="8" eb="10">
      <t>シセツ</t>
    </rPh>
    <phoneticPr fontId="7"/>
  </si>
  <si>
    <t>ウ</t>
    <phoneticPr fontId="7"/>
  </si>
  <si>
    <t>エ</t>
    <phoneticPr fontId="7"/>
  </si>
  <si>
    <t>ア</t>
    <phoneticPr fontId="7"/>
  </si>
  <si>
    <t>施設サービス日数</t>
    <rPh sb="0" eb="2">
      <t>シセツ</t>
    </rPh>
    <rPh sb="6" eb="8">
      <t>ニッスウ</t>
    </rPh>
    <phoneticPr fontId="7"/>
  </si>
  <si>
    <t>４．</t>
    <phoneticPr fontId="7"/>
  </si>
  <si>
    <t>（ア）</t>
    <phoneticPr fontId="7"/>
  </si>
  <si>
    <t>居宅サービス日数</t>
    <rPh sb="0" eb="2">
      <t>キョタク</t>
    </rPh>
    <rPh sb="6" eb="8">
      <t>ニッスウ</t>
    </rPh>
    <phoneticPr fontId="7"/>
  </si>
  <si>
    <t>居宅サービス日数</t>
    <rPh sb="0" eb="2">
      <t>キョタク</t>
    </rPh>
    <rPh sb="6" eb="8">
      <t>ニッスウ</t>
    </rPh>
    <phoneticPr fontId="7"/>
  </si>
  <si>
    <t>居</t>
    <rPh sb="0" eb="1">
      <t>キョタク</t>
    </rPh>
    <phoneticPr fontId="7"/>
  </si>
  <si>
    <t>宅</t>
    <rPh sb="0" eb="1">
      <t>タク</t>
    </rPh>
    <phoneticPr fontId="7"/>
  </si>
  <si>
    <t>（イ）</t>
    <phoneticPr fontId="7"/>
  </si>
  <si>
    <t>サ</t>
    <phoneticPr fontId="7"/>
  </si>
  <si>
    <t>｜</t>
    <phoneticPr fontId="7"/>
  </si>
  <si>
    <t>（ア）</t>
    <phoneticPr fontId="7"/>
  </si>
  <si>
    <t>ビ</t>
    <phoneticPr fontId="7"/>
  </si>
  <si>
    <t>（ア）</t>
    <phoneticPr fontId="7"/>
  </si>
  <si>
    <t>居宅サービス日数</t>
    <rPh sb="0" eb="2">
      <t>キョタク</t>
    </rPh>
    <rPh sb="6" eb="8">
      <t>ニッスウ</t>
    </rPh>
    <phoneticPr fontId="7"/>
  </si>
  <si>
    <t>居宅サービス日数</t>
    <rPh sb="0" eb="2">
      <t>キョタク</t>
    </rPh>
    <rPh sb="6" eb="8">
      <t>ニッスウ</t>
    </rPh>
    <phoneticPr fontId="7"/>
  </si>
  <si>
    <t>イ</t>
    <phoneticPr fontId="7"/>
  </si>
  <si>
    <t>年延外来患者数</t>
    <rPh sb="0" eb="1">
      <t>ネン</t>
    </rPh>
    <rPh sb="1" eb="2">
      <t>ノ</t>
    </rPh>
    <rPh sb="2" eb="4">
      <t>ガイライ</t>
    </rPh>
    <rPh sb="4" eb="7">
      <t>カンジャスウ</t>
    </rPh>
    <phoneticPr fontId="7"/>
  </si>
  <si>
    <t>年延外来患者数</t>
    <rPh sb="0" eb="1">
      <t>ネン</t>
    </rPh>
    <rPh sb="1" eb="2">
      <t>ノ</t>
    </rPh>
    <rPh sb="2" eb="4">
      <t>ガイライ</t>
    </rPh>
    <rPh sb="4" eb="7">
      <t>カンジャスウ</t>
    </rPh>
    <phoneticPr fontId="7"/>
  </si>
  <si>
    <t>エ</t>
    <phoneticPr fontId="7"/>
  </si>
  <si>
    <t>介護支援専門員</t>
    <rPh sb="0" eb="2">
      <t>カイゴ</t>
    </rPh>
    <rPh sb="2" eb="4">
      <t>シエン</t>
    </rPh>
    <rPh sb="4" eb="7">
      <t>センモンイン</t>
    </rPh>
    <phoneticPr fontId="7"/>
  </si>
  <si>
    <t>理学療法士又は作業療法士</t>
    <rPh sb="0" eb="2">
      <t>リガク</t>
    </rPh>
    <rPh sb="2" eb="5">
      <t>リョウホウシ</t>
    </rPh>
    <rPh sb="5" eb="6">
      <t>マタ</t>
    </rPh>
    <rPh sb="7" eb="9">
      <t>サギョウ</t>
    </rPh>
    <rPh sb="9" eb="12">
      <t>リョウホウシ</t>
    </rPh>
    <phoneticPr fontId="7"/>
  </si>
  <si>
    <t>（１）</t>
    <phoneticPr fontId="7"/>
  </si>
  <si>
    <t>　ア　指定介護老人福祉施設</t>
    <rPh sb="3" eb="5">
      <t>シテイ</t>
    </rPh>
    <rPh sb="5" eb="7">
      <t>カイゴ</t>
    </rPh>
    <rPh sb="7" eb="9">
      <t>ロウジン</t>
    </rPh>
    <rPh sb="9" eb="11">
      <t>フクシ</t>
    </rPh>
    <rPh sb="11" eb="13">
      <t>シセツ</t>
    </rPh>
    <phoneticPr fontId="7"/>
  </si>
  <si>
    <t>介護サービス事業</t>
    <rPh sb="0" eb="2">
      <t>カイゴ</t>
    </rPh>
    <rPh sb="6" eb="8">
      <t>ジギョウ</t>
    </rPh>
    <phoneticPr fontId="7"/>
  </si>
  <si>
    <t>ス</t>
    <phoneticPr fontId="7"/>
  </si>
  <si>
    <t>（イ）</t>
    <phoneticPr fontId="7"/>
  </si>
  <si>
    <t>事業開始年月日</t>
    <rPh sb="0" eb="2">
      <t>ジギョウ</t>
    </rPh>
    <rPh sb="2" eb="4">
      <t>カイシ</t>
    </rPh>
    <rPh sb="4" eb="7">
      <t>ネンガッピ</t>
    </rPh>
    <phoneticPr fontId="7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</si>
  <si>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7"/>
  </si>
  <si>
    <t>年延施設サービス利用者数</t>
    <rPh sb="0" eb="1">
      <t>ネン</t>
    </rPh>
    <rPh sb="1" eb="2">
      <t>ノ</t>
    </rPh>
    <rPh sb="2" eb="4">
      <t>シセツ</t>
    </rPh>
    <rPh sb="8" eb="11">
      <t>リヨウシャ</t>
    </rPh>
    <rPh sb="11" eb="12">
      <t>スウ</t>
    </rPh>
    <phoneticPr fontId="7"/>
  </si>
  <si>
    <t>年延居宅サービス利用者数</t>
    <rPh sb="0" eb="1">
      <t>ネン</t>
    </rPh>
    <rPh sb="1" eb="2">
      <t>ノ</t>
    </rPh>
    <rPh sb="2" eb="4">
      <t>キョタク</t>
    </rPh>
    <rPh sb="8" eb="11">
      <t>リヨウシャ</t>
    </rPh>
    <rPh sb="11" eb="12">
      <t>スウ</t>
    </rPh>
    <phoneticPr fontId="7"/>
  </si>
  <si>
    <t>年延居宅介護支援利用者数</t>
    <rPh sb="0" eb="1">
      <t>ネン</t>
    </rPh>
    <rPh sb="1" eb="2">
      <t>ノ</t>
    </rPh>
    <rPh sb="2" eb="4">
      <t>キョタク</t>
    </rPh>
    <rPh sb="4" eb="6">
      <t>カイゴ</t>
    </rPh>
    <rPh sb="6" eb="8">
      <t>シエン</t>
    </rPh>
    <rPh sb="8" eb="11">
      <t>リヨウシャ</t>
    </rPh>
    <rPh sb="11" eb="12">
      <t>スウ</t>
    </rPh>
    <phoneticPr fontId="7"/>
  </si>
  <si>
    <t>医師</t>
    <rPh sb="0" eb="2">
      <t>イシ</t>
    </rPh>
    <phoneticPr fontId="7"/>
  </si>
  <si>
    <t>計</t>
    <rPh sb="0" eb="1">
      <t>ケイ</t>
    </rPh>
    <phoneticPr fontId="7"/>
  </si>
  <si>
    <t>能代市</t>
  </si>
  <si>
    <t>①　施設及び概況に関する調　（５１表）</t>
  </si>
  <si>
    <t>介護サービス事業</t>
    <rPh sb="0" eb="2">
      <t>カイゴ</t>
    </rPh>
    <rPh sb="6" eb="8">
      <t>ジギョウ</t>
    </rPh>
    <phoneticPr fontId="7"/>
  </si>
  <si>
    <t>業</t>
    <rPh sb="0" eb="1">
      <t>ギョウム</t>
    </rPh>
    <phoneticPr fontId="7"/>
  </si>
  <si>
    <t>務</t>
    <rPh sb="0" eb="1">
      <t>ム</t>
    </rPh>
    <phoneticPr fontId="7"/>
  </si>
  <si>
    <t>職員数</t>
    <rPh sb="0" eb="3">
      <t>ショクインスウ</t>
    </rPh>
    <phoneticPr fontId="7"/>
  </si>
  <si>
    <t>湯沢市</t>
    <rPh sb="0" eb="3">
      <t>ユザワシ</t>
    </rPh>
    <phoneticPr fontId="8"/>
  </si>
  <si>
    <t>由利本荘市</t>
    <rPh sb="0" eb="2">
      <t>ユリ</t>
    </rPh>
    <rPh sb="2" eb="4">
      <t>ホンジョウ</t>
    </rPh>
    <rPh sb="4" eb="5">
      <t>シ</t>
    </rPh>
    <phoneticPr fontId="8"/>
  </si>
  <si>
    <t>大仙市</t>
    <rPh sb="0" eb="3">
      <t>ダイセンシ</t>
    </rPh>
    <phoneticPr fontId="8"/>
  </si>
  <si>
    <t>北秋田市</t>
    <rPh sb="0" eb="3">
      <t>キタアキタ</t>
    </rPh>
    <rPh sb="3" eb="4">
      <t>シ</t>
    </rPh>
    <phoneticPr fontId="8"/>
  </si>
  <si>
    <t>仙北市</t>
    <rPh sb="0" eb="2">
      <t>センボク</t>
    </rPh>
    <rPh sb="2" eb="3">
      <t>シ</t>
    </rPh>
    <phoneticPr fontId="8"/>
  </si>
  <si>
    <t>小坂町</t>
    <rPh sb="0" eb="3">
      <t>コサカマチ</t>
    </rPh>
    <phoneticPr fontId="8"/>
  </si>
  <si>
    <t>上小阿仁村</t>
    <rPh sb="0" eb="5">
      <t>カミコアニムラ</t>
    </rPh>
    <phoneticPr fontId="8"/>
  </si>
  <si>
    <t>藤里町</t>
    <rPh sb="0" eb="2">
      <t>フジサト</t>
    </rPh>
    <rPh sb="2" eb="3">
      <t>マチ</t>
    </rPh>
    <phoneticPr fontId="8"/>
  </si>
  <si>
    <t>井川町</t>
    <rPh sb="0" eb="3">
      <t>イカワマチ</t>
    </rPh>
    <phoneticPr fontId="8"/>
  </si>
  <si>
    <t>大潟村</t>
    <rPh sb="0" eb="3">
      <t>オオガタムラ</t>
    </rPh>
    <phoneticPr fontId="8"/>
  </si>
  <si>
    <t>羽後町</t>
    <rPh sb="0" eb="3">
      <t>ウゴマチ</t>
    </rPh>
    <phoneticPr fontId="8"/>
  </si>
  <si>
    <t>東成瀬村</t>
    <rPh sb="0" eb="1">
      <t>ヒガシ</t>
    </rPh>
    <rPh sb="1" eb="3">
      <t>ナルセ</t>
    </rPh>
    <rPh sb="3" eb="4">
      <t>ムラ</t>
    </rPh>
    <phoneticPr fontId="8"/>
  </si>
  <si>
    <t>本荘由利広域市町村圏組合</t>
    <rPh sb="0" eb="2">
      <t>ホンジョウ</t>
    </rPh>
    <rPh sb="2" eb="4">
      <t>ユリ</t>
    </rPh>
    <rPh sb="4" eb="6">
      <t>コウイキ</t>
    </rPh>
    <rPh sb="6" eb="9">
      <t>シチョウソン</t>
    </rPh>
    <rPh sb="9" eb="10">
      <t>ケン</t>
    </rPh>
    <rPh sb="10" eb="12">
      <t>クミアイ</t>
    </rPh>
    <phoneticPr fontId="8"/>
  </si>
  <si>
    <t>能代山本広域市町村圏組合</t>
    <rPh sb="0" eb="2">
      <t>ノシロ</t>
    </rPh>
    <rPh sb="2" eb="4">
      <t>ヤマモト</t>
    </rPh>
    <rPh sb="4" eb="6">
      <t>コウイキ</t>
    </rPh>
    <rPh sb="6" eb="9">
      <t>シチョウソン</t>
    </rPh>
    <rPh sb="9" eb="10">
      <t>ケン</t>
    </rPh>
    <rPh sb="10" eb="12">
      <t>クミアイ</t>
    </rPh>
    <phoneticPr fontId="8"/>
  </si>
  <si>
    <t>大仙美郷介護福祉組合</t>
    <rPh sb="0" eb="2">
      <t>ダイセン</t>
    </rPh>
    <rPh sb="2" eb="4">
      <t>ミサト</t>
    </rPh>
    <rPh sb="4" eb="6">
      <t>カイゴ</t>
    </rPh>
    <rPh sb="6" eb="8">
      <t>フクシ</t>
    </rPh>
    <rPh sb="8" eb="10">
      <t>クミアイ</t>
    </rPh>
    <phoneticPr fontId="8"/>
  </si>
  <si>
    <t>行</t>
    <rPh sb="0" eb="1">
      <t>ギョウ</t>
    </rPh>
    <phoneticPr fontId="7"/>
  </si>
  <si>
    <t>列</t>
    <rPh sb="0" eb="1">
      <t>レツ</t>
    </rPh>
    <phoneticPr fontId="7"/>
  </si>
  <si>
    <t>　イ　介護老人保健施設</t>
    <rPh sb="3" eb="5">
      <t>カイゴ</t>
    </rPh>
    <rPh sb="7" eb="9">
      <t>ホケン</t>
    </rPh>
    <rPh sb="9" eb="11">
      <t>シセツ</t>
    </rPh>
    <phoneticPr fontId="6"/>
  </si>
  <si>
    <t>行</t>
    <rPh sb="0" eb="1">
      <t>ギョウ</t>
    </rPh>
    <phoneticPr fontId="6"/>
  </si>
  <si>
    <t>列</t>
    <rPh sb="0" eb="1">
      <t>レツ</t>
    </rPh>
    <phoneticPr fontId="6"/>
  </si>
  <si>
    <t>　ウ　老人短期入所施設</t>
    <rPh sb="3" eb="5">
      <t>ロウジン</t>
    </rPh>
    <rPh sb="5" eb="7">
      <t>タンキ</t>
    </rPh>
    <rPh sb="7" eb="9">
      <t>ニュウショ</t>
    </rPh>
    <rPh sb="9" eb="11">
      <t>シセツ</t>
    </rPh>
    <phoneticPr fontId="7"/>
  </si>
  <si>
    <t>　エ　老人デイサービスセンター</t>
    <rPh sb="3" eb="5">
      <t>ロウジン</t>
    </rPh>
    <phoneticPr fontId="7"/>
  </si>
  <si>
    <t>横手市</t>
    <rPh sb="0" eb="3">
      <t>ヨコテシ</t>
    </rPh>
    <phoneticPr fontId="7"/>
  </si>
  <si>
    <t>横手市</t>
    <rPh sb="0" eb="3">
      <t>ヨコテシ</t>
    </rPh>
    <phoneticPr fontId="6"/>
  </si>
  <si>
    <t>仙北市</t>
    <rPh sb="0" eb="2">
      <t>センボク</t>
    </rPh>
    <rPh sb="2" eb="3">
      <t>シ</t>
    </rPh>
    <phoneticPr fontId="6"/>
  </si>
  <si>
    <t>東成瀬村</t>
    <rPh sb="0" eb="4">
      <t>ヒガシナルセムラ</t>
    </rPh>
    <phoneticPr fontId="7"/>
  </si>
  <si>
    <t>指定管理者制度</t>
    <rPh sb="0" eb="2">
      <t>シテイ</t>
    </rPh>
    <rPh sb="2" eb="5">
      <t>カンリシャ</t>
    </rPh>
    <rPh sb="5" eb="7">
      <t>セイド</t>
    </rPh>
    <phoneticPr fontId="7"/>
  </si>
  <si>
    <t xml:space="preserve"> １．代　　　行　　　制</t>
    <rPh sb="3" eb="4">
      <t>ダイ</t>
    </rPh>
    <rPh sb="7" eb="8">
      <t>ギョウ</t>
    </rPh>
    <rPh sb="11" eb="12">
      <t>セイ</t>
    </rPh>
    <phoneticPr fontId="7"/>
  </si>
  <si>
    <t xml:space="preserve"> ２．利　用　料　金　制</t>
    <rPh sb="3" eb="4">
      <t>リ</t>
    </rPh>
    <rPh sb="5" eb="6">
      <t>ヨウ</t>
    </rPh>
    <rPh sb="7" eb="8">
      <t>リョウ</t>
    </rPh>
    <rPh sb="9" eb="10">
      <t>キン</t>
    </rPh>
    <rPh sb="11" eb="12">
      <t>セイ</t>
    </rPh>
    <phoneticPr fontId="7"/>
  </si>
  <si>
    <t xml:space="preserve"> ３．　　　　無</t>
    <rPh sb="7" eb="8">
      <t>ナ</t>
    </rPh>
    <phoneticPr fontId="7"/>
  </si>
  <si>
    <t>居宅療養
管理指導</t>
    <rPh sb="0" eb="2">
      <t>キョタク</t>
    </rPh>
    <rPh sb="2" eb="4">
      <t>リョウヨウ</t>
    </rPh>
    <rPh sb="5" eb="7">
      <t>カンリ</t>
    </rPh>
    <rPh sb="7" eb="9">
      <t>シドウ</t>
    </rPh>
    <phoneticPr fontId="7"/>
  </si>
  <si>
    <t>カ
通所
介護</t>
    <rPh sb="2" eb="3">
      <t>ツウ</t>
    </rPh>
    <rPh sb="3" eb="4">
      <t>ジョ</t>
    </rPh>
    <rPh sb="5" eb="7">
      <t>カイゴ</t>
    </rPh>
    <phoneticPr fontId="7"/>
  </si>
  <si>
    <t>ウ
訪問
看護</t>
    <rPh sb="2" eb="4">
      <t>ホウモン</t>
    </rPh>
    <rPh sb="5" eb="7">
      <t>カンゴ</t>
    </rPh>
    <phoneticPr fontId="7"/>
  </si>
  <si>
    <t>ア
訪問
介護</t>
    <rPh sb="2" eb="4">
      <t>ホウモン</t>
    </rPh>
    <rPh sb="5" eb="7">
      <t>カイゴ</t>
    </rPh>
    <phoneticPr fontId="7"/>
  </si>
  <si>
    <t xml:space="preserve">団体名 </t>
    <phoneticPr fontId="7"/>
  </si>
  <si>
    <t xml:space="preserve">会計名 </t>
    <phoneticPr fontId="7"/>
  </si>
  <si>
    <t xml:space="preserve"> 項　目</t>
    <phoneticPr fontId="7"/>
  </si>
  <si>
    <t xml:space="preserve"> 項　目</t>
    <phoneticPr fontId="6"/>
  </si>
  <si>
    <t xml:space="preserve">団体名 </t>
    <phoneticPr fontId="6"/>
  </si>
  <si>
    <t xml:space="preserve">会計名 </t>
    <phoneticPr fontId="6"/>
  </si>
  <si>
    <t xml:space="preserve">団体名 </t>
    <phoneticPr fontId="7"/>
  </si>
  <si>
    <t>延　　床　　面　　積　　（㎡）</t>
    <rPh sb="0" eb="1">
      <t>ノ</t>
    </rPh>
    <rPh sb="3" eb="4">
      <t>ユカ</t>
    </rPh>
    <rPh sb="6" eb="7">
      <t>メン</t>
    </rPh>
    <rPh sb="9" eb="10">
      <t>セキ</t>
    </rPh>
    <phoneticPr fontId="7"/>
  </si>
  <si>
    <t>居　室　床　面　積　　（㎡）</t>
    <rPh sb="0" eb="1">
      <t>キョ</t>
    </rPh>
    <rPh sb="2" eb="3">
      <t>シツ</t>
    </rPh>
    <rPh sb="4" eb="5">
      <t>ユカ</t>
    </rPh>
    <rPh sb="6" eb="7">
      <t>メン</t>
    </rPh>
    <rPh sb="8" eb="9">
      <t>セキ</t>
    </rPh>
    <phoneticPr fontId="7"/>
  </si>
  <si>
    <t>１．</t>
    <phoneticPr fontId="7"/>
  </si>
  <si>
    <t>２．</t>
    <phoneticPr fontId="7"/>
  </si>
  <si>
    <t>３．</t>
    <phoneticPr fontId="7"/>
  </si>
  <si>
    <t>職員</t>
    <rPh sb="0" eb="2">
      <t>ショクイン</t>
    </rPh>
    <phoneticPr fontId="7"/>
  </si>
  <si>
    <t>特別会計設置の有無</t>
    <phoneticPr fontId="7"/>
  </si>
  <si>
    <t>６．</t>
    <phoneticPr fontId="7"/>
  </si>
  <si>
    <t>（２）</t>
    <phoneticPr fontId="7"/>
  </si>
  <si>
    <t>医療分
うち　</t>
    <rPh sb="0" eb="2">
      <t>イリョウ</t>
    </rPh>
    <rPh sb="2" eb="3">
      <t>ブン</t>
    </rPh>
    <phoneticPr fontId="7"/>
  </si>
  <si>
    <t>（１）</t>
    <phoneticPr fontId="7"/>
  </si>
  <si>
    <t>（２）</t>
    <phoneticPr fontId="7"/>
  </si>
  <si>
    <t>定員</t>
    <rPh sb="0" eb="1">
      <t>サダム</t>
    </rPh>
    <rPh sb="1" eb="2">
      <t>イン</t>
    </rPh>
    <phoneticPr fontId="7"/>
  </si>
  <si>
    <t>職種別職員数</t>
    <rPh sb="0" eb="2">
      <t>ショクシュ</t>
    </rPh>
    <rPh sb="2" eb="3">
      <t>ベツ</t>
    </rPh>
    <rPh sb="3" eb="6">
      <t>ショクインスウ</t>
    </rPh>
    <phoneticPr fontId="7"/>
  </si>
  <si>
    <t>合　計</t>
    <rPh sb="0" eb="1">
      <t>ゴウ</t>
    </rPh>
    <rPh sb="2" eb="3">
      <t>ケイ</t>
    </rPh>
    <phoneticPr fontId="6"/>
  </si>
  <si>
    <t>行</t>
  </si>
  <si>
    <t>列</t>
  </si>
  <si>
    <t>　ア　指定介護老人福祉施設</t>
    <rPh sb="3" eb="5">
      <t>シテイ</t>
    </rPh>
    <rPh sb="5" eb="7">
      <t>カイゴ</t>
    </rPh>
    <rPh sb="7" eb="9">
      <t>ロウジン</t>
    </rPh>
    <rPh sb="9" eb="11">
      <t>フクシ</t>
    </rPh>
    <rPh sb="11" eb="13">
      <t>シセツ</t>
    </rPh>
    <phoneticPr fontId="7"/>
  </si>
  <si>
    <t>①　施設及び概況に関する調　（５１表）</t>
    <rPh sb="2" eb="4">
      <t>シセツ</t>
    </rPh>
    <rPh sb="4" eb="5">
      <t>オヨ</t>
    </rPh>
    <rPh sb="6" eb="8">
      <t>ガイキョウ</t>
    </rPh>
    <rPh sb="9" eb="10">
      <t>カン</t>
    </rPh>
    <rPh sb="12" eb="13">
      <t>シラ</t>
    </rPh>
    <rPh sb="17" eb="18">
      <t>ヒョウ</t>
    </rPh>
    <phoneticPr fontId="7"/>
  </si>
  <si>
    <t>　  　  　団 体 名</t>
  </si>
  <si>
    <t>　項　目</t>
  </si>
  <si>
    <t>会 計 名</t>
  </si>
  <si>
    <t>１．</t>
    <phoneticPr fontId="7"/>
  </si>
  <si>
    <t>事業開始年月日</t>
    <rPh sb="0" eb="2">
      <t>ジギョウ</t>
    </rPh>
    <rPh sb="2" eb="4">
      <t>カイシ</t>
    </rPh>
    <rPh sb="4" eb="7">
      <t>ネンガッピ</t>
    </rPh>
    <phoneticPr fontId="7"/>
  </si>
  <si>
    <t>２．</t>
    <phoneticPr fontId="7"/>
  </si>
  <si>
    <t>３．</t>
    <phoneticPr fontId="7"/>
  </si>
  <si>
    <t>（１）</t>
    <phoneticPr fontId="7"/>
  </si>
  <si>
    <t>施設数</t>
    <rPh sb="0" eb="3">
      <t>シセツスウ</t>
    </rPh>
    <phoneticPr fontId="7"/>
  </si>
  <si>
    <t>（２）</t>
    <phoneticPr fontId="7"/>
  </si>
  <si>
    <t>ア</t>
    <phoneticPr fontId="7"/>
  </si>
  <si>
    <t>指定介護老人福祉施設</t>
    <rPh sb="0" eb="2">
      <t>シテイ</t>
    </rPh>
    <rPh sb="2" eb="4">
      <t>カイゴ</t>
    </rPh>
    <rPh sb="4" eb="6">
      <t>ロウジン</t>
    </rPh>
    <rPh sb="6" eb="8">
      <t>フクシ</t>
    </rPh>
    <rPh sb="8" eb="10">
      <t>シセツ</t>
    </rPh>
    <phoneticPr fontId="7"/>
  </si>
  <si>
    <t>施</t>
    <rPh sb="0" eb="1">
      <t>シセツ</t>
    </rPh>
    <phoneticPr fontId="7"/>
  </si>
  <si>
    <t>イ</t>
    <phoneticPr fontId="7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</si>
  <si>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7"/>
  </si>
  <si>
    <t>定</t>
    <rPh sb="0" eb="1">
      <t>テイイン</t>
    </rPh>
    <phoneticPr fontId="7"/>
  </si>
  <si>
    <t>ウ</t>
    <phoneticPr fontId="7"/>
  </si>
  <si>
    <t>通所介護</t>
    <rPh sb="0" eb="2">
      <t>ツウショ</t>
    </rPh>
    <rPh sb="2" eb="4">
      <t>カイゴ</t>
    </rPh>
    <phoneticPr fontId="7"/>
  </si>
  <si>
    <t>員</t>
    <rPh sb="0" eb="1">
      <t>イン</t>
    </rPh>
    <phoneticPr fontId="7"/>
  </si>
  <si>
    <t>エ</t>
    <phoneticPr fontId="7"/>
  </si>
  <si>
    <t>通所リハビリテーション</t>
    <rPh sb="0" eb="2">
      <t>ツウショ</t>
    </rPh>
    <phoneticPr fontId="7"/>
  </si>
  <si>
    <t>オ</t>
    <phoneticPr fontId="7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</si>
  <si>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7"/>
  </si>
  <si>
    <t>設</t>
    <rPh sb="0" eb="1">
      <t>セツ</t>
    </rPh>
    <phoneticPr fontId="7"/>
  </si>
  <si>
    <t>（３）</t>
    <phoneticPr fontId="7"/>
  </si>
  <si>
    <t>延  床  面  積     （㎡）</t>
    <rPh sb="0" eb="1">
      <t>ノ</t>
    </rPh>
    <rPh sb="3" eb="4">
      <t>ユカ</t>
    </rPh>
    <rPh sb="6" eb="10">
      <t>メンセキ</t>
    </rPh>
    <phoneticPr fontId="7"/>
  </si>
  <si>
    <t>居室床面積    （㎡）</t>
    <rPh sb="0" eb="2">
      <t>キョシツ</t>
    </rPh>
    <rPh sb="2" eb="3">
      <t>ユカ</t>
    </rPh>
    <rPh sb="3" eb="5">
      <t>メンセキ</t>
    </rPh>
    <phoneticPr fontId="7"/>
  </si>
  <si>
    <t>（１）</t>
    <phoneticPr fontId="7"/>
  </si>
  <si>
    <t>ア</t>
    <phoneticPr fontId="7"/>
  </si>
  <si>
    <t>施設サービス日数</t>
    <rPh sb="0" eb="2">
      <t>シセツ</t>
    </rPh>
    <rPh sb="6" eb="8">
      <t>ニッスウ</t>
    </rPh>
    <phoneticPr fontId="7"/>
  </si>
  <si>
    <t>４．</t>
    <phoneticPr fontId="7"/>
  </si>
  <si>
    <t>施設サービス</t>
    <rPh sb="0" eb="2">
      <t>シセツ</t>
    </rPh>
    <phoneticPr fontId="7"/>
  </si>
  <si>
    <t>イ</t>
    <phoneticPr fontId="7"/>
  </si>
  <si>
    <t>年延施設サービス利用者数</t>
    <rPh sb="0" eb="1">
      <t>ネン</t>
    </rPh>
    <rPh sb="1" eb="2">
      <t>ノ</t>
    </rPh>
    <rPh sb="2" eb="4">
      <t>シセツ</t>
    </rPh>
    <rPh sb="8" eb="11">
      <t>リヨウシャ</t>
    </rPh>
    <rPh sb="11" eb="12">
      <t>スウ</t>
    </rPh>
    <phoneticPr fontId="7"/>
  </si>
  <si>
    <t>ウ</t>
    <phoneticPr fontId="7"/>
  </si>
  <si>
    <t>年延入所定員</t>
    <rPh sb="0" eb="1">
      <t>ネン</t>
    </rPh>
    <rPh sb="1" eb="2">
      <t>ノ</t>
    </rPh>
    <rPh sb="2" eb="4">
      <t>ニュウショ</t>
    </rPh>
    <rPh sb="4" eb="6">
      <t>テイイン</t>
    </rPh>
    <phoneticPr fontId="7"/>
  </si>
  <si>
    <t>（２）</t>
    <phoneticPr fontId="7"/>
  </si>
  <si>
    <t>ア　　訪　問介護</t>
    <rPh sb="3" eb="6">
      <t>ホウモン</t>
    </rPh>
    <rPh sb="6" eb="8">
      <t>カイゴ</t>
    </rPh>
    <phoneticPr fontId="7"/>
  </si>
  <si>
    <t>（ア）</t>
    <phoneticPr fontId="7"/>
  </si>
  <si>
    <t>居宅サービス日数</t>
    <rPh sb="0" eb="2">
      <t>キョタク</t>
    </rPh>
    <rPh sb="6" eb="8">
      <t>ニッスウ</t>
    </rPh>
    <phoneticPr fontId="7"/>
  </si>
  <si>
    <t>（イ）</t>
    <phoneticPr fontId="7"/>
  </si>
  <si>
    <t>年延居宅サービス利用者数</t>
    <rPh sb="0" eb="1">
      <t>ネン</t>
    </rPh>
    <rPh sb="1" eb="2">
      <t>ノ</t>
    </rPh>
    <rPh sb="2" eb="4">
      <t>キョタク</t>
    </rPh>
    <rPh sb="8" eb="11">
      <t>リヨウシャ</t>
    </rPh>
    <rPh sb="11" eb="12">
      <t>スウ</t>
    </rPh>
    <phoneticPr fontId="7"/>
  </si>
  <si>
    <t>イ　　訪問入浴介護</t>
    <rPh sb="3" eb="5">
      <t>ホウモン</t>
    </rPh>
    <rPh sb="5" eb="7">
      <t>ニュウヨク</t>
    </rPh>
    <rPh sb="7" eb="9">
      <t>カイゴ</t>
    </rPh>
    <phoneticPr fontId="7"/>
  </si>
  <si>
    <t>居</t>
    <rPh sb="0" eb="1">
      <t>キョタク</t>
    </rPh>
    <phoneticPr fontId="7"/>
  </si>
  <si>
    <t>ウ　　　　訪　問看護</t>
    <rPh sb="5" eb="8">
      <t>ホウモン</t>
    </rPh>
    <rPh sb="8" eb="10">
      <t>カンゴ</t>
    </rPh>
    <phoneticPr fontId="7"/>
  </si>
  <si>
    <t>宅</t>
    <rPh sb="0" eb="1">
      <t>タク</t>
    </rPh>
    <phoneticPr fontId="7"/>
  </si>
  <si>
    <t>（イ）</t>
    <phoneticPr fontId="7"/>
  </si>
  <si>
    <t>エ　　訪問リハビリテーション</t>
    <rPh sb="3" eb="5">
      <t>ホウモン</t>
    </rPh>
    <phoneticPr fontId="7"/>
  </si>
  <si>
    <t>（ア）</t>
    <phoneticPr fontId="7"/>
  </si>
  <si>
    <t>サ</t>
    <phoneticPr fontId="7"/>
  </si>
  <si>
    <t>オ　居宅療養管理指導</t>
    <rPh sb="2" eb="4">
      <t>キョタク</t>
    </rPh>
    <rPh sb="4" eb="6">
      <t>リョウヨウ</t>
    </rPh>
    <rPh sb="6" eb="8">
      <t>カンリ</t>
    </rPh>
    <rPh sb="8" eb="10">
      <t>シドウ</t>
    </rPh>
    <phoneticPr fontId="7"/>
  </si>
  <si>
    <t>｜</t>
    <phoneticPr fontId="7"/>
  </si>
  <si>
    <t>カ　　通　所介護</t>
    <rPh sb="3" eb="6">
      <t>ツウショ</t>
    </rPh>
    <rPh sb="6" eb="8">
      <t>カイゴ</t>
    </rPh>
    <phoneticPr fontId="7"/>
  </si>
  <si>
    <t>ビ</t>
    <phoneticPr fontId="7"/>
  </si>
  <si>
    <t>キ　　通所リハビリテーション</t>
    <rPh sb="3" eb="5">
      <t>ツウショ</t>
    </rPh>
    <phoneticPr fontId="7"/>
  </si>
  <si>
    <t>ス</t>
    <phoneticPr fontId="7"/>
  </si>
  <si>
    <t>ク　　短期入所生活介護</t>
    <rPh sb="3" eb="5">
      <t>タンキ</t>
    </rPh>
    <rPh sb="5" eb="7">
      <t>ニュウショ</t>
    </rPh>
    <rPh sb="7" eb="9">
      <t>セイカツ</t>
    </rPh>
    <rPh sb="9" eb="11">
      <t>カイゴ</t>
    </rPh>
    <phoneticPr fontId="7"/>
  </si>
  <si>
    <t>（ウ）</t>
    <phoneticPr fontId="7"/>
  </si>
  <si>
    <t>年延入所定員</t>
    <phoneticPr fontId="7"/>
  </si>
  <si>
    <t>ケ　　短期入所療養介護</t>
    <rPh sb="3" eb="5">
      <t>タンキ</t>
    </rPh>
    <rPh sb="5" eb="7">
      <t>ニュウショ</t>
    </rPh>
    <rPh sb="7" eb="9">
      <t>リョウヨウ</t>
    </rPh>
    <rPh sb="9" eb="11">
      <t>カイゴ</t>
    </rPh>
    <phoneticPr fontId="7"/>
  </si>
  <si>
    <t>コ　福祉用具貸与</t>
    <rPh sb="2" eb="4">
      <t>フクシ</t>
    </rPh>
    <rPh sb="4" eb="6">
      <t>ヨウグ</t>
    </rPh>
    <rPh sb="6" eb="8">
      <t>タイヨ</t>
    </rPh>
    <phoneticPr fontId="7"/>
  </si>
  <si>
    <t>年延居宅介護支援利用者数</t>
    <rPh sb="0" eb="1">
      <t>ネン</t>
    </rPh>
    <rPh sb="1" eb="2">
      <t>ノ</t>
    </rPh>
    <rPh sb="2" eb="4">
      <t>キョタク</t>
    </rPh>
    <rPh sb="4" eb="6">
      <t>カイゴ</t>
    </rPh>
    <rPh sb="6" eb="8">
      <t>シエン</t>
    </rPh>
    <rPh sb="8" eb="11">
      <t>リヨウシャ</t>
    </rPh>
    <rPh sb="11" eb="12">
      <t>スウ</t>
    </rPh>
    <phoneticPr fontId="7"/>
  </si>
  <si>
    <t>（４）</t>
    <phoneticPr fontId="7"/>
  </si>
  <si>
    <t>ア</t>
    <phoneticPr fontId="7"/>
  </si>
  <si>
    <t>介護サービス日数</t>
    <rPh sb="0" eb="2">
      <t>カイゴ</t>
    </rPh>
    <rPh sb="6" eb="8">
      <t>ニッスウ</t>
    </rPh>
    <phoneticPr fontId="7"/>
  </si>
  <si>
    <t>その他</t>
    <rPh sb="0" eb="3">
      <t>ソノタ</t>
    </rPh>
    <phoneticPr fontId="7"/>
  </si>
  <si>
    <t>イ</t>
    <phoneticPr fontId="7"/>
  </si>
  <si>
    <t>年延介護サービス利用者数</t>
    <rPh sb="0" eb="1">
      <t>ネン</t>
    </rPh>
    <rPh sb="1" eb="2">
      <t>ノ</t>
    </rPh>
    <rPh sb="2" eb="4">
      <t>カイゴ</t>
    </rPh>
    <rPh sb="8" eb="11">
      <t>リヨウシャ</t>
    </rPh>
    <rPh sb="11" eb="12">
      <t>スウ</t>
    </rPh>
    <phoneticPr fontId="7"/>
  </si>
  <si>
    <t>（５）</t>
    <phoneticPr fontId="7"/>
  </si>
  <si>
    <t>年延外来患者数</t>
    <rPh sb="0" eb="1">
      <t>ネン</t>
    </rPh>
    <rPh sb="1" eb="2">
      <t>ノ</t>
    </rPh>
    <rPh sb="2" eb="4">
      <t>ガイライ</t>
    </rPh>
    <rPh sb="4" eb="7">
      <t>カンジャスウ</t>
    </rPh>
    <phoneticPr fontId="7"/>
  </si>
  <si>
    <t>うち　医療分</t>
    <rPh sb="3" eb="5">
      <t>イリョウ</t>
    </rPh>
    <rPh sb="5" eb="6">
      <t>ブン</t>
    </rPh>
    <phoneticPr fontId="7"/>
  </si>
  <si>
    <t>訪問リハビリテーション</t>
    <rPh sb="0" eb="2">
      <t>ホウモン</t>
    </rPh>
    <phoneticPr fontId="7"/>
  </si>
  <si>
    <t>居宅療養　　　管理指導</t>
    <rPh sb="0" eb="2">
      <t>キョタク</t>
    </rPh>
    <rPh sb="2" eb="4">
      <t>リョウヨウ</t>
    </rPh>
    <rPh sb="7" eb="9">
      <t>カンリ</t>
    </rPh>
    <rPh sb="9" eb="11">
      <t>シドウ</t>
    </rPh>
    <phoneticPr fontId="7"/>
  </si>
  <si>
    <t>（１）</t>
    <phoneticPr fontId="7"/>
  </si>
  <si>
    <t>ア</t>
    <phoneticPr fontId="7"/>
  </si>
  <si>
    <t>医師</t>
    <rPh sb="0" eb="2">
      <t>イシ</t>
    </rPh>
    <phoneticPr fontId="7"/>
  </si>
  <si>
    <t>職　種　別　職　員　数</t>
    <rPh sb="0" eb="3">
      <t>ショクシュ</t>
    </rPh>
    <rPh sb="4" eb="5">
      <t>ベツ</t>
    </rPh>
    <rPh sb="6" eb="11">
      <t>ショクインスウ</t>
    </rPh>
    <phoneticPr fontId="7"/>
  </si>
  <si>
    <t>イ</t>
    <phoneticPr fontId="7"/>
  </si>
  <si>
    <t>看護職員</t>
    <rPh sb="0" eb="2">
      <t>カンゴ</t>
    </rPh>
    <rPh sb="2" eb="4">
      <t>ショクイン</t>
    </rPh>
    <phoneticPr fontId="7"/>
  </si>
  <si>
    <t>ウ</t>
    <phoneticPr fontId="7"/>
  </si>
  <si>
    <t>介護職員</t>
    <rPh sb="0" eb="2">
      <t>カイゴ</t>
    </rPh>
    <rPh sb="2" eb="4">
      <t>ショクイン</t>
    </rPh>
    <phoneticPr fontId="7"/>
  </si>
  <si>
    <t>職</t>
    <rPh sb="0" eb="1">
      <t>ショク</t>
    </rPh>
    <phoneticPr fontId="7"/>
  </si>
  <si>
    <t>エ</t>
    <phoneticPr fontId="7"/>
  </si>
  <si>
    <t>介護支援専門員</t>
    <rPh sb="0" eb="2">
      <t>カイゴ</t>
    </rPh>
    <rPh sb="2" eb="4">
      <t>シエン</t>
    </rPh>
    <rPh sb="4" eb="7">
      <t>センモンイン</t>
    </rPh>
    <phoneticPr fontId="7"/>
  </si>
  <si>
    <t>オ</t>
    <phoneticPr fontId="7"/>
  </si>
  <si>
    <t>理学療法士又は作業療法士</t>
    <rPh sb="0" eb="2">
      <t>リガク</t>
    </rPh>
    <rPh sb="2" eb="5">
      <t>リョウホウシ</t>
    </rPh>
    <rPh sb="5" eb="6">
      <t>マタ</t>
    </rPh>
    <rPh sb="7" eb="9">
      <t>サギョウ</t>
    </rPh>
    <rPh sb="9" eb="12">
      <t>リョウホウシ</t>
    </rPh>
    <phoneticPr fontId="7"/>
  </si>
  <si>
    <t>カ</t>
    <phoneticPr fontId="7"/>
  </si>
  <si>
    <t>事務職員</t>
    <rPh sb="0" eb="2">
      <t>ジム</t>
    </rPh>
    <rPh sb="2" eb="4">
      <t>ショクイン</t>
    </rPh>
    <phoneticPr fontId="7"/>
  </si>
  <si>
    <t>キ</t>
    <phoneticPr fontId="7"/>
  </si>
  <si>
    <t>その他職員</t>
    <rPh sb="0" eb="3">
      <t>ソノタ</t>
    </rPh>
    <rPh sb="3" eb="5">
      <t>ショクイン</t>
    </rPh>
    <phoneticPr fontId="7"/>
  </si>
  <si>
    <t>ク</t>
    <phoneticPr fontId="7"/>
  </si>
  <si>
    <t>計</t>
    <rPh sb="0" eb="1">
      <t>ケイ</t>
    </rPh>
    <phoneticPr fontId="7"/>
  </si>
  <si>
    <t>（２）</t>
    <phoneticPr fontId="7"/>
  </si>
  <si>
    <t>（１）</t>
    <phoneticPr fontId="7"/>
  </si>
  <si>
    <t>損益勘定職員数</t>
    <rPh sb="0" eb="2">
      <t>ソンエキ</t>
    </rPh>
    <rPh sb="2" eb="4">
      <t>カンジョウ</t>
    </rPh>
    <rPh sb="4" eb="7">
      <t>ショクインスウ</t>
    </rPh>
    <phoneticPr fontId="7"/>
  </si>
  <si>
    <t>（２）</t>
    <phoneticPr fontId="7"/>
  </si>
  <si>
    <t>資本勘定職員数</t>
    <rPh sb="0" eb="2">
      <t>シホン</t>
    </rPh>
    <rPh sb="2" eb="4">
      <t>カンジョウ</t>
    </rPh>
    <rPh sb="4" eb="7">
      <t>ショクインスウ</t>
    </rPh>
    <phoneticPr fontId="7"/>
  </si>
  <si>
    <t>２．</t>
  </si>
  <si>
    <t>指定管理者制度</t>
    <rPh sb="0" eb="2">
      <t>シテイ</t>
    </rPh>
    <rPh sb="2" eb="5">
      <t>カンリシャ</t>
    </rPh>
    <rPh sb="5" eb="7">
      <t>セイド</t>
    </rPh>
    <phoneticPr fontId="6"/>
  </si>
  <si>
    <t>定</t>
  </si>
  <si>
    <t>延  床  面  積     （㎡）</t>
  </si>
  <si>
    <t>居室床面積    （㎡）</t>
  </si>
  <si>
    <t>施設サービス</t>
  </si>
  <si>
    <t>ア　　訪　問介護</t>
  </si>
  <si>
    <t>ウ　　　　訪　問看護</t>
  </si>
  <si>
    <t>カ　　通　所介護</t>
  </si>
  <si>
    <t>うち　医療分</t>
  </si>
  <si>
    <t>居宅療養　　　管理指導</t>
  </si>
  <si>
    <t>職　種　別　職　員　数</t>
  </si>
  <si>
    <t>指定管理者制度</t>
    <rPh sb="0" eb="2">
      <t>シテイ</t>
    </rPh>
    <rPh sb="2" eb="5">
      <t>カンリシャ</t>
    </rPh>
    <rPh sb="5" eb="7">
      <t>セイド</t>
    </rPh>
    <phoneticPr fontId="2"/>
  </si>
  <si>
    <t>４．</t>
    <phoneticPr fontId="7"/>
  </si>
  <si>
    <t>（ア）</t>
    <phoneticPr fontId="7"/>
  </si>
  <si>
    <t>（イ）</t>
    <phoneticPr fontId="7"/>
  </si>
  <si>
    <t>ウ　　　　訪　問看護</t>
    <rPh sb="8" eb="10">
      <t>カンゴ</t>
    </rPh>
    <phoneticPr fontId="7"/>
  </si>
  <si>
    <t>（ウ）</t>
    <phoneticPr fontId="7"/>
  </si>
  <si>
    <t>年延入所定員</t>
    <phoneticPr fontId="7"/>
  </si>
  <si>
    <t>カ</t>
    <phoneticPr fontId="7"/>
  </si>
  <si>
    <t>キ</t>
    <phoneticPr fontId="7"/>
  </si>
  <si>
    <t>ク</t>
    <phoneticPr fontId="7"/>
  </si>
  <si>
    <t>ウ　　　　訪　問看護</t>
    <rPh sb="8" eb="10">
      <t>カンゴ</t>
    </rPh>
    <phoneticPr fontId="6"/>
  </si>
  <si>
    <t>５．</t>
    <phoneticPr fontId="7"/>
  </si>
  <si>
    <t>特別会計の設置</t>
    <phoneticPr fontId="15"/>
  </si>
  <si>
    <t>６．</t>
    <phoneticPr fontId="15"/>
  </si>
  <si>
    <t>６．</t>
    <phoneticPr fontId="15"/>
  </si>
  <si>
    <t>５．</t>
    <phoneticPr fontId="15"/>
  </si>
  <si>
    <t>特別会計の設置</t>
    <phoneticPr fontId="7"/>
  </si>
  <si>
    <t>特別会計の設置</t>
    <phoneticPr fontId="15"/>
  </si>
  <si>
    <t>介護老人保健施設介護サービス事業</t>
  </si>
  <si>
    <t>北秋田市介護サービス事業特別会計</t>
  </si>
  <si>
    <t>介護保険特別会計</t>
  </si>
  <si>
    <t>特別養護老人ホーム特別会計</t>
  </si>
  <si>
    <t>介護サービス事業特別会計</t>
  </si>
  <si>
    <t>介護サービス特別会計</t>
  </si>
  <si>
    <t>介護老人福祉施設介護サービス事業</t>
  </si>
  <si>
    <t>特別養護施設特別会計</t>
  </si>
  <si>
    <t>老人福祉施設運営特別会計</t>
  </si>
  <si>
    <t>高瀬ケアセンター運営特別会計</t>
  </si>
  <si>
    <t>特別養護老人ホーム運営事業特別会計</t>
  </si>
  <si>
    <t>大仙美郷介護福祉組合</t>
  </si>
  <si>
    <t>老人デイサービス事業</t>
  </si>
  <si>
    <t>（７）</t>
    <phoneticPr fontId="7"/>
  </si>
  <si>
    <t>（３）　居宅介護支援</t>
    <rPh sb="4" eb="6">
      <t>キョタク</t>
    </rPh>
    <rPh sb="6" eb="8">
      <t>カイゴ</t>
    </rPh>
    <rPh sb="8" eb="10">
      <t>シエン</t>
    </rPh>
    <phoneticPr fontId="7"/>
  </si>
  <si>
    <t>訪問看護</t>
    <rPh sb="0" eb="2">
      <t>ホウモン</t>
    </rPh>
    <rPh sb="2" eb="4">
      <t>カンゴ</t>
    </rPh>
    <phoneticPr fontId="7"/>
  </si>
  <si>
    <t>（３）　居宅介護支援</t>
    <rPh sb="8" eb="10">
      <t>シエン</t>
    </rPh>
    <phoneticPr fontId="15"/>
  </si>
  <si>
    <t>訪問看護</t>
    <rPh sb="2" eb="4">
      <t>カンゴ</t>
    </rPh>
    <phoneticPr fontId="15"/>
  </si>
  <si>
    <t>（３）　居宅介護支援</t>
    <rPh sb="8" eb="10">
      <t>シエン</t>
    </rPh>
    <phoneticPr fontId="7"/>
  </si>
  <si>
    <t>訪問看護</t>
    <rPh sb="2" eb="4">
      <t>カンゴ</t>
    </rPh>
    <phoneticPr fontId="7"/>
  </si>
  <si>
    <t>（７）</t>
    <phoneticPr fontId="7"/>
  </si>
  <si>
    <t>（７）</t>
    <phoneticPr fontId="7"/>
  </si>
  <si>
    <t>施</t>
    <rPh sb="0" eb="1">
      <t>シ</t>
    </rPh>
    <phoneticPr fontId="7"/>
  </si>
  <si>
    <t>設</t>
    <phoneticPr fontId="7"/>
  </si>
  <si>
    <t>サービス
施設</t>
    <phoneticPr fontId="7"/>
  </si>
  <si>
    <t>イ
訪問入浴介護</t>
    <rPh sb="2" eb="4">
      <t>ホウモン</t>
    </rPh>
    <rPh sb="4" eb="6">
      <t>ニュウヨク</t>
    </rPh>
    <rPh sb="6" eb="8">
      <t>カイゴ</t>
    </rPh>
    <phoneticPr fontId="7"/>
  </si>
  <si>
    <t>エ
訪問リハビリテーション</t>
    <rPh sb="2" eb="4">
      <t>ホウモン</t>
    </rPh>
    <phoneticPr fontId="7"/>
  </si>
  <si>
    <t>キ
通所リハビリテーション</t>
    <rPh sb="2" eb="4">
      <t>ツウショ</t>
    </rPh>
    <phoneticPr fontId="7"/>
  </si>
  <si>
    <t>介護保険特別会計</t>
    <phoneticPr fontId="6"/>
  </si>
  <si>
    <t>仙北市</t>
    <rPh sb="0" eb="3">
      <t>センボクシ</t>
    </rPh>
    <phoneticPr fontId="15"/>
  </si>
  <si>
    <t>市営介護サービス事業特別会計</t>
    <phoneticPr fontId="15"/>
  </si>
  <si>
    <t>仙北市</t>
    <rPh sb="0" eb="3">
      <t>センボクシ</t>
    </rPh>
    <phoneticPr fontId="7"/>
  </si>
  <si>
    <t>介護保険特別会計</t>
    <phoneticPr fontId="7"/>
  </si>
  <si>
    <t>市営介護サービス事業特別会計</t>
    <phoneticPr fontId="15"/>
  </si>
  <si>
    <t>市営介護サービス事業特別会計</t>
    <phoneticPr fontId="15"/>
  </si>
  <si>
    <t>市営介護サービス事業特別会計</t>
    <phoneticPr fontId="7"/>
  </si>
  <si>
    <t>介護サービス事業
特別会計</t>
    <phoneticPr fontId="7"/>
  </si>
  <si>
    <t>介護サービス
特別会計</t>
    <phoneticPr fontId="7"/>
  </si>
  <si>
    <t>介護サービス事業
特別会計</t>
    <phoneticPr fontId="7"/>
  </si>
  <si>
    <t>特別養護施設
特別会計</t>
    <phoneticPr fontId="7"/>
  </si>
  <si>
    <t>老人福祉施設運営
特別会計</t>
    <phoneticPr fontId="7"/>
  </si>
  <si>
    <t>高瀬ケアセンター
運営特別会計</t>
    <phoneticPr fontId="7"/>
  </si>
  <si>
    <t>市営介護サービス
事業特別会計</t>
    <phoneticPr fontId="6"/>
  </si>
  <si>
    <t>市営介護サービス
事業特別会計</t>
    <phoneticPr fontId="7"/>
  </si>
  <si>
    <t>介護サービス事業
特別会計</t>
    <phoneticPr fontId="7"/>
  </si>
  <si>
    <t>介護サービス
特別会計</t>
    <phoneticPr fontId="7"/>
  </si>
  <si>
    <t>介護サービス事業
特別会計</t>
    <phoneticPr fontId="6"/>
  </si>
  <si>
    <t>介護サービス
特別会計</t>
    <phoneticPr fontId="6"/>
  </si>
  <si>
    <t>介護サービス事業
特別会計</t>
    <phoneticPr fontId="6"/>
  </si>
  <si>
    <t>老人福祉施設運営
特別会計</t>
    <phoneticPr fontId="6"/>
  </si>
  <si>
    <t>高瀬ケアセンター
運営特別会計</t>
    <phoneticPr fontId="6"/>
  </si>
  <si>
    <t>本荘由利広域
市町村圏組合</t>
    <rPh sb="0" eb="2">
      <t>ホンジョウ</t>
    </rPh>
    <rPh sb="2" eb="4">
      <t>ユリ</t>
    </rPh>
    <rPh sb="4" eb="6">
      <t>コウイキ</t>
    </rPh>
    <rPh sb="7" eb="10">
      <t>シチョウソン</t>
    </rPh>
    <rPh sb="10" eb="11">
      <t>ケン</t>
    </rPh>
    <rPh sb="11" eb="13">
      <t>クミアイ</t>
    </rPh>
    <phoneticPr fontId="8"/>
  </si>
  <si>
    <t>能代山本広域
市町村圏組合</t>
    <rPh sb="0" eb="2">
      <t>ノシロ</t>
    </rPh>
    <rPh sb="2" eb="4">
      <t>ヤマモト</t>
    </rPh>
    <rPh sb="4" eb="6">
      <t>コウイキ</t>
    </rPh>
    <rPh sb="7" eb="10">
      <t>シチョウソン</t>
    </rPh>
    <rPh sb="10" eb="11">
      <t>ケン</t>
    </rPh>
    <rPh sb="11" eb="13">
      <t>クミアイ</t>
    </rPh>
    <phoneticPr fontId="8"/>
  </si>
  <si>
    <t>大仙美郷介護福祉
組合特別会計</t>
    <rPh sb="11" eb="13">
      <t>トクベツ</t>
    </rPh>
    <rPh sb="13" eb="15">
      <t>カイケイ</t>
    </rPh>
    <phoneticPr fontId="7"/>
  </si>
  <si>
    <t>老人福祉施設
運営特別会計</t>
    <phoneticPr fontId="7"/>
  </si>
  <si>
    <t>特別養護老人ホーム特別会計</t>
    <phoneticPr fontId="7"/>
  </si>
  <si>
    <t>介護老人福祉施設
介護サービス事業
特別会計</t>
    <rPh sb="18" eb="20">
      <t>トクベツ</t>
    </rPh>
    <rPh sb="20" eb="22">
      <t>カイケイ</t>
    </rPh>
    <phoneticPr fontId="7"/>
  </si>
  <si>
    <t>市営介護サービス
事業特別会計</t>
    <phoneticPr fontId="7"/>
  </si>
  <si>
    <t>老人デイサービス
事業特別会計</t>
    <rPh sb="11" eb="13">
      <t>トクベツ</t>
    </rPh>
    <rPh sb="13" eb="15">
      <t>カイケイ</t>
    </rPh>
    <phoneticPr fontId="6"/>
  </si>
  <si>
    <t>介護老人保健施設
介護サービス事業
特別会計</t>
    <rPh sb="18" eb="20">
      <t>トクベツ</t>
    </rPh>
    <rPh sb="20" eb="22">
      <t>カイケイ</t>
    </rPh>
    <phoneticPr fontId="6"/>
  </si>
  <si>
    <t>大仙美郷介護
福祉組合</t>
    <rPh sb="0" eb="2">
      <t>ダイセン</t>
    </rPh>
    <rPh sb="2" eb="4">
      <t>ミサト</t>
    </rPh>
    <rPh sb="4" eb="6">
      <t>カイゴ</t>
    </rPh>
    <rPh sb="7" eb="9">
      <t>フクシ</t>
    </rPh>
    <rPh sb="9" eb="11">
      <t>クミアイ</t>
    </rPh>
    <phoneticPr fontId="8"/>
  </si>
  <si>
    <t>大仙美郷介護福祉
組合特別会計</t>
    <rPh sb="11" eb="13">
      <t>トクベツ</t>
    </rPh>
    <rPh sb="13" eb="15">
      <t>カイケイ</t>
    </rPh>
    <phoneticPr fontId="6"/>
  </si>
  <si>
    <t>介護サービス事業
特別会計</t>
    <phoneticPr fontId="6"/>
  </si>
  <si>
    <t>合　計</t>
    <rPh sb="0" eb="1">
      <t>ゴウ</t>
    </rPh>
    <rPh sb="2" eb="3">
      <t>ケイ</t>
    </rPh>
    <phoneticPr fontId="7"/>
  </si>
  <si>
    <t>介護サービス
事業合計</t>
    <rPh sb="0" eb="2">
      <t>カイゴ</t>
    </rPh>
    <rPh sb="7" eb="9">
      <t>ジギョウ</t>
    </rPh>
    <rPh sb="9" eb="11">
      <t>ゴウケイ</t>
    </rPh>
    <phoneticPr fontId="5"/>
  </si>
  <si>
    <t>介護医療院     （床）</t>
    <rPh sb="0" eb="2">
      <t>カイゴ</t>
    </rPh>
    <rPh sb="2" eb="4">
      <t>イリョウ</t>
    </rPh>
    <rPh sb="4" eb="5">
      <t>イン</t>
    </rPh>
    <rPh sb="11" eb="12">
      <t>ユカ</t>
    </rPh>
    <phoneticPr fontId="7"/>
  </si>
  <si>
    <t>介　護　医　療　院　　（床）</t>
    <rPh sb="0" eb="1">
      <t>スケ</t>
    </rPh>
    <rPh sb="2" eb="3">
      <t>マモル</t>
    </rPh>
    <rPh sb="4" eb="5">
      <t>イ</t>
    </rPh>
    <rPh sb="6" eb="7">
      <t>リョウ</t>
    </rPh>
    <rPh sb="8" eb="9">
      <t>イン</t>
    </rPh>
    <rPh sb="12" eb="13">
      <t>ユカ</t>
    </rPh>
    <phoneticPr fontId="7"/>
  </si>
  <si>
    <t>介　護　医　療　院　　（㎡）</t>
    <rPh sb="0" eb="1">
      <t>スケ</t>
    </rPh>
    <rPh sb="2" eb="3">
      <t>マモル</t>
    </rPh>
    <rPh sb="4" eb="5">
      <t>イ</t>
    </rPh>
    <rPh sb="6" eb="7">
      <t>リョウ</t>
    </rPh>
    <rPh sb="8" eb="9">
      <t>イン</t>
    </rPh>
    <phoneticPr fontId="7"/>
  </si>
  <si>
    <t>ア　医師</t>
    <rPh sb="2" eb="4">
      <t>イシ</t>
    </rPh>
    <phoneticPr fontId="15"/>
  </si>
  <si>
    <t>常勤職員</t>
    <rPh sb="0" eb="2">
      <t>ジョウキン</t>
    </rPh>
    <rPh sb="2" eb="4">
      <t>ショクイン</t>
    </rPh>
    <phoneticPr fontId="15"/>
  </si>
  <si>
    <t>会計年度任用職員(フルタイム)</t>
    <rPh sb="0" eb="2">
      <t>カイケイ</t>
    </rPh>
    <rPh sb="2" eb="4">
      <t>ネンド</t>
    </rPh>
    <rPh sb="4" eb="6">
      <t>ニンヨウ</t>
    </rPh>
    <rPh sb="6" eb="8">
      <t>ショクイン</t>
    </rPh>
    <phoneticPr fontId="15"/>
  </si>
  <si>
    <t>会計年度任用職員(パートタイム)</t>
    <rPh sb="0" eb="2">
      <t>カイケイ</t>
    </rPh>
    <rPh sb="2" eb="4">
      <t>ネンド</t>
    </rPh>
    <phoneticPr fontId="15"/>
  </si>
  <si>
    <t>イ　看護職員</t>
    <rPh sb="2" eb="4">
      <t>カンゴ</t>
    </rPh>
    <rPh sb="4" eb="6">
      <t>ショクイン</t>
    </rPh>
    <phoneticPr fontId="15"/>
  </si>
  <si>
    <t>ウ　介護職員</t>
    <rPh sb="2" eb="4">
      <t>カイゴ</t>
    </rPh>
    <rPh sb="4" eb="6">
      <t>ショクイン</t>
    </rPh>
    <phoneticPr fontId="15"/>
  </si>
  <si>
    <t>エ　介護支援専門員</t>
    <rPh sb="2" eb="4">
      <t>カイゴ</t>
    </rPh>
    <rPh sb="4" eb="6">
      <t>シエン</t>
    </rPh>
    <rPh sb="6" eb="9">
      <t>センモンイン</t>
    </rPh>
    <phoneticPr fontId="15"/>
  </si>
  <si>
    <t>オ　理学療法士又は作業療法士</t>
    <rPh sb="2" eb="4">
      <t>リガク</t>
    </rPh>
    <rPh sb="4" eb="7">
      <t>リョウホウシ</t>
    </rPh>
    <rPh sb="7" eb="8">
      <t>マタ</t>
    </rPh>
    <rPh sb="9" eb="11">
      <t>サギョウ</t>
    </rPh>
    <rPh sb="11" eb="14">
      <t>リョウホウシ</t>
    </rPh>
    <phoneticPr fontId="15"/>
  </si>
  <si>
    <t>カ　事務職員</t>
    <rPh sb="2" eb="4">
      <t>ジム</t>
    </rPh>
    <rPh sb="4" eb="6">
      <t>ショクイン</t>
    </rPh>
    <phoneticPr fontId="15"/>
  </si>
  <si>
    <t>キ　その他職員</t>
    <rPh sb="4" eb="5">
      <t>タ</t>
    </rPh>
    <rPh sb="5" eb="7">
      <t>ショクイン</t>
    </rPh>
    <phoneticPr fontId="15"/>
  </si>
  <si>
    <t>(1)　　職　　種　　別　　職　　員　　数</t>
    <rPh sb="5" eb="6">
      <t>ショク</t>
    </rPh>
    <rPh sb="8" eb="9">
      <t>シュ</t>
    </rPh>
    <rPh sb="11" eb="12">
      <t>ベツ</t>
    </rPh>
    <rPh sb="14" eb="15">
      <t>ショク</t>
    </rPh>
    <rPh sb="17" eb="18">
      <t>イン</t>
    </rPh>
    <rPh sb="20" eb="21">
      <t>スウ</t>
    </rPh>
    <phoneticPr fontId="15"/>
  </si>
  <si>
    <t>(1)損益勘定職員数</t>
    <rPh sb="3" eb="5">
      <t>ソンエキ</t>
    </rPh>
    <rPh sb="5" eb="7">
      <t>カンジョウ</t>
    </rPh>
    <rPh sb="7" eb="9">
      <t>ショクイン</t>
    </rPh>
    <rPh sb="9" eb="10">
      <t>スウ</t>
    </rPh>
    <phoneticPr fontId="15"/>
  </si>
  <si>
    <t>(2)資本勘定職員数</t>
    <rPh sb="3" eb="5">
      <t>シホン</t>
    </rPh>
    <rPh sb="5" eb="7">
      <t>カンジョウ</t>
    </rPh>
    <rPh sb="7" eb="9">
      <t>ショクイン</t>
    </rPh>
    <rPh sb="9" eb="10">
      <t>スウ</t>
    </rPh>
    <phoneticPr fontId="15"/>
  </si>
  <si>
    <t>(2)　職　　員　　数</t>
    <rPh sb="4" eb="5">
      <t>ショク</t>
    </rPh>
    <rPh sb="7" eb="8">
      <t>イン</t>
    </rPh>
    <rPh sb="10" eb="11">
      <t>スウ</t>
    </rPh>
    <phoneticPr fontId="15"/>
  </si>
  <si>
    <t>５．　職　　員　　内　　訳</t>
    <rPh sb="3" eb="4">
      <t>ショク</t>
    </rPh>
    <rPh sb="6" eb="7">
      <t>イン</t>
    </rPh>
    <rPh sb="9" eb="10">
      <t>ナイ</t>
    </rPh>
    <rPh sb="12" eb="13">
      <t>ヤク</t>
    </rPh>
    <phoneticPr fontId="7"/>
  </si>
  <si>
    <t>①　施設及び概況に関する調（５１表）</t>
    <rPh sb="2" eb="4">
      <t>シセツ</t>
    </rPh>
    <rPh sb="4" eb="5">
      <t>オヨ</t>
    </rPh>
    <rPh sb="6" eb="8">
      <t>ガイキョウ</t>
    </rPh>
    <rPh sb="9" eb="10">
      <t>カン</t>
    </rPh>
    <rPh sb="12" eb="13">
      <t>シラ</t>
    </rPh>
    <rPh sb="16" eb="17">
      <t>ヒョウ</t>
    </rPh>
    <phoneticPr fontId="7"/>
  </si>
  <si>
    <t>①　施設及び概況に関する調(５１表)</t>
    <rPh sb="2" eb="4">
      <t>シセツ</t>
    </rPh>
    <rPh sb="4" eb="5">
      <t>オヨ</t>
    </rPh>
    <rPh sb="6" eb="8">
      <t>ガイキョウ</t>
    </rPh>
    <rPh sb="9" eb="10">
      <t>カン</t>
    </rPh>
    <rPh sb="12" eb="13">
      <t>シラ</t>
    </rPh>
    <rPh sb="16" eb="17">
      <t>ヒョウ</t>
    </rPh>
    <phoneticPr fontId="7"/>
  </si>
  <si>
    <t>ア
訪問介護</t>
    <rPh sb="2" eb="4">
      <t>ホウモン</t>
    </rPh>
    <rPh sb="4" eb="6">
      <t>カイゴ</t>
    </rPh>
    <phoneticPr fontId="7"/>
  </si>
  <si>
    <t>ウ
訪問看護</t>
    <rPh sb="2" eb="4">
      <t>ホウモン</t>
    </rPh>
    <rPh sb="4" eb="6">
      <t>カンゴ</t>
    </rPh>
    <phoneticPr fontId="7"/>
  </si>
  <si>
    <t>カ
通所介護</t>
    <rPh sb="2" eb="3">
      <t>ツウ</t>
    </rPh>
    <rPh sb="3" eb="4">
      <t>ジョ</t>
    </rPh>
    <rPh sb="4" eb="6">
      <t>カイゴ</t>
    </rPh>
    <phoneticPr fontId="7"/>
  </si>
  <si>
    <t>ク
短期入所
生活介護</t>
    <rPh sb="2" eb="4">
      <t>タンキ</t>
    </rPh>
    <rPh sb="4" eb="6">
      <t>ニュウショ</t>
    </rPh>
    <rPh sb="7" eb="9">
      <t>セイカツ</t>
    </rPh>
    <rPh sb="9" eb="11">
      <t>カイゴ</t>
    </rPh>
    <phoneticPr fontId="7"/>
  </si>
  <si>
    <t>ケ
短期入所
療養介護</t>
    <rPh sb="2" eb="4">
      <t>タンキ</t>
    </rPh>
    <rPh sb="4" eb="6">
      <t>ニュウショ</t>
    </rPh>
    <rPh sb="7" eb="9">
      <t>リョウヨウ</t>
    </rPh>
    <rPh sb="9" eb="11">
      <t>カイゴ</t>
    </rPh>
    <phoneticPr fontId="7"/>
  </si>
  <si>
    <t>コ
福祉用具貸与</t>
    <rPh sb="2" eb="4">
      <t>フクシ</t>
    </rPh>
    <rPh sb="4" eb="6">
      <t>ヨウグ</t>
    </rPh>
    <rPh sb="6" eb="8">
      <t>タイヨ</t>
    </rPh>
    <phoneticPr fontId="7"/>
  </si>
  <si>
    <t>ア 
医師</t>
    <rPh sb="3" eb="5">
      <t>イシ</t>
    </rPh>
    <phoneticPr fontId="15"/>
  </si>
  <si>
    <t>イ
看護職員</t>
    <rPh sb="2" eb="4">
      <t>カンゴ</t>
    </rPh>
    <rPh sb="4" eb="6">
      <t>ショクイン</t>
    </rPh>
    <phoneticPr fontId="15"/>
  </si>
  <si>
    <t>ウ
介護職員</t>
    <rPh sb="2" eb="4">
      <t>カイゴ</t>
    </rPh>
    <rPh sb="4" eb="6">
      <t>ショクイン</t>
    </rPh>
    <phoneticPr fontId="15"/>
  </si>
  <si>
    <t>エ
介護支援
専門員</t>
    <rPh sb="2" eb="4">
      <t>カイゴ</t>
    </rPh>
    <rPh sb="4" eb="6">
      <t>シエン</t>
    </rPh>
    <rPh sb="7" eb="10">
      <t>センモンイン</t>
    </rPh>
    <phoneticPr fontId="15"/>
  </si>
  <si>
    <t>オ
理学療法士
又は
作業療法士</t>
    <rPh sb="2" eb="4">
      <t>リガク</t>
    </rPh>
    <rPh sb="4" eb="7">
      <t>リョウホウシ</t>
    </rPh>
    <rPh sb="8" eb="9">
      <t>マタ</t>
    </rPh>
    <rPh sb="11" eb="13">
      <t>サギョウ</t>
    </rPh>
    <rPh sb="13" eb="16">
      <t>リョウホウシ</t>
    </rPh>
    <phoneticPr fontId="15"/>
  </si>
  <si>
    <t>カ
事務職員</t>
    <rPh sb="2" eb="4">
      <t>ジム</t>
    </rPh>
    <rPh sb="4" eb="6">
      <t>ショクイン</t>
    </rPh>
    <phoneticPr fontId="15"/>
  </si>
  <si>
    <t>キ
その他職員</t>
    <rPh sb="4" eb="5">
      <t>タ</t>
    </rPh>
    <rPh sb="5" eb="7">
      <t>ショクイン</t>
    </rPh>
    <phoneticPr fontId="15"/>
  </si>
  <si>
    <t>(1)
損益勘定
職員数</t>
    <rPh sb="4" eb="6">
      <t>ソンエキ</t>
    </rPh>
    <rPh sb="6" eb="8">
      <t>カンジョウ</t>
    </rPh>
    <rPh sb="9" eb="11">
      <t>ショクイン</t>
    </rPh>
    <rPh sb="11" eb="12">
      <t>スウ</t>
    </rPh>
    <phoneticPr fontId="15"/>
  </si>
  <si>
    <t>(2)
資本勘定
職員数</t>
    <rPh sb="4" eb="6">
      <t>シホン</t>
    </rPh>
    <rPh sb="6" eb="8">
      <t>カンジョウ</t>
    </rPh>
    <rPh sb="9" eb="11">
      <t>ショクイン</t>
    </rPh>
    <rPh sb="11" eb="12">
      <t>スウ</t>
    </rPh>
    <phoneticPr fontId="15"/>
  </si>
  <si>
    <t>(2)　職　員　数</t>
    <rPh sb="4" eb="5">
      <t>ショク</t>
    </rPh>
    <rPh sb="6" eb="7">
      <t>イン</t>
    </rPh>
    <rPh sb="8" eb="9">
      <t>スウ</t>
    </rPh>
    <phoneticPr fontId="15"/>
  </si>
  <si>
    <t>オ
居宅療養
管理指導</t>
    <rPh sb="2" eb="4">
      <t>キョタク</t>
    </rPh>
    <rPh sb="4" eb="6">
      <t>リョウヨウ</t>
    </rPh>
    <rPh sb="7" eb="9">
      <t>カンリ</t>
    </rPh>
    <rPh sb="9" eb="11">
      <t>シドウ</t>
    </rPh>
    <phoneticPr fontId="7"/>
  </si>
  <si>
    <t>イ
訪問入浴
介護</t>
    <rPh sb="2" eb="4">
      <t>ホウモン</t>
    </rPh>
    <rPh sb="4" eb="6">
      <t>ニュウヨク</t>
    </rPh>
    <rPh sb="7" eb="9">
      <t>カイゴ</t>
    </rPh>
    <phoneticPr fontId="7"/>
  </si>
  <si>
    <t>キ
通所リハビリ
テーション</t>
    <rPh sb="2" eb="4">
      <t>ツウショ</t>
    </rPh>
    <phoneticPr fontId="7"/>
  </si>
  <si>
    <t>コ
福祉用具
貸与</t>
    <rPh sb="2" eb="4">
      <t>フクシ</t>
    </rPh>
    <rPh sb="4" eb="6">
      <t>ヨウグ</t>
    </rPh>
    <rPh sb="7" eb="9">
      <t>タイヨ</t>
    </rPh>
    <phoneticPr fontId="7"/>
  </si>
  <si>
    <t>(2)　職員数</t>
    <rPh sb="4" eb="5">
      <t>ショク</t>
    </rPh>
    <rPh sb="5" eb="6">
      <t>イン</t>
    </rPh>
    <rPh sb="6" eb="7">
      <t>スウ</t>
    </rPh>
    <phoneticPr fontId="15"/>
  </si>
  <si>
    <t>有</t>
    <rPh sb="0" eb="1">
      <t>ユウ</t>
    </rPh>
    <phoneticPr fontId="7"/>
  </si>
  <si>
    <t>有</t>
    <rPh sb="0" eb="1">
      <t>ユウ</t>
    </rPh>
    <phoneticPr fontId="6"/>
  </si>
  <si>
    <t>無</t>
    <rPh sb="0" eb="1">
      <t>ム</t>
    </rPh>
    <phoneticPr fontId="7"/>
  </si>
  <si>
    <t>無</t>
    <rPh sb="0" eb="1">
      <t>ム</t>
    </rPh>
    <phoneticPr fontId="6"/>
  </si>
  <si>
    <t xml:space="preserve">R 02.04.01 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</si>
</sst>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#,##0_ "/>
    <numFmt numFmtId="177" formatCode="#,##0\ ;&quot;△&quot;\ #,##0\ "/>
    <numFmt numFmtId="178" formatCode="[$-411]ge\.m\.d;@"/>
  </numFmts>
  <fonts count="38" x14ac:knownFonts="1">
    <font>
      <sz val="10"/>
      <color indexed="8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b/>
      <i/>
      <sz val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20"/>
      <name val="ＭＳ ゴシック"/>
      <family val="3"/>
      <charset val="128"/>
    </font>
    <font>
      <sz val="13"/>
      <name val="ＭＳ ゴシック"/>
      <family val="3"/>
      <charset val="128"/>
    </font>
    <font>
      <b/>
      <sz val="20"/>
      <name val="ＭＳ ゴシック"/>
      <family val="3"/>
      <charset val="128"/>
    </font>
    <font>
      <sz val="10"/>
      <name val="ＭＳ Ｐゴシック"/>
      <family val="3"/>
      <charset val="128"/>
    </font>
    <font>
      <sz val="16"/>
      <name val="ＭＳ Ｐゴシック"/>
      <family val="3"/>
      <charset val="128"/>
    </font>
    <font>
      <sz val="6"/>
      <name val="ＭＳ 明朝"/>
      <family val="1"/>
      <charset val="128"/>
    </font>
    <font>
      <sz val="16"/>
      <name val="ＭＳ 明朝"/>
      <family val="1"/>
      <charset val="128"/>
    </font>
    <font>
      <sz val="20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3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b/>
      <i/>
      <sz val="16"/>
      <color theme="1"/>
      <name val="ＭＳ ゴシック"/>
      <family val="3"/>
      <charset val="128"/>
    </font>
    <font>
      <sz val="12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6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4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67955565050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3" fontId="0" fillId="0" borderId="0"/>
    <xf numFmtId="3" fontId="1" fillId="0" borderId="0"/>
  </cellStyleXfs>
  <cellXfs count="331">
    <xf numFmtId="3" fontId="0" fillId="2" borderId="0" xfId="0" applyNumberFormat="1" applyFont="1" applyFill="1" applyAlignment="1" applyProtection="1">
      <protection locked="0"/>
    </xf>
    <xf numFmtId="177" fontId="10" fillId="0" borderId="0" xfId="1" quotePrefix="1" applyNumberFormat="1" applyFont="1" applyFill="1" applyAlignment="1" applyProtection="1">
      <alignment vertical="center"/>
      <protection locked="0"/>
    </xf>
    <xf numFmtId="177" fontId="3" fillId="0" borderId="0" xfId="1" applyNumberFormat="1" applyFont="1" applyFill="1" applyAlignment="1" applyProtection="1">
      <alignment vertical="center"/>
      <protection locked="0"/>
    </xf>
    <xf numFmtId="177" fontId="4" fillId="0" borderId="0" xfId="0" applyNumberFormat="1" applyFont="1" applyFill="1" applyAlignment="1">
      <alignment vertical="center"/>
    </xf>
    <xf numFmtId="177" fontId="2" fillId="0" borderId="0" xfId="0" applyNumberFormat="1" applyFont="1" applyFill="1" applyAlignment="1">
      <alignment vertical="center"/>
    </xf>
    <xf numFmtId="177" fontId="2" fillId="0" borderId="0" xfId="1" applyNumberFormat="1" applyFont="1" applyFill="1" applyAlignment="1" applyProtection="1">
      <alignment vertical="center"/>
      <protection locked="0"/>
    </xf>
    <xf numFmtId="177" fontId="10" fillId="0" borderId="0" xfId="1" applyNumberFormat="1" applyFont="1" applyFill="1" applyAlignment="1" applyProtection="1">
      <alignment vertical="center"/>
      <protection locked="0"/>
    </xf>
    <xf numFmtId="177" fontId="12" fillId="0" borderId="0" xfId="1" quotePrefix="1" applyNumberFormat="1" applyFont="1" applyFill="1" applyAlignment="1" applyProtection="1">
      <alignment vertical="center"/>
      <protection locked="0"/>
    </xf>
    <xf numFmtId="177" fontId="12" fillId="0" borderId="0" xfId="1" applyNumberFormat="1" applyFont="1" applyFill="1" applyAlignment="1" applyProtection="1">
      <alignment vertical="center"/>
      <protection locked="0"/>
    </xf>
    <xf numFmtId="177" fontId="10" fillId="0" borderId="0" xfId="1" applyNumberFormat="1" applyFont="1" applyFill="1" applyBorder="1" applyAlignment="1" applyProtection="1">
      <alignment horizontal="distributed" vertical="center"/>
      <protection locked="0"/>
    </xf>
    <xf numFmtId="177" fontId="10" fillId="0" borderId="0" xfId="1" applyNumberFormat="1" applyFont="1" applyFill="1" applyBorder="1" applyAlignment="1">
      <alignment vertical="center"/>
    </xf>
    <xf numFmtId="177" fontId="10" fillId="0" borderId="0" xfId="0" applyNumberFormat="1" applyFont="1" applyFill="1" applyAlignment="1" applyProtection="1">
      <alignment vertical="center"/>
      <protection locked="0"/>
    </xf>
    <xf numFmtId="177" fontId="10" fillId="0" borderId="0" xfId="1" applyNumberFormat="1" applyFont="1" applyFill="1" applyAlignment="1">
      <alignment vertical="center"/>
    </xf>
    <xf numFmtId="177" fontId="2" fillId="0" borderId="0" xfId="1" applyNumberFormat="1" applyFont="1" applyFill="1" applyBorder="1" applyAlignment="1">
      <alignment vertical="center"/>
    </xf>
    <xf numFmtId="177" fontId="2" fillId="0" borderId="0" xfId="1" applyNumberFormat="1" applyFont="1" applyFill="1" applyAlignment="1">
      <alignment vertical="center"/>
    </xf>
    <xf numFmtId="177" fontId="4" fillId="0" borderId="1" xfId="0" applyNumberFormat="1" applyFont="1" applyFill="1" applyBorder="1" applyAlignment="1">
      <alignment vertical="center"/>
    </xf>
    <xf numFmtId="177" fontId="4" fillId="0" borderId="2" xfId="0" applyNumberFormat="1" applyFont="1" applyFill="1" applyBorder="1" applyAlignment="1">
      <alignment vertical="center"/>
    </xf>
    <xf numFmtId="177" fontId="4" fillId="0" borderId="3" xfId="0" applyNumberFormat="1" applyFont="1" applyFill="1" applyBorder="1" applyAlignment="1">
      <alignment horizontal="right" vertical="center"/>
    </xf>
    <xf numFmtId="177" fontId="4" fillId="0" borderId="4" xfId="0" applyNumberFormat="1" applyFont="1" applyFill="1" applyBorder="1" applyAlignment="1">
      <alignment vertical="center"/>
    </xf>
    <xf numFmtId="177" fontId="4" fillId="0" borderId="0" xfId="0" applyNumberFormat="1" applyFont="1" applyFill="1" applyBorder="1" applyAlignment="1">
      <alignment vertical="center"/>
    </xf>
    <xf numFmtId="177" fontId="10" fillId="0" borderId="0" xfId="0" applyNumberFormat="1" applyFont="1" applyFill="1" applyBorder="1" applyAlignment="1" applyProtection="1">
      <alignment horizontal="distributed" vertical="center"/>
      <protection locked="0"/>
    </xf>
    <xf numFmtId="177" fontId="2" fillId="0" borderId="0" xfId="0" applyNumberFormat="1" applyFont="1" applyFill="1" applyAlignment="1" applyProtection="1">
      <alignment vertical="center"/>
      <protection locked="0"/>
    </xf>
    <xf numFmtId="177" fontId="4" fillId="0" borderId="5" xfId="0" applyNumberFormat="1" applyFont="1" applyFill="1" applyBorder="1" applyAlignment="1">
      <alignment horizontal="right" vertical="center"/>
    </xf>
    <xf numFmtId="177" fontId="4" fillId="0" borderId="0" xfId="1" applyNumberFormat="1" applyFont="1" applyFill="1" applyAlignment="1" applyProtection="1">
      <alignment vertical="center"/>
      <protection locked="0"/>
    </xf>
    <xf numFmtId="177" fontId="4" fillId="0" borderId="6" xfId="1" applyNumberFormat="1" applyFont="1" applyFill="1" applyBorder="1" applyAlignment="1" applyProtection="1">
      <alignment horizontal="center" vertical="center" wrapText="1"/>
      <protection locked="0"/>
    </xf>
    <xf numFmtId="177" fontId="3" fillId="0" borderId="6" xfId="1" applyNumberFormat="1" applyFont="1" applyFill="1" applyBorder="1" applyAlignment="1" applyProtection="1">
      <alignment vertical="center"/>
      <protection locked="0"/>
    </xf>
    <xf numFmtId="177" fontId="4" fillId="0" borderId="6" xfId="0" applyNumberFormat="1" applyFont="1" applyFill="1" applyBorder="1" applyAlignment="1">
      <alignment horizontal="center" vertical="center"/>
    </xf>
    <xf numFmtId="177" fontId="2" fillId="0" borderId="0" xfId="1" applyNumberFormat="1" applyFont="1" applyFill="1" applyAlignment="1">
      <alignment horizontal="left" vertical="center"/>
    </xf>
    <xf numFmtId="177" fontId="4" fillId="0" borderId="0" xfId="1" applyNumberFormat="1" applyFont="1" applyFill="1" applyAlignment="1" applyProtection="1">
      <alignment horizontal="center" vertical="center"/>
      <protection locked="0"/>
    </xf>
    <xf numFmtId="177" fontId="4" fillId="0" borderId="0" xfId="0" applyNumberFormat="1" applyFont="1" applyFill="1" applyAlignment="1">
      <alignment horizontal="center" vertical="center"/>
    </xf>
    <xf numFmtId="177" fontId="3" fillId="0" borderId="6" xfId="1" applyNumberFormat="1" applyFont="1" applyFill="1" applyBorder="1" applyAlignment="1" applyProtection="1">
      <alignment vertical="center" wrapText="1"/>
      <protection locked="0"/>
    </xf>
    <xf numFmtId="177" fontId="4" fillId="0" borderId="7" xfId="0" quotePrefix="1" applyNumberFormat="1" applyFont="1" applyFill="1" applyBorder="1" applyAlignment="1">
      <alignment horizontal="center" vertical="center"/>
    </xf>
    <xf numFmtId="176" fontId="14" fillId="0" borderId="0" xfId="1" applyNumberFormat="1" applyFont="1" applyFill="1" applyAlignment="1" applyProtection="1">
      <alignment vertical="center"/>
      <protection locked="0"/>
    </xf>
    <xf numFmtId="177" fontId="4" fillId="0" borderId="8" xfId="0" quotePrefix="1" applyNumberFormat="1" applyFont="1" applyFill="1" applyBorder="1" applyAlignment="1">
      <alignment horizontal="center" vertical="center"/>
    </xf>
    <xf numFmtId="177" fontId="11" fillId="0" borderId="9" xfId="0" applyNumberFormat="1" applyFont="1" applyFill="1" applyBorder="1" applyAlignment="1" applyProtection="1">
      <alignment horizontal="distributed" vertical="center"/>
      <protection locked="0"/>
    </xf>
    <xf numFmtId="177" fontId="11" fillId="0" borderId="10" xfId="0" applyNumberFormat="1" applyFont="1" applyFill="1" applyBorder="1" applyAlignment="1" applyProtection="1">
      <alignment horizontal="distributed" vertical="center"/>
      <protection locked="0"/>
    </xf>
    <xf numFmtId="177" fontId="4" fillId="0" borderId="11" xfId="0" quotePrefix="1" applyNumberFormat="1" applyFont="1" applyFill="1" applyBorder="1" applyAlignment="1">
      <alignment horizontal="center" vertical="center"/>
    </xf>
    <xf numFmtId="177" fontId="4" fillId="0" borderId="7" xfId="0" quotePrefix="1" applyNumberFormat="1" applyFont="1" applyFill="1" applyBorder="1" applyAlignment="1">
      <alignment vertical="center"/>
    </xf>
    <xf numFmtId="177" fontId="4" fillId="0" borderId="12" xfId="0" applyNumberFormat="1" applyFont="1" applyFill="1" applyBorder="1" applyAlignment="1">
      <alignment horizontal="center" vertical="center"/>
    </xf>
    <xf numFmtId="177" fontId="4" fillId="0" borderId="11" xfId="0" quotePrefix="1" applyNumberFormat="1" applyFont="1" applyFill="1" applyBorder="1" applyAlignment="1">
      <alignment vertical="center"/>
    </xf>
    <xf numFmtId="177" fontId="11" fillId="0" borderId="0" xfId="0" applyNumberFormat="1" applyFont="1" applyFill="1" applyBorder="1" applyAlignment="1">
      <alignment horizontal="center" vertical="center"/>
    </xf>
    <xf numFmtId="177" fontId="4" fillId="0" borderId="12" xfId="0" quotePrefix="1" applyNumberFormat="1" applyFont="1" applyFill="1" applyBorder="1" applyAlignment="1">
      <alignment horizontal="center"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1" fillId="0" borderId="12" xfId="0" applyNumberFormat="1" applyFont="1" applyFill="1" applyBorder="1" applyAlignment="1">
      <alignment horizontal="center" vertical="center"/>
    </xf>
    <xf numFmtId="177" fontId="4" fillId="0" borderId="13" xfId="0" quotePrefix="1" applyNumberFormat="1" applyFont="1" applyFill="1" applyBorder="1" applyAlignment="1">
      <alignment horizontal="center" vertical="center"/>
    </xf>
    <xf numFmtId="177" fontId="4" fillId="0" borderId="13" xfId="0" applyNumberFormat="1" applyFont="1" applyFill="1" applyBorder="1" applyAlignment="1">
      <alignment horizontal="center" vertical="center"/>
    </xf>
    <xf numFmtId="177" fontId="4" fillId="0" borderId="4" xfId="0" quotePrefix="1" applyNumberFormat="1" applyFont="1" applyFill="1" applyBorder="1" applyAlignment="1">
      <alignment horizontal="center" vertical="center"/>
    </xf>
    <xf numFmtId="177" fontId="11" fillId="0" borderId="7" xfId="0" applyNumberFormat="1" applyFont="1" applyFill="1" applyBorder="1" applyAlignment="1">
      <alignment vertical="center"/>
    </xf>
    <xf numFmtId="177" fontId="4" fillId="0" borderId="12" xfId="0" applyNumberFormat="1" applyFont="1" applyFill="1" applyBorder="1" applyAlignment="1">
      <alignment vertical="center"/>
    </xf>
    <xf numFmtId="177" fontId="4" fillId="0" borderId="10" xfId="0" applyNumberFormat="1" applyFont="1" applyFill="1" applyBorder="1" applyAlignment="1" applyProtection="1">
      <alignment horizontal="distributed" vertical="center"/>
      <protection locked="0"/>
    </xf>
    <xf numFmtId="177" fontId="4" fillId="0" borderId="4" xfId="0" applyNumberFormat="1" applyFont="1" applyFill="1" applyBorder="1" applyAlignment="1">
      <alignment horizontal="center" vertical="center"/>
    </xf>
    <xf numFmtId="176" fontId="13" fillId="0" borderId="0" xfId="1" applyNumberFormat="1" applyFont="1" applyFill="1" applyAlignment="1" applyProtection="1">
      <alignment vertical="center"/>
      <protection locked="0"/>
    </xf>
    <xf numFmtId="177" fontId="9" fillId="0" borderId="11" xfId="0" applyNumberFormat="1" applyFont="1" applyFill="1" applyBorder="1" applyAlignment="1">
      <alignment horizontal="distributed" vertical="center" wrapText="1"/>
    </xf>
    <xf numFmtId="177" fontId="11" fillId="0" borderId="9" xfId="0" applyNumberFormat="1" applyFont="1" applyFill="1" applyBorder="1" applyAlignment="1">
      <alignment vertical="center"/>
    </xf>
    <xf numFmtId="177" fontId="11" fillId="0" borderId="0" xfId="0" applyNumberFormat="1" applyFont="1" applyFill="1" applyBorder="1" applyAlignment="1">
      <alignment vertical="center"/>
    </xf>
    <xf numFmtId="177" fontId="11" fillId="0" borderId="5" xfId="0" applyNumberFormat="1" applyFont="1" applyFill="1" applyBorder="1" applyAlignment="1" applyProtection="1">
      <alignment horizontal="distributed" vertical="center"/>
      <protection locked="0"/>
    </xf>
    <xf numFmtId="177" fontId="4" fillId="0" borderId="13" xfId="0" applyNumberFormat="1" applyFont="1" applyFill="1" applyBorder="1" applyAlignment="1">
      <alignment vertical="center"/>
    </xf>
    <xf numFmtId="177" fontId="4" fillId="0" borderId="4" xfId="0" applyNumberFormat="1" applyFont="1" applyFill="1" applyBorder="1" applyAlignment="1" applyProtection="1">
      <alignment horizontal="center" vertical="center"/>
      <protection locked="0"/>
    </xf>
    <xf numFmtId="177" fontId="9" fillId="0" borderId="6" xfId="0" quotePrefix="1" applyNumberFormat="1" applyFont="1" applyFill="1" applyBorder="1" applyAlignment="1">
      <alignment horizontal="distributed" vertical="center" wrapText="1"/>
    </xf>
    <xf numFmtId="177" fontId="4" fillId="0" borderId="1" xfId="0" quotePrefix="1" applyNumberFormat="1" applyFont="1" applyFill="1" applyBorder="1" applyAlignment="1">
      <alignment vertical="center"/>
    </xf>
    <xf numFmtId="177" fontId="3" fillId="0" borderId="4" xfId="0" applyNumberFormat="1" applyFont="1" applyFill="1" applyBorder="1" applyAlignment="1">
      <alignment horizontal="distributed" vertical="center" wrapText="1"/>
    </xf>
    <xf numFmtId="177" fontId="11" fillId="0" borderId="4" xfId="0" applyNumberFormat="1" applyFont="1" applyFill="1" applyBorder="1" applyAlignment="1">
      <alignment horizontal="center" vertical="center"/>
    </xf>
    <xf numFmtId="177" fontId="11" fillId="0" borderId="3" xfId="0" applyNumberFormat="1" applyFont="1" applyFill="1" applyBorder="1" applyAlignment="1" applyProtection="1">
      <alignment horizontal="distributed" vertical="center"/>
      <protection locked="0"/>
    </xf>
    <xf numFmtId="177" fontId="3" fillId="0" borderId="7" xfId="0" applyNumberFormat="1" applyFont="1" applyFill="1" applyBorder="1" applyAlignment="1">
      <alignment horizontal="distributed" vertical="center" wrapText="1"/>
    </xf>
    <xf numFmtId="177" fontId="11" fillId="0" borderId="9" xfId="0" applyNumberFormat="1" applyFont="1" applyFill="1" applyBorder="1" applyAlignment="1">
      <alignment horizontal="center" vertical="center"/>
    </xf>
    <xf numFmtId="177" fontId="4" fillId="0" borderId="13" xfId="0" applyNumberFormat="1" applyFont="1" applyFill="1" applyBorder="1" applyAlignment="1" applyProtection="1">
      <alignment horizontal="center" vertical="center"/>
      <protection locked="0"/>
    </xf>
    <xf numFmtId="177" fontId="4" fillId="0" borderId="11" xfId="0" applyNumberFormat="1" applyFont="1" applyFill="1" applyBorder="1" applyAlignment="1" applyProtection="1">
      <alignment horizontal="center" vertical="center"/>
      <protection locked="0"/>
    </xf>
    <xf numFmtId="177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77" fontId="4" fillId="0" borderId="12" xfId="0" applyNumberFormat="1" applyFont="1" applyFill="1" applyBorder="1" applyAlignment="1" applyProtection="1">
      <alignment horizontal="center" vertical="center"/>
      <protection locked="0"/>
    </xf>
    <xf numFmtId="177" fontId="8" fillId="0" borderId="11" xfId="0" quotePrefix="1" applyNumberFormat="1" applyFont="1" applyFill="1" applyBorder="1" applyAlignment="1">
      <alignment vertical="center"/>
    </xf>
    <xf numFmtId="177" fontId="8" fillId="0" borderId="12" xfId="0" applyNumberFormat="1" applyFont="1" applyFill="1" applyBorder="1" applyAlignment="1">
      <alignment vertical="center"/>
    </xf>
    <xf numFmtId="177" fontId="11" fillId="0" borderId="7" xfId="0" quotePrefix="1" applyNumberFormat="1" applyFont="1" applyFill="1" applyBorder="1" applyAlignment="1">
      <alignment vertical="center"/>
    </xf>
    <xf numFmtId="177" fontId="4" fillId="0" borderId="7" xfId="0" applyNumberFormat="1" applyFont="1" applyFill="1" applyBorder="1" applyAlignment="1">
      <alignment horizontal="center" vertical="center"/>
    </xf>
    <xf numFmtId="177" fontId="4" fillId="0" borderId="11" xfId="1" applyNumberFormat="1" applyFont="1" applyFill="1" applyBorder="1" applyAlignment="1" applyProtection="1">
      <alignment horizontal="center" vertical="center" wrapText="1"/>
      <protection locked="0"/>
    </xf>
    <xf numFmtId="177" fontId="3" fillId="0" borderId="11" xfId="1" applyNumberFormat="1" applyFont="1" applyFill="1" applyBorder="1" applyAlignment="1" applyProtection="1">
      <alignment horizontal="center" vertical="center" wrapText="1"/>
      <protection locked="0"/>
    </xf>
    <xf numFmtId="177" fontId="4" fillId="0" borderId="7" xfId="1" quotePrefix="1" applyNumberFormat="1" applyFont="1" applyFill="1" applyBorder="1" applyAlignment="1" applyProtection="1">
      <alignment horizontal="center" vertical="center"/>
      <protection locked="0"/>
    </xf>
    <xf numFmtId="177" fontId="4" fillId="0" borderId="7" xfId="0" quotePrefix="1" applyNumberFormat="1" applyFont="1" applyFill="1" applyBorder="1" applyAlignment="1" applyProtection="1">
      <alignment horizontal="center" vertical="center"/>
      <protection locked="0"/>
    </xf>
    <xf numFmtId="177" fontId="17" fillId="0" borderId="0" xfId="1" applyNumberFormat="1" applyFont="1" applyFill="1" applyAlignment="1" applyProtection="1">
      <alignment vertical="center"/>
      <protection locked="0"/>
    </xf>
    <xf numFmtId="177" fontId="18" fillId="0" borderId="0" xfId="1" quotePrefix="1" applyNumberFormat="1" applyFont="1" applyFill="1" applyAlignment="1" applyProtection="1">
      <alignment vertical="center"/>
      <protection locked="0"/>
    </xf>
    <xf numFmtId="49" fontId="18" fillId="0" borderId="0" xfId="1" quotePrefix="1" applyNumberFormat="1" applyFont="1" applyFill="1" applyAlignment="1" applyProtection="1">
      <alignment horizontal="right" vertical="center"/>
      <protection locked="0"/>
    </xf>
    <xf numFmtId="177" fontId="18" fillId="0" borderId="0" xfId="0" applyNumberFormat="1" applyFont="1" applyFill="1" applyBorder="1" applyAlignment="1" applyProtection="1">
      <alignment horizontal="distributed" vertical="center"/>
      <protection locked="0"/>
    </xf>
    <xf numFmtId="177" fontId="18" fillId="0" borderId="0" xfId="1" applyNumberFormat="1" applyFont="1" applyFill="1" applyAlignment="1" applyProtection="1">
      <alignment vertical="center"/>
      <protection locked="0"/>
    </xf>
    <xf numFmtId="177" fontId="19" fillId="0" borderId="0" xfId="1" applyNumberFormat="1" applyFont="1" applyFill="1" applyAlignment="1" applyProtection="1">
      <alignment vertical="center"/>
      <protection locked="0"/>
    </xf>
    <xf numFmtId="177" fontId="17" fillId="0" borderId="0" xfId="1" quotePrefix="1" applyNumberFormat="1" applyFont="1" applyFill="1" applyAlignment="1" applyProtection="1">
      <alignment vertical="center"/>
      <protection locked="0"/>
    </xf>
    <xf numFmtId="49" fontId="17" fillId="0" borderId="0" xfId="1" applyNumberFormat="1" applyFont="1" applyFill="1" applyAlignment="1" applyProtection="1">
      <alignment vertical="center"/>
      <protection locked="0"/>
    </xf>
    <xf numFmtId="49" fontId="17" fillId="0" borderId="0" xfId="1" applyNumberFormat="1" applyFont="1" applyFill="1" applyBorder="1" applyAlignment="1" applyProtection="1">
      <alignment horizontal="distributed" vertical="center"/>
      <protection locked="0"/>
    </xf>
    <xf numFmtId="49" fontId="17" fillId="0" borderId="0" xfId="0" applyNumberFormat="1" applyFont="1" applyFill="1" applyBorder="1" applyAlignment="1" applyProtection="1">
      <alignment horizontal="distributed" vertical="center"/>
      <protection locked="0"/>
    </xf>
    <xf numFmtId="177" fontId="17" fillId="0" borderId="0" xfId="0" applyNumberFormat="1" applyFont="1" applyFill="1" applyBorder="1" applyAlignment="1" applyProtection="1">
      <alignment horizontal="distributed" vertical="center"/>
      <protection locked="0"/>
    </xf>
    <xf numFmtId="177" fontId="20" fillId="0" borderId="0" xfId="1" applyNumberFormat="1" applyFont="1" applyFill="1" applyAlignment="1" applyProtection="1">
      <alignment vertical="center"/>
      <protection locked="0"/>
    </xf>
    <xf numFmtId="49" fontId="17" fillId="0" borderId="0" xfId="1" applyNumberFormat="1" applyFont="1" applyFill="1" applyBorder="1" applyAlignment="1">
      <alignment vertical="center"/>
    </xf>
    <xf numFmtId="49" fontId="17" fillId="0" borderId="0" xfId="0" applyNumberFormat="1" applyFont="1" applyFill="1" applyAlignment="1" applyProtection="1">
      <alignment vertical="center"/>
      <protection locked="0"/>
    </xf>
    <xf numFmtId="177" fontId="17" fillId="0" borderId="0" xfId="1" applyNumberFormat="1" applyFont="1" applyFill="1" applyAlignment="1">
      <alignment vertical="center"/>
    </xf>
    <xf numFmtId="49" fontId="20" fillId="0" borderId="0" xfId="1" applyNumberFormat="1" applyFont="1" applyFill="1" applyBorder="1" applyAlignment="1">
      <alignment vertical="center"/>
    </xf>
    <xf numFmtId="49" fontId="20" fillId="0" borderId="0" xfId="0" applyNumberFormat="1" applyFont="1" applyFill="1" applyAlignment="1" applyProtection="1">
      <alignment vertical="center"/>
      <protection locked="0"/>
    </xf>
    <xf numFmtId="49" fontId="20" fillId="0" borderId="0" xfId="1" applyNumberFormat="1" applyFont="1" applyFill="1" applyAlignment="1" applyProtection="1">
      <alignment vertical="center"/>
      <protection locked="0"/>
    </xf>
    <xf numFmtId="177" fontId="20" fillId="0" borderId="0" xfId="1" applyNumberFormat="1" applyFont="1" applyFill="1" applyAlignment="1">
      <alignment vertical="center"/>
    </xf>
    <xf numFmtId="177" fontId="21" fillId="0" borderId="0" xfId="1" applyNumberFormat="1" applyFont="1" applyFill="1" applyAlignment="1" applyProtection="1">
      <alignment vertical="center"/>
      <protection locked="0"/>
    </xf>
    <xf numFmtId="177" fontId="22" fillId="0" borderId="0" xfId="0" applyNumberFormat="1" applyFont="1" applyFill="1" applyAlignment="1">
      <alignment vertical="center"/>
    </xf>
    <xf numFmtId="49" fontId="22" fillId="0" borderId="1" xfId="0" applyNumberFormat="1" applyFont="1" applyFill="1" applyBorder="1" applyAlignment="1">
      <alignment vertical="center"/>
    </xf>
    <xf numFmtId="49" fontId="22" fillId="0" borderId="2" xfId="0" applyNumberFormat="1" applyFont="1" applyFill="1" applyBorder="1" applyAlignment="1">
      <alignment vertical="center"/>
    </xf>
    <xf numFmtId="49" fontId="22" fillId="0" borderId="3" xfId="0" applyNumberFormat="1" applyFont="1" applyFill="1" applyBorder="1" applyAlignment="1">
      <alignment horizontal="right" vertical="center"/>
    </xf>
    <xf numFmtId="177" fontId="20" fillId="0" borderId="0" xfId="1" applyNumberFormat="1" applyFont="1" applyFill="1" applyAlignment="1" applyProtection="1">
      <alignment horizontal="center" vertical="center"/>
      <protection locked="0"/>
    </xf>
    <xf numFmtId="177" fontId="20" fillId="0" borderId="0" xfId="0" applyNumberFormat="1" applyFont="1" applyFill="1" applyAlignment="1">
      <alignment horizontal="center" vertical="center"/>
    </xf>
    <xf numFmtId="49" fontId="22" fillId="0" borderId="4" xfId="0" applyNumberFormat="1" applyFont="1" applyFill="1" applyBorder="1" applyAlignment="1">
      <alignment vertical="center"/>
    </xf>
    <xf numFmtId="49" fontId="22" fillId="0" borderId="0" xfId="0" applyNumberFormat="1" applyFont="1" applyFill="1" applyBorder="1" applyAlignment="1">
      <alignment vertical="center"/>
    </xf>
    <xf numFmtId="49" fontId="22" fillId="0" borderId="5" xfId="0" applyNumberFormat="1" applyFont="1" applyFill="1" applyBorder="1" applyAlignment="1">
      <alignment horizontal="right" vertical="center"/>
    </xf>
    <xf numFmtId="177" fontId="22" fillId="0" borderId="6" xfId="0" applyNumberFormat="1" applyFont="1" applyFill="1" applyBorder="1" applyAlignment="1">
      <alignment horizontal="center" vertical="center" wrapText="1"/>
    </xf>
    <xf numFmtId="177" fontId="23" fillId="0" borderId="6" xfId="0" applyNumberFormat="1" applyFont="1" applyFill="1" applyBorder="1" applyAlignment="1">
      <alignment horizontal="center" vertical="center" wrapText="1"/>
    </xf>
    <xf numFmtId="177" fontId="22" fillId="0" borderId="6" xfId="1" applyNumberFormat="1" applyFont="1" applyFill="1" applyBorder="1" applyAlignment="1" applyProtection="1">
      <alignment horizontal="center" vertical="center" wrapText="1"/>
      <protection locked="0"/>
    </xf>
    <xf numFmtId="177" fontId="20" fillId="0" borderId="0" xfId="0" applyNumberFormat="1" applyFont="1" applyFill="1" applyAlignment="1">
      <alignment vertical="center"/>
    </xf>
    <xf numFmtId="49" fontId="24" fillId="0" borderId="7" xfId="0" quotePrefix="1" applyNumberFormat="1" applyFont="1" applyFill="1" applyBorder="1" applyAlignment="1">
      <alignment horizontal="center" vertical="center"/>
    </xf>
    <xf numFmtId="178" fontId="25" fillId="0" borderId="6" xfId="0" applyNumberFormat="1" applyFont="1" applyFill="1" applyBorder="1" applyAlignment="1">
      <alignment horizontal="right" vertical="center"/>
    </xf>
    <xf numFmtId="49" fontId="24" fillId="0" borderId="4" xfId="0" quotePrefix="1" applyNumberFormat="1" applyFont="1" applyFill="1" applyBorder="1" applyAlignment="1">
      <alignment horizontal="center" vertical="center"/>
    </xf>
    <xf numFmtId="49" fontId="24" fillId="0" borderId="6" xfId="0" applyNumberFormat="1" applyFont="1" applyFill="1" applyBorder="1" applyAlignment="1" applyProtection="1">
      <alignment vertical="center" shrinkToFit="1"/>
      <protection locked="0"/>
    </xf>
    <xf numFmtId="177" fontId="25" fillId="0" borderId="10" xfId="0" applyNumberFormat="1" applyFont="1" applyFill="1" applyBorder="1" applyAlignment="1">
      <alignment horizontal="center" vertical="center"/>
    </xf>
    <xf numFmtId="177" fontId="25" fillId="0" borderId="6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6" xfId="0" applyNumberFormat="1" applyFont="1" applyFill="1" applyBorder="1" applyAlignment="1" applyProtection="1">
      <alignment vertical="center"/>
      <protection locked="0"/>
    </xf>
    <xf numFmtId="49" fontId="24" fillId="0" borderId="11" xfId="0" quotePrefix="1" applyNumberFormat="1" applyFont="1" applyFill="1" applyBorder="1" applyAlignment="1">
      <alignment horizontal="center" vertical="center"/>
    </xf>
    <xf numFmtId="49" fontId="22" fillId="0" borderId="7" xfId="0" quotePrefix="1" applyNumberFormat="1" applyFont="1" applyFill="1" applyBorder="1" applyAlignment="1">
      <alignment vertical="center"/>
    </xf>
    <xf numFmtId="49" fontId="24" fillId="0" borderId="12" xfId="0" applyNumberFormat="1" applyFont="1" applyFill="1" applyBorder="1" applyAlignment="1">
      <alignment horizontal="center" vertical="center"/>
    </xf>
    <xf numFmtId="49" fontId="22" fillId="0" borderId="11" xfId="0" quotePrefix="1" applyNumberFormat="1" applyFont="1" applyFill="1" applyBorder="1" applyAlignment="1">
      <alignment vertical="center"/>
    </xf>
    <xf numFmtId="49" fontId="24" fillId="0" borderId="0" xfId="0" applyNumberFormat="1" applyFont="1" applyFill="1" applyBorder="1" applyAlignment="1">
      <alignment horizontal="center" vertical="center"/>
    </xf>
    <xf numFmtId="49" fontId="24" fillId="0" borderId="12" xfId="0" applyNumberFormat="1" applyFont="1" applyFill="1" applyBorder="1" applyAlignment="1">
      <alignment horizontal="center" vertical="center" shrinkToFit="1"/>
    </xf>
    <xf numFmtId="49" fontId="24" fillId="0" borderId="7" xfId="0" applyNumberFormat="1" applyFont="1" applyFill="1" applyBorder="1" applyAlignment="1">
      <alignment horizontal="center" vertical="center"/>
    </xf>
    <xf numFmtId="49" fontId="24" fillId="0" borderId="12" xfId="0" applyNumberFormat="1" applyFont="1" applyFill="1" applyBorder="1" applyAlignment="1">
      <alignment vertical="distributed" shrinkToFit="1"/>
    </xf>
    <xf numFmtId="49" fontId="24" fillId="0" borderId="13" xfId="0" applyNumberFormat="1" applyFont="1" applyFill="1" applyBorder="1" applyAlignment="1">
      <alignment horizontal="center" vertical="center"/>
    </xf>
    <xf numFmtId="49" fontId="24" fillId="0" borderId="7" xfId="0" applyNumberFormat="1" applyFont="1" applyFill="1" applyBorder="1" applyAlignment="1">
      <alignment vertical="center"/>
    </xf>
    <xf numFmtId="49" fontId="22" fillId="0" borderId="12" xfId="0" applyNumberFormat="1" applyFont="1" applyFill="1" applyBorder="1" applyAlignment="1">
      <alignment vertical="center"/>
    </xf>
    <xf numFmtId="49" fontId="22" fillId="0" borderId="10" xfId="0" applyNumberFormat="1" applyFont="1" applyFill="1" applyBorder="1" applyAlignment="1" applyProtection="1">
      <alignment horizontal="distributed" vertical="center"/>
      <protection locked="0"/>
    </xf>
    <xf numFmtId="49" fontId="22" fillId="0" borderId="12" xfId="0" quotePrefix="1" applyNumberFormat="1" applyFont="1" applyFill="1" applyBorder="1" applyAlignment="1">
      <alignment horizontal="center" vertical="center"/>
    </xf>
    <xf numFmtId="49" fontId="22" fillId="0" borderId="12" xfId="0" applyNumberFormat="1" applyFont="1" applyFill="1" applyBorder="1" applyAlignment="1">
      <alignment horizontal="center" vertical="center"/>
    </xf>
    <xf numFmtId="49" fontId="26" fillId="0" borderId="11" xfId="0" applyNumberFormat="1" applyFont="1" applyFill="1" applyBorder="1" applyAlignment="1">
      <alignment horizontal="distributed" vertical="center" wrapText="1"/>
    </xf>
    <xf numFmtId="49" fontId="24" fillId="0" borderId="9" xfId="0" applyNumberFormat="1" applyFont="1" applyFill="1" applyBorder="1" applyAlignment="1">
      <alignment vertical="center"/>
    </xf>
    <xf numFmtId="49" fontId="24" fillId="0" borderId="0" xfId="0" applyNumberFormat="1" applyFont="1" applyFill="1" applyBorder="1" applyAlignment="1">
      <alignment vertical="center"/>
    </xf>
    <xf numFmtId="49" fontId="24" fillId="0" borderId="5" xfId="0" applyNumberFormat="1" applyFont="1" applyFill="1" applyBorder="1" applyAlignment="1" applyProtection="1">
      <alignment horizontal="distributed" vertical="center"/>
      <protection locked="0"/>
    </xf>
    <xf numFmtId="49" fontId="22" fillId="0" borderId="13" xfId="0" applyNumberFormat="1" applyFont="1" applyFill="1" applyBorder="1" applyAlignment="1">
      <alignment vertical="center"/>
    </xf>
    <xf numFmtId="49" fontId="24" fillId="0" borderId="4" xfId="0" applyNumberFormat="1" applyFont="1" applyFill="1" applyBorder="1" applyAlignment="1" applyProtection="1">
      <alignment horizontal="center" vertical="center"/>
      <protection locked="0"/>
    </xf>
    <xf numFmtId="49" fontId="27" fillId="0" borderId="6" xfId="0" quotePrefix="1" applyNumberFormat="1" applyFont="1" applyFill="1" applyBorder="1" applyAlignment="1">
      <alignment horizontal="distributed" vertical="center" wrapText="1"/>
    </xf>
    <xf numFmtId="49" fontId="22" fillId="0" borderId="1" xfId="0" quotePrefix="1" applyNumberFormat="1" applyFont="1" applyFill="1" applyBorder="1" applyAlignment="1">
      <alignment vertical="center"/>
    </xf>
    <xf numFmtId="49" fontId="21" fillId="0" borderId="8" xfId="0" applyNumberFormat="1" applyFont="1" applyFill="1" applyBorder="1" applyAlignment="1">
      <alignment horizontal="distributed" vertical="center" wrapText="1"/>
    </xf>
    <xf numFmtId="49" fontId="24" fillId="0" borderId="13" xfId="0" applyNumberFormat="1" applyFont="1" applyFill="1" applyBorder="1" applyAlignment="1" applyProtection="1">
      <alignment horizontal="center" vertical="center"/>
      <protection locked="0"/>
    </xf>
    <xf numFmtId="49" fontId="24" fillId="0" borderId="1" xfId="0" applyNumberFormat="1" applyFont="1" applyFill="1" applyBorder="1" applyAlignment="1" applyProtection="1">
      <alignment horizontal="center" vertical="center"/>
      <protection locked="0"/>
    </xf>
    <xf numFmtId="49" fontId="24" fillId="0" borderId="12" xfId="0" quotePrefix="1" applyNumberFormat="1" applyFont="1" applyFill="1" applyBorder="1" applyAlignment="1" applyProtection="1">
      <alignment horizontal="center" vertical="center"/>
      <protection locked="0"/>
    </xf>
    <xf numFmtId="49" fontId="24" fillId="0" borderId="12" xfId="0" applyNumberFormat="1" applyFont="1" applyFill="1" applyBorder="1" applyAlignment="1" applyProtection="1">
      <alignment horizontal="center" vertical="center"/>
      <protection locked="0"/>
    </xf>
    <xf numFmtId="49" fontId="24" fillId="0" borderId="8" xfId="0" quotePrefix="1" applyNumberFormat="1" applyFont="1" applyFill="1" applyBorder="1" applyAlignment="1">
      <alignment vertical="center"/>
    </xf>
    <xf numFmtId="49" fontId="24" fillId="0" borderId="7" xfId="0" quotePrefix="1" applyNumberFormat="1" applyFont="1" applyFill="1" applyBorder="1" applyAlignment="1">
      <alignment vertical="center"/>
    </xf>
    <xf numFmtId="49" fontId="24" fillId="0" borderId="7" xfId="1" applyNumberFormat="1" applyFont="1" applyFill="1" applyBorder="1" applyAlignment="1" applyProtection="1">
      <alignment horizontal="center" vertical="center"/>
      <protection locked="0"/>
    </xf>
    <xf numFmtId="49" fontId="21" fillId="0" borderId="0" xfId="1" applyNumberFormat="1" applyFont="1" applyFill="1" applyAlignment="1" applyProtection="1">
      <alignment vertical="center"/>
      <protection locked="0"/>
    </xf>
    <xf numFmtId="177" fontId="20" fillId="0" borderId="0" xfId="1" quotePrefix="1" applyNumberFormat="1" applyFont="1" applyFill="1" applyAlignment="1" applyProtection="1">
      <alignment vertical="center"/>
      <protection locked="0"/>
    </xf>
    <xf numFmtId="177" fontId="20" fillId="0" borderId="0" xfId="0" applyNumberFormat="1" applyFont="1" applyFill="1" applyAlignment="1" applyProtection="1">
      <alignment vertical="center"/>
      <protection locked="0"/>
    </xf>
    <xf numFmtId="177" fontId="21" fillId="0" borderId="0" xfId="1" applyNumberFormat="1" applyFont="1" applyFill="1" applyBorder="1" applyAlignment="1" applyProtection="1">
      <alignment vertical="center"/>
      <protection locked="0"/>
    </xf>
    <xf numFmtId="177" fontId="25" fillId="0" borderId="6" xfId="1" applyNumberFormat="1" applyFont="1" applyFill="1" applyBorder="1" applyAlignment="1" applyProtection="1">
      <alignment vertical="center"/>
      <protection locked="0"/>
    </xf>
    <xf numFmtId="49" fontId="24" fillId="0" borderId="3" xfId="0" applyNumberFormat="1" applyFont="1" applyFill="1" applyBorder="1" applyAlignment="1" applyProtection="1">
      <alignment horizontal="distributed" vertical="center"/>
      <protection locked="0"/>
    </xf>
    <xf numFmtId="177" fontId="25" fillId="0" borderId="6" xfId="0" applyNumberFormat="1" applyFont="1" applyFill="1" applyBorder="1" applyAlignment="1">
      <alignment vertical="center"/>
    </xf>
    <xf numFmtId="177" fontId="25" fillId="0" borderId="6" xfId="1" applyNumberFormat="1" applyFont="1" applyFill="1" applyBorder="1" applyAlignment="1">
      <alignment vertical="center"/>
    </xf>
    <xf numFmtId="177" fontId="25" fillId="0" borderId="6" xfId="1" applyNumberFormat="1" applyFont="1" applyFill="1" applyBorder="1" applyAlignment="1" applyProtection="1">
      <alignment vertical="center"/>
    </xf>
    <xf numFmtId="177" fontId="25" fillId="0" borderId="10" xfId="0" applyNumberFormat="1" applyFont="1" applyFill="1" applyBorder="1" applyAlignment="1">
      <alignment vertical="center"/>
    </xf>
    <xf numFmtId="178" fontId="22" fillId="0" borderId="6" xfId="0" applyNumberFormat="1" applyFont="1" applyFill="1" applyBorder="1" applyAlignment="1">
      <alignment horizontal="right" vertical="center"/>
    </xf>
    <xf numFmtId="3" fontId="20" fillId="0" borderId="6" xfId="0" applyFont="1" applyFill="1" applyBorder="1" applyAlignment="1">
      <alignment horizontal="center" vertical="center" wrapText="1" justifyLastLine="1"/>
    </xf>
    <xf numFmtId="3" fontId="20" fillId="0" borderId="6" xfId="0" applyFont="1" applyFill="1" applyBorder="1" applyAlignment="1">
      <alignment horizontal="center" vertical="center" wrapText="1"/>
    </xf>
    <xf numFmtId="3" fontId="25" fillId="0" borderId="6" xfId="0" applyFont="1" applyFill="1" applyBorder="1" applyAlignment="1">
      <alignment horizontal="center" vertical="center" justifyLastLine="1"/>
    </xf>
    <xf numFmtId="3" fontId="4" fillId="0" borderId="6" xfId="0" applyFont="1" applyFill="1" applyBorder="1" applyAlignment="1">
      <alignment horizontal="center" vertical="center" justifyLastLine="1"/>
    </xf>
    <xf numFmtId="3" fontId="4" fillId="0" borderId="6" xfId="0" applyFont="1" applyFill="1" applyBorder="1" applyAlignment="1">
      <alignment horizontal="center" vertical="center" wrapText="1"/>
    </xf>
    <xf numFmtId="177" fontId="4" fillId="0" borderId="6" xfId="0" applyNumberFormat="1" applyFont="1" applyFill="1" applyBorder="1" applyAlignment="1">
      <alignment horizontal="center" vertical="center" wrapText="1"/>
    </xf>
    <xf numFmtId="3" fontId="16" fillId="0" borderId="6" xfId="0" applyFont="1" applyBorder="1" applyAlignment="1">
      <alignment vertical="center"/>
    </xf>
    <xf numFmtId="3" fontId="1" fillId="0" borderId="6" xfId="0" applyFont="1" applyBorder="1" applyAlignment="1">
      <alignment vertical="center"/>
    </xf>
    <xf numFmtId="3" fontId="1" fillId="0" borderId="0" xfId="0" applyFont="1" applyAlignment="1">
      <alignment vertical="center"/>
    </xf>
    <xf numFmtId="177" fontId="3" fillId="0" borderId="6" xfId="0" applyNumberFormat="1" applyFont="1" applyFill="1" applyBorder="1" applyAlignment="1">
      <alignment horizontal="center" vertical="center" wrapText="1"/>
    </xf>
    <xf numFmtId="3" fontId="4" fillId="0" borderId="10" xfId="0" applyFont="1" applyFill="1" applyBorder="1" applyAlignment="1">
      <alignment horizontal="center" vertical="center" justifyLastLine="1"/>
    </xf>
    <xf numFmtId="177" fontId="4" fillId="0" borderId="5" xfId="0" applyNumberFormat="1" applyFont="1" applyFill="1" applyBorder="1" applyAlignment="1">
      <alignment horizontal="center" vertical="center" wrapText="1"/>
    </xf>
    <xf numFmtId="177" fontId="4" fillId="0" borderId="11" xfId="0" applyNumberFormat="1" applyFont="1" applyFill="1" applyBorder="1" applyAlignment="1">
      <alignment horizontal="center" vertical="center" wrapText="1"/>
    </xf>
    <xf numFmtId="177" fontId="3" fillId="0" borderId="11" xfId="0" applyNumberFormat="1" applyFont="1" applyFill="1" applyBorder="1" applyAlignment="1">
      <alignment horizontal="center" vertical="center" wrapText="1"/>
    </xf>
    <xf numFmtId="177" fontId="4" fillId="0" borderId="6" xfId="0" applyNumberFormat="1" applyFont="1" applyFill="1" applyBorder="1" applyAlignment="1">
      <alignment horizontal="distributed" vertical="center" wrapText="1"/>
    </xf>
    <xf numFmtId="49" fontId="23" fillId="0" borderId="11" xfId="0" quotePrefix="1" applyNumberFormat="1" applyFont="1" applyFill="1" applyBorder="1" applyAlignment="1">
      <alignment horizontal="center" vertical="center"/>
    </xf>
    <xf numFmtId="178" fontId="22" fillId="0" borderId="6" xfId="0" applyNumberFormat="1" applyFont="1" applyFill="1" applyBorder="1" applyAlignment="1">
      <alignment horizontal="center" vertical="center"/>
    </xf>
    <xf numFmtId="177" fontId="25" fillId="0" borderId="10" xfId="0" applyNumberFormat="1" applyFont="1" applyFill="1" applyBorder="1" applyAlignment="1">
      <alignment horizontal="right" vertical="center"/>
    </xf>
    <xf numFmtId="177" fontId="30" fillId="0" borderId="0" xfId="1" applyNumberFormat="1" applyFont="1" applyFill="1" applyAlignment="1" applyProtection="1">
      <alignment vertical="center"/>
      <protection locked="0"/>
    </xf>
    <xf numFmtId="177" fontId="31" fillId="0" borderId="0" xfId="1" applyNumberFormat="1" applyFont="1" applyFill="1" applyAlignment="1" applyProtection="1">
      <alignment horizontal="center" vertical="center"/>
      <protection locked="0"/>
    </xf>
    <xf numFmtId="176" fontId="14" fillId="0" borderId="6" xfId="1" applyNumberFormat="1" applyFont="1" applyFill="1" applyBorder="1" applyAlignment="1" applyProtection="1">
      <alignment vertical="center"/>
      <protection locked="0"/>
    </xf>
    <xf numFmtId="176" fontId="13" fillId="0" borderId="6" xfId="1" applyNumberFormat="1" applyFont="1" applyFill="1" applyBorder="1" applyAlignment="1" applyProtection="1">
      <alignment vertical="center"/>
      <protection locked="0"/>
    </xf>
    <xf numFmtId="178" fontId="20" fillId="0" borderId="6" xfId="0" applyNumberFormat="1" applyFont="1" applyFill="1" applyBorder="1" applyAlignment="1">
      <alignment horizontal="right" vertical="center"/>
    </xf>
    <xf numFmtId="3" fontId="4" fillId="3" borderId="7" xfId="0" applyFont="1" applyFill="1" applyBorder="1" applyAlignment="1">
      <alignment horizontal="center" vertical="center" justifyLastLine="1"/>
    </xf>
    <xf numFmtId="177" fontId="4" fillId="3" borderId="5" xfId="0" applyNumberFormat="1" applyFont="1" applyFill="1" applyBorder="1" applyAlignment="1">
      <alignment horizontal="center" vertical="center" wrapText="1"/>
    </xf>
    <xf numFmtId="3" fontId="16" fillId="3" borderId="6" xfId="0" applyFont="1" applyFill="1" applyBorder="1" applyAlignment="1">
      <alignment vertical="center"/>
    </xf>
    <xf numFmtId="176" fontId="14" fillId="3" borderId="6" xfId="1" applyNumberFormat="1" applyFont="1" applyFill="1" applyBorder="1" applyAlignment="1" applyProtection="1">
      <alignment vertical="center"/>
      <protection locked="0"/>
    </xf>
    <xf numFmtId="177" fontId="32" fillId="0" borderId="4" xfId="0" applyNumberFormat="1" applyFont="1" applyFill="1" applyBorder="1" applyAlignment="1" applyProtection="1">
      <alignment vertical="center"/>
      <protection locked="0"/>
    </xf>
    <xf numFmtId="177" fontId="25" fillId="0" borderId="0" xfId="1" applyNumberFormat="1" applyFont="1" applyFill="1" applyAlignment="1" applyProtection="1">
      <alignment vertical="center"/>
      <protection locked="0"/>
    </xf>
    <xf numFmtId="177" fontId="25" fillId="0" borderId="0" xfId="0" applyNumberFormat="1" applyFont="1" applyFill="1" applyBorder="1" applyAlignment="1" applyProtection="1">
      <alignment horizontal="distributed" vertical="center"/>
      <protection locked="0"/>
    </xf>
    <xf numFmtId="177" fontId="25" fillId="0" borderId="6" xfId="0" applyNumberFormat="1" applyFont="1" applyFill="1" applyBorder="1" applyAlignment="1">
      <alignment horizontal="center" vertical="center" wrapText="1"/>
    </xf>
    <xf numFmtId="177" fontId="28" fillId="0" borderId="0" xfId="1" applyNumberFormat="1" applyFont="1" applyFill="1" applyBorder="1" applyAlignment="1" applyProtection="1">
      <alignment horizontal="center" vertical="center"/>
      <protection locked="0"/>
    </xf>
    <xf numFmtId="177" fontId="18" fillId="0" borderId="0" xfId="1" applyNumberFormat="1" applyFont="1" applyFill="1" applyBorder="1" applyAlignment="1" applyProtection="1">
      <alignment horizontal="center" vertical="center"/>
      <protection locked="0"/>
    </xf>
    <xf numFmtId="49" fontId="23" fillId="0" borderId="11" xfId="0" applyNumberFormat="1" applyFont="1" applyFill="1" applyBorder="1" applyAlignment="1">
      <alignment horizontal="distributed" vertical="center" wrapText="1"/>
    </xf>
    <xf numFmtId="49" fontId="24" fillId="0" borderId="10" xfId="0" applyNumberFormat="1" applyFont="1" applyFill="1" applyBorder="1" applyAlignment="1" applyProtection="1">
      <alignment horizontal="distributed" vertical="center"/>
      <protection locked="0"/>
    </xf>
    <xf numFmtId="49" fontId="24" fillId="0" borderId="9" xfId="0" applyNumberFormat="1" applyFont="1" applyFill="1" applyBorder="1" applyAlignment="1">
      <alignment horizontal="center" vertical="center"/>
    </xf>
    <xf numFmtId="49" fontId="27" fillId="0" borderId="11" xfId="0" applyNumberFormat="1" applyFont="1" applyFill="1" applyBorder="1" applyAlignment="1">
      <alignment horizontal="distributed" vertical="center" wrapText="1"/>
    </xf>
    <xf numFmtId="177" fontId="25" fillId="0" borderId="6" xfId="1" applyNumberFormat="1" applyFont="1" applyFill="1" applyBorder="1" applyAlignment="1" applyProtection="1">
      <alignment horizontal="center" vertical="center" wrapText="1"/>
      <protection locked="0"/>
    </xf>
    <xf numFmtId="177" fontId="18" fillId="0" borderId="0" xfId="1" applyNumberFormat="1" applyFont="1" applyFill="1" applyBorder="1" applyAlignment="1" applyProtection="1">
      <alignment horizontal="distributed" vertical="center" justifyLastLine="1"/>
      <protection locked="0"/>
    </xf>
    <xf numFmtId="177" fontId="34" fillId="0" borderId="0" xfId="1" applyNumberFormat="1" applyFont="1" applyFill="1" applyAlignment="1" applyProtection="1">
      <alignment vertical="center"/>
      <protection locked="0"/>
    </xf>
    <xf numFmtId="177" fontId="34" fillId="0" borderId="0" xfId="1" applyNumberFormat="1" applyFont="1" applyFill="1" applyAlignment="1" applyProtection="1">
      <alignment horizontal="center" vertical="center"/>
      <protection locked="0"/>
    </xf>
    <xf numFmtId="177" fontId="22" fillId="0" borderId="0" xfId="1" applyNumberFormat="1" applyFont="1" applyFill="1" applyAlignment="1" applyProtection="1">
      <alignment vertical="center"/>
      <protection locked="0"/>
    </xf>
    <xf numFmtId="177" fontId="21" fillId="0" borderId="0" xfId="1" applyNumberFormat="1" applyFont="1" applyFill="1" applyAlignment="1" applyProtection="1">
      <alignment horizontal="center" vertical="center"/>
      <protection locked="0"/>
    </xf>
    <xf numFmtId="177" fontId="35" fillId="0" borderId="11" xfId="1" applyNumberFormat="1" applyFont="1" applyFill="1" applyBorder="1" applyAlignment="1" applyProtection="1">
      <alignment vertical="center" textRotation="255"/>
      <protection locked="0"/>
    </xf>
    <xf numFmtId="3" fontId="35" fillId="2" borderId="12" xfId="0" applyNumberFormat="1" applyFont="1" applyFill="1" applyBorder="1" applyAlignment="1" applyProtection="1">
      <alignment vertical="center" textRotation="255"/>
      <protection locked="0"/>
    </xf>
    <xf numFmtId="3" fontId="35" fillId="2" borderId="13" xfId="0" applyNumberFormat="1" applyFont="1" applyFill="1" applyBorder="1" applyAlignment="1" applyProtection="1">
      <alignment vertical="center" textRotation="255"/>
      <protection locked="0"/>
    </xf>
    <xf numFmtId="177" fontId="34" fillId="0" borderId="11" xfId="1" applyNumberFormat="1" applyFont="1" applyFill="1" applyBorder="1" applyAlignment="1" applyProtection="1">
      <alignment horizontal="distributed" vertical="center" wrapText="1"/>
      <protection locked="0"/>
    </xf>
    <xf numFmtId="3" fontId="34" fillId="2" borderId="12" xfId="0" applyNumberFormat="1" applyFont="1" applyFill="1" applyBorder="1" applyAlignment="1" applyProtection="1">
      <alignment horizontal="distributed" vertical="center" wrapText="1"/>
      <protection locked="0"/>
    </xf>
    <xf numFmtId="3" fontId="34" fillId="2" borderId="13" xfId="0" applyNumberFormat="1" applyFont="1" applyFill="1" applyBorder="1" applyAlignment="1" applyProtection="1">
      <alignment horizontal="distributed" vertical="center" wrapText="1"/>
      <protection locked="0"/>
    </xf>
    <xf numFmtId="177" fontId="36" fillId="0" borderId="7" xfId="1" applyNumberFormat="1" applyFont="1" applyFill="1" applyBorder="1" applyAlignment="1" applyProtection="1">
      <alignment horizontal="distributed" vertical="center"/>
      <protection locked="0"/>
    </xf>
    <xf numFmtId="3" fontId="36" fillId="2" borderId="10" xfId="0" applyNumberFormat="1" applyFont="1" applyFill="1" applyBorder="1" applyAlignment="1" applyProtection="1">
      <alignment horizontal="distributed" vertical="center"/>
      <protection locked="0"/>
    </xf>
    <xf numFmtId="177" fontId="37" fillId="0" borderId="7" xfId="1" applyNumberFormat="1" applyFont="1" applyFill="1" applyBorder="1" applyAlignment="1" applyProtection="1">
      <alignment horizontal="distributed" vertical="center"/>
      <protection locked="0"/>
    </xf>
    <xf numFmtId="3" fontId="37" fillId="2" borderId="10" xfId="0" applyNumberFormat="1" applyFont="1" applyFill="1" applyBorder="1" applyAlignment="1" applyProtection="1">
      <alignment horizontal="distributed" vertical="center"/>
      <protection locked="0"/>
    </xf>
    <xf numFmtId="3" fontId="34" fillId="2" borderId="12" xfId="0" applyNumberFormat="1" applyFont="1" applyFill="1" applyBorder="1" applyAlignment="1" applyProtection="1">
      <alignment horizontal="distributed" vertical="center"/>
      <protection locked="0"/>
    </xf>
    <xf numFmtId="3" fontId="34" fillId="2" borderId="13" xfId="0" applyNumberFormat="1" applyFont="1" applyFill="1" applyBorder="1" applyAlignment="1" applyProtection="1">
      <alignment horizontal="distributed" vertical="center"/>
      <protection locked="0"/>
    </xf>
    <xf numFmtId="49" fontId="23" fillId="0" borderId="11" xfId="0" applyNumberFormat="1" applyFont="1" applyFill="1" applyBorder="1" applyAlignment="1">
      <alignment horizontal="distributed" vertical="center" wrapText="1"/>
    </xf>
    <xf numFmtId="49" fontId="23" fillId="0" borderId="13" xfId="0" applyNumberFormat="1" applyFont="1" applyFill="1" applyBorder="1" applyAlignment="1" applyProtection="1">
      <alignment horizontal="distributed" vertical="center" wrapText="1"/>
      <protection locked="0"/>
    </xf>
    <xf numFmtId="49" fontId="24" fillId="0" borderId="9" xfId="0" applyNumberFormat="1" applyFont="1" applyFill="1" applyBorder="1" applyAlignment="1" applyProtection="1">
      <alignment horizontal="distributed" vertical="center"/>
      <protection locked="0"/>
    </xf>
    <xf numFmtId="49" fontId="24" fillId="0" borderId="10" xfId="0" applyNumberFormat="1" applyFont="1" applyFill="1" applyBorder="1" applyAlignment="1" applyProtection="1">
      <alignment horizontal="distributed" vertical="center"/>
      <protection locked="0"/>
    </xf>
    <xf numFmtId="49" fontId="24" fillId="0" borderId="9" xfId="0" applyNumberFormat="1" applyFont="1" applyFill="1" applyBorder="1" applyAlignment="1">
      <alignment horizontal="distributed" vertical="center"/>
    </xf>
    <xf numFmtId="49" fontId="24" fillId="0" borderId="12" xfId="0" applyNumberFormat="1" applyFont="1" applyFill="1" applyBorder="1" applyAlignment="1">
      <alignment horizontal="center" vertical="distributed" textRotation="255" justifyLastLine="1"/>
    </xf>
    <xf numFmtId="49" fontId="24" fillId="0" borderId="13" xfId="0" applyNumberFormat="1" applyFont="1" applyFill="1" applyBorder="1" applyAlignment="1">
      <alignment horizontal="center" vertical="distributed" textRotation="255" justifyLastLine="1"/>
    </xf>
    <xf numFmtId="49" fontId="24" fillId="0" borderId="12" xfId="0" applyNumberFormat="1" applyFont="1" applyFill="1" applyBorder="1" applyAlignment="1">
      <alignment horizontal="center" vertical="top" textRotation="255" wrapText="1"/>
    </xf>
    <xf numFmtId="49" fontId="24" fillId="0" borderId="12" xfId="0" applyNumberFormat="1" applyFont="1" applyFill="1" applyBorder="1" applyAlignment="1" applyProtection="1">
      <alignment horizontal="center" vertical="top" textRotation="255" wrapText="1"/>
      <protection locked="0"/>
    </xf>
    <xf numFmtId="49" fontId="24" fillId="0" borderId="7" xfId="0" applyNumberFormat="1" applyFont="1" applyFill="1" applyBorder="1" applyAlignment="1">
      <alignment horizontal="distributed" vertical="center" wrapText="1"/>
    </xf>
    <xf numFmtId="49" fontId="24" fillId="0" borderId="10" xfId="0" applyNumberFormat="1" applyFont="1" applyFill="1" applyBorder="1" applyAlignment="1" applyProtection="1">
      <alignment horizontal="distributed" vertical="center" wrapText="1"/>
      <protection locked="0"/>
    </xf>
    <xf numFmtId="49" fontId="21" fillId="0" borderId="7" xfId="0" applyNumberFormat="1" applyFont="1" applyFill="1" applyBorder="1" applyAlignment="1">
      <alignment horizontal="distributed" vertical="center" wrapText="1"/>
    </xf>
    <xf numFmtId="49" fontId="21" fillId="0" borderId="10" xfId="0" applyNumberFormat="1" applyFont="1" applyFill="1" applyBorder="1" applyAlignment="1" applyProtection="1">
      <alignment horizontal="distributed" vertical="center" wrapText="1"/>
      <protection locked="0"/>
    </xf>
    <xf numFmtId="49" fontId="24" fillId="0" borderId="7" xfId="0" applyNumberFormat="1" applyFont="1" applyFill="1" applyBorder="1" applyAlignment="1" applyProtection="1">
      <alignment horizontal="distributed" vertical="center"/>
      <protection locked="0"/>
    </xf>
    <xf numFmtId="49" fontId="23" fillId="0" borderId="12" xfId="0" applyNumberFormat="1" applyFont="1" applyFill="1" applyBorder="1" applyAlignment="1" applyProtection="1">
      <alignment horizontal="distributed" vertical="center" wrapText="1"/>
      <protection locked="0"/>
    </xf>
    <xf numFmtId="49" fontId="24" fillId="0" borderId="12" xfId="0" applyNumberFormat="1" applyFont="1" applyFill="1" applyBorder="1" applyAlignment="1" applyProtection="1">
      <alignment horizontal="center" vertical="distributed" textRotation="255"/>
      <protection locked="0"/>
    </xf>
    <xf numFmtId="49" fontId="24" fillId="0" borderId="9" xfId="1" applyNumberFormat="1" applyFont="1" applyFill="1" applyBorder="1" applyAlignment="1" applyProtection="1">
      <alignment horizontal="distributed" vertical="center"/>
      <protection locked="0"/>
    </xf>
    <xf numFmtId="49" fontId="24" fillId="0" borderId="10" xfId="1" applyNumberFormat="1" applyFont="1" applyFill="1" applyBorder="1" applyAlignment="1" applyProtection="1">
      <alignment horizontal="distributed" vertical="center"/>
      <protection locked="0"/>
    </xf>
    <xf numFmtId="49" fontId="24" fillId="0" borderId="12" xfId="0" applyNumberFormat="1" applyFont="1" applyFill="1" applyBorder="1" applyAlignment="1">
      <alignment horizontal="center" vertical="center" textRotation="255"/>
    </xf>
    <xf numFmtId="49" fontId="24" fillId="0" borderId="13" xfId="0" applyNumberFormat="1" applyFont="1" applyFill="1" applyBorder="1" applyAlignment="1">
      <alignment horizontal="center" vertical="center" textRotation="255"/>
    </xf>
    <xf numFmtId="49" fontId="24" fillId="0" borderId="12" xfId="0" applyNumberFormat="1" applyFont="1" applyFill="1" applyBorder="1" applyAlignment="1" applyProtection="1">
      <alignment horizontal="center" vertical="distributed" textRotation="255" justifyLastLine="1"/>
      <protection locked="0"/>
    </xf>
    <xf numFmtId="49" fontId="24" fillId="0" borderId="9" xfId="0" applyNumberFormat="1" applyFont="1" applyFill="1" applyBorder="1" applyAlignment="1">
      <alignment horizontal="center" vertical="center"/>
    </xf>
    <xf numFmtId="49" fontId="24" fillId="0" borderId="10" xfId="0" applyNumberFormat="1" applyFont="1" applyFill="1" applyBorder="1" applyAlignment="1">
      <alignment horizontal="center" vertical="center"/>
    </xf>
    <xf numFmtId="177" fontId="25" fillId="0" borderId="6" xfId="1" applyNumberFormat="1" applyFont="1" applyFill="1" applyBorder="1" applyAlignment="1" applyProtection="1">
      <alignment horizontal="center" vertical="center"/>
      <protection locked="0"/>
    </xf>
    <xf numFmtId="3" fontId="29" fillId="2" borderId="6" xfId="0" applyNumberFormat="1" applyFont="1" applyFill="1" applyBorder="1" applyAlignment="1" applyProtection="1">
      <alignment vertical="center"/>
      <protection locked="0"/>
    </xf>
    <xf numFmtId="49" fontId="24" fillId="0" borderId="9" xfId="0" applyNumberFormat="1" applyFont="1" applyFill="1" applyBorder="1" applyAlignment="1">
      <alignment horizontal="distributed" vertical="center" wrapText="1"/>
    </xf>
    <xf numFmtId="49" fontId="24" fillId="0" borderId="9" xfId="0" applyNumberFormat="1" applyFont="1" applyFill="1" applyBorder="1" applyAlignment="1" applyProtection="1">
      <alignment horizontal="distributed" vertical="center" wrapText="1"/>
      <protection locked="0"/>
    </xf>
    <xf numFmtId="49" fontId="24" fillId="0" borderId="2" xfId="0" applyNumberFormat="1" applyFont="1" applyFill="1" applyBorder="1" applyAlignment="1">
      <alignment horizontal="distributed" vertical="center"/>
    </xf>
    <xf numFmtId="49" fontId="24" fillId="0" borderId="0" xfId="0" applyNumberFormat="1" applyFont="1" applyFill="1" applyBorder="1" applyAlignment="1">
      <alignment horizontal="distributed" vertical="center"/>
    </xf>
    <xf numFmtId="49" fontId="24" fillId="0" borderId="14" xfId="0" applyNumberFormat="1" applyFont="1" applyFill="1" applyBorder="1" applyAlignment="1">
      <alignment horizontal="distributed" vertical="center"/>
    </xf>
    <xf numFmtId="3" fontId="25" fillId="0" borderId="7" xfId="0" applyFont="1" applyFill="1" applyBorder="1" applyAlignment="1">
      <alignment horizontal="center" vertical="center" justifyLastLine="1"/>
    </xf>
    <xf numFmtId="3" fontId="25" fillId="0" borderId="10" xfId="0" applyFont="1" applyFill="1" applyBorder="1" applyAlignment="1">
      <alignment horizontal="center" vertical="center" justifyLastLine="1"/>
    </xf>
    <xf numFmtId="49" fontId="18" fillId="0" borderId="7" xfId="1" applyNumberFormat="1" applyFont="1" applyFill="1" applyBorder="1" applyAlignment="1" applyProtection="1">
      <alignment horizontal="distributed" vertical="center" justifyLastLine="1"/>
      <protection locked="0"/>
    </xf>
    <xf numFmtId="49" fontId="18" fillId="0" borderId="9" xfId="1" applyNumberFormat="1" applyFont="1" applyFill="1" applyBorder="1" applyAlignment="1" applyProtection="1">
      <alignment horizontal="distributed" vertical="center" justifyLastLine="1"/>
      <protection locked="0"/>
    </xf>
    <xf numFmtId="3" fontId="33" fillId="2" borderId="10" xfId="0" applyNumberFormat="1" applyFont="1" applyFill="1" applyBorder="1" applyAlignment="1" applyProtection="1">
      <alignment horizontal="distributed" vertical="center"/>
      <protection locked="0"/>
    </xf>
    <xf numFmtId="49" fontId="23" fillId="0" borderId="7" xfId="0" applyNumberFormat="1" applyFont="1" applyFill="1" applyBorder="1" applyAlignment="1">
      <alignment horizontal="distributed" vertical="center" wrapText="1"/>
    </xf>
    <xf numFmtId="49" fontId="23" fillId="0" borderId="10" xfId="0" applyNumberFormat="1" applyFont="1" applyFill="1" applyBorder="1" applyAlignment="1" applyProtection="1">
      <alignment horizontal="distributed" vertical="center" wrapText="1"/>
      <protection locked="0"/>
    </xf>
    <xf numFmtId="49" fontId="24" fillId="0" borderId="7" xfId="0" applyNumberFormat="1" applyFont="1" applyFill="1" applyBorder="1" applyAlignment="1">
      <alignment horizontal="distributed" vertical="center"/>
    </xf>
    <xf numFmtId="49" fontId="24" fillId="0" borderId="7" xfId="0" applyNumberFormat="1" applyFont="1" applyFill="1" applyBorder="1" applyAlignment="1" applyProtection="1">
      <alignment horizontal="distributed" vertical="center" wrapText="1"/>
      <protection locked="0"/>
    </xf>
    <xf numFmtId="49" fontId="26" fillId="0" borderId="12" xfId="0" applyNumberFormat="1" applyFont="1" applyFill="1" applyBorder="1" applyAlignment="1">
      <alignment horizontal="center" vertical="top" textRotation="255" wrapText="1"/>
    </xf>
    <xf numFmtId="49" fontId="26" fillId="0" borderId="13" xfId="0" applyNumberFormat="1" applyFont="1" applyFill="1" applyBorder="1" applyAlignment="1" applyProtection="1">
      <alignment horizontal="center" vertical="top" textRotation="255" wrapText="1"/>
      <protection locked="0"/>
    </xf>
    <xf numFmtId="49" fontId="23" fillId="0" borderId="11" xfId="0" applyNumberFormat="1" applyFont="1" applyFill="1" applyBorder="1" applyAlignment="1">
      <alignment horizontal="distributed" vertical="center" wrapText="1" shrinkToFit="1"/>
    </xf>
    <xf numFmtId="49" fontId="23" fillId="0" borderId="13" xfId="0" applyNumberFormat="1" applyFont="1" applyFill="1" applyBorder="1" applyAlignment="1" applyProtection="1">
      <alignment horizontal="distributed" vertical="center" shrinkToFit="1"/>
      <protection locked="0"/>
    </xf>
    <xf numFmtId="177" fontId="22" fillId="0" borderId="7" xfId="1" applyNumberFormat="1" applyFont="1" applyFill="1" applyBorder="1" applyAlignment="1" applyProtection="1">
      <alignment horizontal="distributed" vertical="center"/>
      <protection locked="0"/>
    </xf>
    <xf numFmtId="3" fontId="22" fillId="2" borderId="10" xfId="0" applyNumberFormat="1" applyFont="1" applyFill="1" applyBorder="1" applyAlignment="1" applyProtection="1">
      <alignment horizontal="distributed" vertical="center"/>
      <protection locked="0"/>
    </xf>
    <xf numFmtId="177" fontId="21" fillId="0" borderId="7" xfId="1" applyNumberFormat="1" applyFont="1" applyFill="1" applyBorder="1" applyAlignment="1" applyProtection="1">
      <alignment horizontal="distributed" vertical="center"/>
      <protection locked="0"/>
    </xf>
    <xf numFmtId="3" fontId="21" fillId="2" borderId="10" xfId="0" applyNumberFormat="1" applyFont="1" applyFill="1" applyBorder="1" applyAlignment="1" applyProtection="1">
      <alignment horizontal="distributed" vertical="center"/>
      <protection locked="0"/>
    </xf>
    <xf numFmtId="49" fontId="18" fillId="0" borderId="10" xfId="1" applyNumberFormat="1" applyFont="1" applyFill="1" applyBorder="1" applyAlignment="1" applyProtection="1">
      <alignment horizontal="distributed" vertical="center" justifyLastLine="1"/>
      <protection locked="0"/>
    </xf>
    <xf numFmtId="49" fontId="22" fillId="0" borderId="11" xfId="0" applyNumberFormat="1" applyFont="1" applyFill="1" applyBorder="1" applyAlignment="1">
      <alignment horizontal="distributed" vertical="center" wrapText="1" shrinkToFit="1"/>
    </xf>
    <xf numFmtId="49" fontId="21" fillId="0" borderId="13" xfId="0" applyNumberFormat="1" applyFont="1" applyFill="1" applyBorder="1" applyAlignment="1" applyProtection="1">
      <alignment horizontal="distributed" vertical="center" shrinkToFit="1"/>
      <protection locked="0"/>
    </xf>
    <xf numFmtId="49" fontId="22" fillId="0" borderId="11" xfId="0" applyNumberFormat="1" applyFont="1" applyFill="1" applyBorder="1" applyAlignment="1">
      <alignment horizontal="distributed" vertical="center" wrapText="1"/>
    </xf>
    <xf numFmtId="49" fontId="21" fillId="0" borderId="13" xfId="0" applyNumberFormat="1" applyFont="1" applyFill="1" applyBorder="1" applyAlignment="1" applyProtection="1">
      <alignment horizontal="distributed" vertical="center" wrapText="1"/>
      <protection locked="0"/>
    </xf>
    <xf numFmtId="49" fontId="27" fillId="0" borderId="11" xfId="0" applyNumberFormat="1" applyFont="1" applyFill="1" applyBorder="1" applyAlignment="1">
      <alignment horizontal="distributed" vertical="center" wrapText="1"/>
    </xf>
    <xf numFmtId="49" fontId="27" fillId="0" borderId="13" xfId="0" applyNumberFormat="1" applyFont="1" applyFill="1" applyBorder="1" applyAlignment="1" applyProtection="1">
      <alignment horizontal="distributed" vertical="center" wrapText="1"/>
      <protection locked="0"/>
    </xf>
    <xf numFmtId="49" fontId="21" fillId="0" borderId="11" xfId="0" applyNumberFormat="1" applyFont="1" applyFill="1" applyBorder="1" applyAlignment="1">
      <alignment horizontal="distributed" vertical="center" wrapText="1"/>
    </xf>
    <xf numFmtId="3" fontId="25" fillId="0" borderId="6" xfId="0" applyFont="1" applyFill="1" applyBorder="1" applyAlignment="1">
      <alignment horizontal="center" vertical="center"/>
    </xf>
    <xf numFmtId="3" fontId="29" fillId="2" borderId="6" xfId="0" applyNumberFormat="1" applyFont="1" applyFill="1" applyBorder="1" applyAlignment="1" applyProtection="1">
      <alignment horizontal="center" vertical="center"/>
      <protection locked="0"/>
    </xf>
    <xf numFmtId="49" fontId="21" fillId="0" borderId="12" xfId="0" applyNumberFormat="1" applyFont="1" applyFill="1" applyBorder="1" applyAlignment="1" applyProtection="1">
      <alignment horizontal="distributed" vertical="center" wrapText="1"/>
      <protection locked="0"/>
    </xf>
    <xf numFmtId="177" fontId="34" fillId="0" borderId="11" xfId="1" applyNumberFormat="1" applyFont="1" applyFill="1" applyBorder="1" applyAlignment="1" applyProtection="1">
      <alignment vertical="center" textRotation="255"/>
      <protection locked="0"/>
    </xf>
    <xf numFmtId="3" fontId="34" fillId="2" borderId="12" xfId="0" applyNumberFormat="1" applyFont="1" applyFill="1" applyBorder="1" applyAlignment="1" applyProtection="1">
      <alignment vertical="center" textRotation="255"/>
      <protection locked="0"/>
    </xf>
    <xf numFmtId="3" fontId="34" fillId="2" borderId="13" xfId="0" applyNumberFormat="1" applyFont="1" applyFill="1" applyBorder="1" applyAlignment="1" applyProtection="1">
      <alignment vertical="center" textRotation="255"/>
      <protection locked="0"/>
    </xf>
    <xf numFmtId="49" fontId="21" fillId="0" borderId="12" xfId="0" applyNumberFormat="1" applyFont="1" applyFill="1" applyBorder="1" applyAlignment="1">
      <alignment horizontal="center" vertical="top" textRotation="255" wrapText="1"/>
    </xf>
    <xf numFmtId="49" fontId="21" fillId="0" borderId="13" xfId="0" applyNumberFormat="1" applyFont="1" applyFill="1" applyBorder="1" applyAlignment="1" applyProtection="1">
      <alignment horizontal="center" vertical="top" textRotation="255" wrapText="1"/>
      <protection locked="0"/>
    </xf>
    <xf numFmtId="177" fontId="25" fillId="0" borderId="6" xfId="1" applyNumberFormat="1" applyFont="1" applyFill="1" applyBorder="1" applyAlignment="1" applyProtection="1">
      <alignment horizontal="center" vertical="center" wrapText="1"/>
      <protection locked="0"/>
    </xf>
    <xf numFmtId="177" fontId="20" fillId="0" borderId="6" xfId="1" applyNumberFormat="1" applyFont="1" applyFill="1" applyBorder="1" applyAlignment="1" applyProtection="1">
      <alignment horizontal="center" vertical="center"/>
      <protection locked="0"/>
    </xf>
    <xf numFmtId="177" fontId="31" fillId="0" borderId="11" xfId="1" applyNumberFormat="1" applyFont="1" applyFill="1" applyBorder="1" applyAlignment="1" applyProtection="1">
      <alignment vertical="center" textRotation="255"/>
      <protection locked="0"/>
    </xf>
    <xf numFmtId="3" fontId="31" fillId="2" borderId="12" xfId="0" applyNumberFormat="1" applyFont="1" applyFill="1" applyBorder="1" applyAlignment="1" applyProtection="1">
      <alignment vertical="center" textRotation="255"/>
      <protection locked="0"/>
    </xf>
    <xf numFmtId="3" fontId="31" fillId="2" borderId="13" xfId="0" applyNumberFormat="1" applyFont="1" applyFill="1" applyBorder="1" applyAlignment="1" applyProtection="1">
      <alignment vertical="center" textRotation="255"/>
      <protection locked="0"/>
    </xf>
    <xf numFmtId="177" fontId="31" fillId="0" borderId="11" xfId="1" applyNumberFormat="1" applyFont="1" applyFill="1" applyBorder="1" applyAlignment="1" applyProtection="1">
      <alignment vertical="center" textRotation="255" wrapText="1"/>
      <protection locked="0"/>
    </xf>
    <xf numFmtId="3" fontId="31" fillId="2" borderId="12" xfId="0" applyNumberFormat="1" applyFont="1" applyFill="1" applyBorder="1" applyAlignment="1" applyProtection="1">
      <alignment vertical="center" textRotation="255" wrapText="1"/>
      <protection locked="0"/>
    </xf>
    <xf numFmtId="3" fontId="31" fillId="2" borderId="13" xfId="0" applyNumberFormat="1" applyFont="1" applyFill="1" applyBorder="1" applyAlignment="1" applyProtection="1">
      <alignment vertical="center" textRotation="255" wrapText="1"/>
      <protection locked="0"/>
    </xf>
    <xf numFmtId="177" fontId="30" fillId="0" borderId="7" xfId="1" applyNumberFormat="1" applyFont="1" applyFill="1" applyBorder="1" applyAlignment="1" applyProtection="1">
      <alignment horizontal="distributed" vertical="center"/>
      <protection locked="0"/>
    </xf>
    <xf numFmtId="3" fontId="30" fillId="2" borderId="10" xfId="0" applyNumberFormat="1" applyFont="1" applyFill="1" applyBorder="1" applyAlignment="1" applyProtection="1">
      <alignment horizontal="distributed" vertical="center"/>
      <protection locked="0"/>
    </xf>
    <xf numFmtId="177" fontId="31" fillId="0" borderId="7" xfId="1" applyNumberFormat="1" applyFont="1" applyFill="1" applyBorder="1" applyAlignment="1" applyProtection="1">
      <alignment horizontal="distributed" vertical="center"/>
      <protection locked="0"/>
    </xf>
    <xf numFmtId="3" fontId="31" fillId="2" borderId="10" xfId="0" applyNumberFormat="1" applyFont="1" applyFill="1" applyBorder="1" applyAlignment="1" applyProtection="1">
      <alignment horizontal="distributed" vertical="center"/>
      <protection locked="0"/>
    </xf>
    <xf numFmtId="177" fontId="11" fillId="0" borderId="9" xfId="0" applyNumberFormat="1" applyFont="1" applyFill="1" applyBorder="1" applyAlignment="1">
      <alignment horizontal="distributed" vertical="center"/>
    </xf>
    <xf numFmtId="177" fontId="11" fillId="0" borderId="10" xfId="0" applyNumberFormat="1" applyFont="1" applyFill="1" applyBorder="1" applyAlignment="1" applyProtection="1">
      <alignment horizontal="distributed" vertical="center"/>
      <protection locked="0"/>
    </xf>
    <xf numFmtId="177" fontId="12" fillId="0" borderId="7" xfId="1" applyNumberFormat="1" applyFont="1" applyFill="1" applyBorder="1" applyAlignment="1" applyProtection="1">
      <alignment horizontal="distributed" vertical="center"/>
      <protection locked="0"/>
    </xf>
    <xf numFmtId="177" fontId="12" fillId="0" borderId="9" xfId="0" applyNumberFormat="1" applyFont="1" applyFill="1" applyBorder="1" applyAlignment="1" applyProtection="1">
      <alignment horizontal="distributed" vertical="center"/>
      <protection locked="0"/>
    </xf>
    <xf numFmtId="177" fontId="12" fillId="0" borderId="10" xfId="0" applyNumberFormat="1" applyFont="1" applyFill="1" applyBorder="1" applyAlignment="1" applyProtection="1">
      <alignment horizontal="distributed" vertical="center"/>
      <protection locked="0"/>
    </xf>
    <xf numFmtId="3" fontId="4" fillId="0" borderId="7" xfId="0" applyFont="1" applyFill="1" applyBorder="1" applyAlignment="1">
      <alignment horizontal="center" vertical="center" wrapText="1"/>
    </xf>
    <xf numFmtId="3" fontId="4" fillId="0" borderId="10" xfId="0" applyFont="1" applyFill="1" applyBorder="1" applyAlignment="1">
      <alignment horizontal="center" vertical="center" wrapText="1"/>
    </xf>
    <xf numFmtId="177" fontId="11" fillId="0" borderId="9" xfId="0" applyNumberFormat="1" applyFont="1" applyFill="1" applyBorder="1" applyAlignment="1">
      <alignment horizontal="distributed" vertical="center" wrapText="1"/>
    </xf>
    <xf numFmtId="177" fontId="11" fillId="0" borderId="9" xfId="0" applyNumberFormat="1" applyFont="1" applyFill="1" applyBorder="1" applyAlignment="1" applyProtection="1">
      <alignment horizontal="distributed" vertical="center" wrapText="1"/>
      <protection locked="0"/>
    </xf>
    <xf numFmtId="177" fontId="11" fillId="0" borderId="10" xfId="0" applyNumberFormat="1" applyFont="1" applyFill="1" applyBorder="1" applyAlignment="1" applyProtection="1">
      <alignment horizontal="distributed" vertical="center" wrapText="1"/>
      <protection locked="0"/>
    </xf>
    <xf numFmtId="177" fontId="11" fillId="0" borderId="9" xfId="0" applyNumberFormat="1" applyFont="1" applyFill="1" applyBorder="1" applyAlignment="1" applyProtection="1">
      <alignment horizontal="distributed" vertical="center"/>
      <protection locked="0"/>
    </xf>
    <xf numFmtId="177" fontId="4" fillId="0" borderId="11" xfId="0" applyNumberFormat="1" applyFont="1" applyFill="1" applyBorder="1" applyAlignment="1">
      <alignment horizontal="distributed" vertical="center" wrapText="1"/>
    </xf>
    <xf numFmtId="177" fontId="3" fillId="0" borderId="13" xfId="0" applyNumberFormat="1" applyFont="1" applyFill="1" applyBorder="1" applyAlignment="1" applyProtection="1">
      <alignment horizontal="distributed" vertical="center" wrapText="1"/>
      <protection locked="0"/>
    </xf>
    <xf numFmtId="177" fontId="4" fillId="0" borderId="12" xfId="0" applyNumberFormat="1" applyFont="1" applyFill="1" applyBorder="1" applyAlignment="1">
      <alignment horizontal="distributed" vertical="center" wrapText="1"/>
    </xf>
    <xf numFmtId="177" fontId="11" fillId="0" borderId="7" xfId="0" applyNumberFormat="1" applyFont="1" applyFill="1" applyBorder="1" applyAlignment="1">
      <alignment horizontal="distributed" vertical="center" wrapText="1"/>
    </xf>
    <xf numFmtId="177" fontId="4" fillId="0" borderId="11" xfId="0" applyNumberFormat="1" applyFont="1" applyFill="1" applyBorder="1" applyAlignment="1">
      <alignment horizontal="distributed" vertical="center" shrinkToFit="1"/>
    </xf>
    <xf numFmtId="177" fontId="3" fillId="0" borderId="13" xfId="0" applyNumberFormat="1" applyFont="1" applyFill="1" applyBorder="1" applyAlignment="1" applyProtection="1">
      <alignment horizontal="distributed" vertical="center" shrinkToFit="1"/>
      <protection locked="0"/>
    </xf>
    <xf numFmtId="177" fontId="9" fillId="0" borderId="11" xfId="0" applyNumberFormat="1" applyFont="1" applyFill="1" applyBorder="1" applyAlignment="1">
      <alignment horizontal="distributed" vertical="center" wrapText="1"/>
    </xf>
    <xf numFmtId="177" fontId="9" fillId="0" borderId="13" xfId="0" applyNumberFormat="1" applyFont="1" applyFill="1" applyBorder="1" applyAlignment="1" applyProtection="1">
      <alignment horizontal="distributed" vertical="center" wrapText="1"/>
      <protection locked="0"/>
    </xf>
    <xf numFmtId="177" fontId="11" fillId="0" borderId="7" xfId="0" applyNumberFormat="1" applyFont="1" applyFill="1" applyBorder="1" applyAlignment="1" applyProtection="1">
      <alignment horizontal="distributed" vertical="center" wrapText="1"/>
      <protection locked="0"/>
    </xf>
    <xf numFmtId="177" fontId="3" fillId="0" borderId="12" xfId="0" applyNumberFormat="1" applyFont="1" applyFill="1" applyBorder="1" applyAlignment="1" applyProtection="1">
      <alignment horizontal="distributed" vertical="center" wrapText="1"/>
      <protection locked="0"/>
    </xf>
    <xf numFmtId="177" fontId="3" fillId="0" borderId="11" xfId="0" applyNumberFormat="1" applyFont="1" applyFill="1" applyBorder="1" applyAlignment="1">
      <alignment horizontal="distributed" vertical="center" wrapText="1"/>
    </xf>
    <xf numFmtId="177" fontId="11" fillId="0" borderId="7" xfId="0" applyNumberFormat="1" applyFont="1" applyFill="1" applyBorder="1" applyAlignment="1" applyProtection="1">
      <alignment horizontal="distributed" vertical="center"/>
      <protection locked="0"/>
    </xf>
    <xf numFmtId="177" fontId="11" fillId="0" borderId="7" xfId="0" applyNumberFormat="1" applyFont="1" applyFill="1" applyBorder="1" applyAlignment="1">
      <alignment horizontal="distributed" vertical="center"/>
    </xf>
    <xf numFmtId="177" fontId="11" fillId="0" borderId="2" xfId="0" applyNumberFormat="1" applyFont="1" applyFill="1" applyBorder="1" applyAlignment="1" applyProtection="1">
      <alignment horizontal="distributed" vertical="center"/>
      <protection locked="0"/>
    </xf>
    <xf numFmtId="177" fontId="11" fillId="0" borderId="3" xfId="0" applyNumberFormat="1" applyFont="1" applyFill="1" applyBorder="1" applyAlignment="1" applyProtection="1">
      <alignment horizontal="distributed" vertical="center"/>
      <protection locked="0"/>
    </xf>
    <xf numFmtId="177" fontId="11" fillId="0" borderId="9" xfId="1" applyNumberFormat="1" applyFont="1" applyFill="1" applyBorder="1" applyAlignment="1" applyProtection="1">
      <alignment horizontal="distributed" vertical="center"/>
      <protection locked="0"/>
    </xf>
    <xf numFmtId="177" fontId="11" fillId="0" borderId="10" xfId="1" applyNumberFormat="1" applyFont="1" applyFill="1" applyBorder="1" applyAlignment="1" applyProtection="1">
      <alignment horizontal="distributed" vertical="center"/>
      <protection locked="0"/>
    </xf>
    <xf numFmtId="177" fontId="8" fillId="0" borderId="12" xfId="0" applyNumberFormat="1" applyFont="1" applyFill="1" applyBorder="1" applyAlignment="1">
      <alignment horizontal="distributed" vertical="center" wrapText="1"/>
    </xf>
    <xf numFmtId="177" fontId="8" fillId="0" borderId="13" xfId="0" applyNumberFormat="1" applyFont="1" applyFill="1" applyBorder="1" applyAlignment="1" applyProtection="1">
      <alignment horizontal="distributed" vertical="center" wrapText="1"/>
      <protection locked="0"/>
    </xf>
    <xf numFmtId="177" fontId="3" fillId="0" borderId="7" xfId="0" applyNumberFormat="1" applyFont="1" applyFill="1" applyBorder="1" applyAlignment="1">
      <alignment horizontal="distributed" vertical="center" wrapText="1"/>
    </xf>
    <xf numFmtId="177" fontId="3" fillId="0" borderId="10" xfId="0" applyNumberFormat="1" applyFont="1" applyFill="1" applyBorder="1" applyAlignment="1" applyProtection="1">
      <alignment horizontal="distributed" vertical="center" wrapText="1"/>
      <protection locked="0"/>
    </xf>
    <xf numFmtId="177" fontId="8" fillId="0" borderId="7" xfId="0" applyNumberFormat="1" applyFont="1" applyFill="1" applyBorder="1" applyAlignment="1">
      <alignment horizontal="distributed" vertical="center" wrapText="1"/>
    </xf>
    <xf numFmtId="177" fontId="8" fillId="0" borderId="10" xfId="0" applyNumberFormat="1" applyFont="1" applyFill="1" applyBorder="1" applyAlignment="1" applyProtection="1">
      <alignment horizontal="distributed" vertical="center" wrapText="1"/>
      <protection locked="0"/>
    </xf>
    <xf numFmtId="177" fontId="11" fillId="0" borderId="12" xfId="0" applyNumberFormat="1" applyFont="1" applyFill="1" applyBorder="1" applyAlignment="1">
      <alignment horizontal="center" vertical="center" textRotation="255"/>
    </xf>
    <xf numFmtId="177" fontId="11" fillId="0" borderId="12" xfId="0" applyNumberFormat="1" applyFont="1" applyFill="1" applyBorder="1" applyAlignment="1" applyProtection="1">
      <alignment horizontal="center" vertical="center" textRotation="255"/>
      <protection locked="0"/>
    </xf>
    <xf numFmtId="177" fontId="11" fillId="0" borderId="13" xfId="0" applyNumberFormat="1" applyFont="1" applyFill="1" applyBorder="1" applyAlignment="1" applyProtection="1">
      <alignment horizontal="center" vertical="center" textRotation="255"/>
      <protection locked="0"/>
    </xf>
    <xf numFmtId="177" fontId="11" fillId="0" borderId="9" xfId="0" applyNumberFormat="1" applyFont="1" applyFill="1" applyBorder="1" applyAlignment="1">
      <alignment horizontal="center" vertical="center"/>
    </xf>
    <xf numFmtId="177" fontId="11" fillId="0" borderId="10" xfId="0" applyNumberFormat="1" applyFont="1" applyFill="1" applyBorder="1" applyAlignment="1">
      <alignment horizontal="center" vertical="center"/>
    </xf>
    <xf numFmtId="3" fontId="4" fillId="0" borderId="7" xfId="0" applyFont="1" applyFill="1" applyBorder="1" applyAlignment="1">
      <alignment horizontal="center" vertical="center" justifyLastLine="1"/>
    </xf>
    <xf numFmtId="3" fontId="4" fillId="0" borderId="10" xfId="0" applyFont="1" applyFill="1" applyBorder="1" applyAlignment="1">
      <alignment horizontal="center" vertical="center" justifyLastLine="1"/>
    </xf>
    <xf numFmtId="177" fontId="11" fillId="0" borderId="10" xfId="0" applyNumberFormat="1" applyFont="1" applyFill="1" applyBorder="1" applyAlignment="1">
      <alignment horizontal="distributed" vertical="center"/>
    </xf>
  </cellXfs>
  <cellStyles count="2">
    <cellStyle name="標準" xfId="0" builtinId="0"/>
    <cellStyle name="標準_23表" xfId="1" xr:uid="{00000000-0005-0000-0000-000001000000}"/>
  </cellStyles>
  <dxfs count="0"/>
  <tableStyles count="1" defaultTableStyle="TableStyleMedium2" defaultPivotStyle="PivotStyleLight16">
    <tableStyle name="Invisible" pivot="0" table="0" count="0" xr9:uid="{BED3C199-78B4-4067-97DB-57856FA683D2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6</xdr:col>
      <xdr:colOff>1171575</xdr:colOff>
      <xdr:row>8</xdr:row>
      <xdr:rowOff>9525</xdr:rowOff>
    </xdr:to>
    <xdr:sp macro="" textlink="">
      <xdr:nvSpPr>
        <xdr:cNvPr id="26824" name="Line 2">
          <a:extLst>
            <a:ext uri="{FF2B5EF4-FFF2-40B4-BE49-F238E27FC236}">
              <a16:creationId xmlns:a16="http://schemas.microsoft.com/office/drawing/2014/main" id="{00000000-0008-0000-0000-0000C8680000}"/>
            </a:ext>
          </a:extLst>
        </xdr:cNvPr>
        <xdr:cNvSpPr>
          <a:spLocks noChangeShapeType="1"/>
        </xdr:cNvSpPr>
      </xdr:nvSpPr>
      <xdr:spPr bwMode="auto">
        <a:xfrm>
          <a:off x="762000" y="1895475"/>
          <a:ext cx="3286125" cy="1076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</xdr:colOff>
      <xdr:row>6</xdr:row>
      <xdr:rowOff>9525</xdr:rowOff>
    </xdr:from>
    <xdr:to>
      <xdr:col>7</xdr:col>
      <xdr:colOff>0</xdr:colOff>
      <xdr:row>7</xdr:row>
      <xdr:rowOff>9525</xdr:rowOff>
    </xdr:to>
    <xdr:sp macro="" textlink="">
      <xdr:nvSpPr>
        <xdr:cNvPr id="26825" name="Line 7">
          <a:extLst>
            <a:ext uri="{FF2B5EF4-FFF2-40B4-BE49-F238E27FC236}">
              <a16:creationId xmlns:a16="http://schemas.microsoft.com/office/drawing/2014/main" id="{00000000-0008-0000-0000-0000C9680000}"/>
            </a:ext>
          </a:extLst>
        </xdr:cNvPr>
        <xdr:cNvSpPr>
          <a:spLocks noChangeShapeType="1"/>
        </xdr:cNvSpPr>
      </xdr:nvSpPr>
      <xdr:spPr bwMode="auto">
        <a:xfrm>
          <a:off x="771525" y="1895475"/>
          <a:ext cx="4152900" cy="504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6</xdr:col>
      <xdr:colOff>1171575</xdr:colOff>
      <xdr:row>8</xdr:row>
      <xdr:rowOff>9525</xdr:rowOff>
    </xdr:to>
    <xdr:sp macro="" textlink="">
      <xdr:nvSpPr>
        <xdr:cNvPr id="41103" name="Line 5">
          <a:extLst>
            <a:ext uri="{FF2B5EF4-FFF2-40B4-BE49-F238E27FC236}">
              <a16:creationId xmlns:a16="http://schemas.microsoft.com/office/drawing/2014/main" id="{00000000-0008-0000-0100-00008FA00000}"/>
            </a:ext>
          </a:extLst>
        </xdr:cNvPr>
        <xdr:cNvSpPr>
          <a:spLocks noChangeShapeType="1"/>
        </xdr:cNvSpPr>
      </xdr:nvSpPr>
      <xdr:spPr bwMode="auto">
        <a:xfrm>
          <a:off x="762000" y="1895475"/>
          <a:ext cx="3286125" cy="1076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</xdr:colOff>
      <xdr:row>6</xdr:row>
      <xdr:rowOff>9525</xdr:rowOff>
    </xdr:from>
    <xdr:to>
      <xdr:col>7</xdr:col>
      <xdr:colOff>0</xdr:colOff>
      <xdr:row>7</xdr:row>
      <xdr:rowOff>9525</xdr:rowOff>
    </xdr:to>
    <xdr:sp macro="" textlink="">
      <xdr:nvSpPr>
        <xdr:cNvPr id="41104" name="Line 6">
          <a:extLst>
            <a:ext uri="{FF2B5EF4-FFF2-40B4-BE49-F238E27FC236}">
              <a16:creationId xmlns:a16="http://schemas.microsoft.com/office/drawing/2014/main" id="{00000000-0008-0000-0100-000090A00000}"/>
            </a:ext>
          </a:extLst>
        </xdr:cNvPr>
        <xdr:cNvSpPr>
          <a:spLocks noChangeShapeType="1"/>
        </xdr:cNvSpPr>
      </xdr:nvSpPr>
      <xdr:spPr bwMode="auto">
        <a:xfrm>
          <a:off x="771525" y="1895475"/>
          <a:ext cx="4152900" cy="504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6</xdr:col>
      <xdr:colOff>1171575</xdr:colOff>
      <xdr:row>8</xdr:row>
      <xdr:rowOff>9525</xdr:rowOff>
    </xdr:to>
    <xdr:sp macro="" textlink="">
      <xdr:nvSpPr>
        <xdr:cNvPr id="37065" name="Line 7">
          <a:extLst>
            <a:ext uri="{FF2B5EF4-FFF2-40B4-BE49-F238E27FC236}">
              <a16:creationId xmlns:a16="http://schemas.microsoft.com/office/drawing/2014/main" id="{00000000-0008-0000-0200-0000C9900000}"/>
            </a:ext>
          </a:extLst>
        </xdr:cNvPr>
        <xdr:cNvSpPr>
          <a:spLocks noChangeShapeType="1"/>
        </xdr:cNvSpPr>
      </xdr:nvSpPr>
      <xdr:spPr bwMode="auto">
        <a:xfrm>
          <a:off x="762000" y="1895475"/>
          <a:ext cx="3286125" cy="1076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</xdr:colOff>
      <xdr:row>6</xdr:row>
      <xdr:rowOff>9525</xdr:rowOff>
    </xdr:from>
    <xdr:to>
      <xdr:col>7</xdr:col>
      <xdr:colOff>0</xdr:colOff>
      <xdr:row>7</xdr:row>
      <xdr:rowOff>9525</xdr:rowOff>
    </xdr:to>
    <xdr:sp macro="" textlink="">
      <xdr:nvSpPr>
        <xdr:cNvPr id="37066" name="Line 8">
          <a:extLst>
            <a:ext uri="{FF2B5EF4-FFF2-40B4-BE49-F238E27FC236}">
              <a16:creationId xmlns:a16="http://schemas.microsoft.com/office/drawing/2014/main" id="{00000000-0008-0000-0200-0000CA900000}"/>
            </a:ext>
          </a:extLst>
        </xdr:cNvPr>
        <xdr:cNvSpPr>
          <a:spLocks noChangeShapeType="1"/>
        </xdr:cNvSpPr>
      </xdr:nvSpPr>
      <xdr:spPr bwMode="auto">
        <a:xfrm>
          <a:off x="771525" y="1895475"/>
          <a:ext cx="4152900" cy="504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6</xdr:col>
      <xdr:colOff>1171575</xdr:colOff>
      <xdr:row>8</xdr:row>
      <xdr:rowOff>9525</xdr:rowOff>
    </xdr:to>
    <xdr:sp macro="" textlink="">
      <xdr:nvSpPr>
        <xdr:cNvPr id="39201" name="Line 7">
          <a:extLst>
            <a:ext uri="{FF2B5EF4-FFF2-40B4-BE49-F238E27FC236}">
              <a16:creationId xmlns:a16="http://schemas.microsoft.com/office/drawing/2014/main" id="{00000000-0008-0000-0300-000021990000}"/>
            </a:ext>
          </a:extLst>
        </xdr:cNvPr>
        <xdr:cNvSpPr>
          <a:spLocks noChangeShapeType="1"/>
        </xdr:cNvSpPr>
      </xdr:nvSpPr>
      <xdr:spPr bwMode="auto">
        <a:xfrm>
          <a:off x="762000" y="1895475"/>
          <a:ext cx="3286125" cy="1076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</xdr:colOff>
      <xdr:row>6</xdr:row>
      <xdr:rowOff>9525</xdr:rowOff>
    </xdr:from>
    <xdr:to>
      <xdr:col>7</xdr:col>
      <xdr:colOff>0</xdr:colOff>
      <xdr:row>7</xdr:row>
      <xdr:rowOff>9525</xdr:rowOff>
    </xdr:to>
    <xdr:sp macro="" textlink="">
      <xdr:nvSpPr>
        <xdr:cNvPr id="39202" name="Line 8">
          <a:extLst>
            <a:ext uri="{FF2B5EF4-FFF2-40B4-BE49-F238E27FC236}">
              <a16:creationId xmlns:a16="http://schemas.microsoft.com/office/drawing/2014/main" id="{00000000-0008-0000-0300-000022990000}"/>
            </a:ext>
          </a:extLst>
        </xdr:cNvPr>
        <xdr:cNvSpPr>
          <a:spLocks noChangeShapeType="1"/>
        </xdr:cNvSpPr>
      </xdr:nvSpPr>
      <xdr:spPr bwMode="auto">
        <a:xfrm>
          <a:off x="771525" y="1895475"/>
          <a:ext cx="4152900" cy="504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0</xdr:rowOff>
    </xdr:from>
    <xdr:to>
      <xdr:col>6</xdr:col>
      <xdr:colOff>1171575</xdr:colOff>
      <xdr:row>8</xdr:row>
      <xdr:rowOff>0</xdr:rowOff>
    </xdr:to>
    <xdr:sp macro="" textlink="">
      <xdr:nvSpPr>
        <xdr:cNvPr id="50313" name="Line 1">
          <a:extLst>
            <a:ext uri="{FF2B5EF4-FFF2-40B4-BE49-F238E27FC236}">
              <a16:creationId xmlns:a16="http://schemas.microsoft.com/office/drawing/2014/main" id="{00000000-0008-0000-0400-000089C40000}"/>
            </a:ext>
          </a:extLst>
        </xdr:cNvPr>
        <xdr:cNvSpPr>
          <a:spLocks noChangeShapeType="1"/>
        </xdr:cNvSpPr>
      </xdr:nvSpPr>
      <xdr:spPr bwMode="auto">
        <a:xfrm>
          <a:off x="762000" y="1885950"/>
          <a:ext cx="3286125" cy="1009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</xdr:colOff>
      <xdr:row>6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0314" name="Line 2">
          <a:extLst>
            <a:ext uri="{FF2B5EF4-FFF2-40B4-BE49-F238E27FC236}">
              <a16:creationId xmlns:a16="http://schemas.microsoft.com/office/drawing/2014/main" id="{00000000-0008-0000-0400-00008AC40000}"/>
            </a:ext>
          </a:extLst>
        </xdr:cNvPr>
        <xdr:cNvSpPr>
          <a:spLocks noChangeShapeType="1"/>
        </xdr:cNvSpPr>
      </xdr:nvSpPr>
      <xdr:spPr bwMode="auto">
        <a:xfrm>
          <a:off x="771525" y="1885950"/>
          <a:ext cx="4152900" cy="504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0</xdr:rowOff>
    </xdr:from>
    <xdr:to>
      <xdr:col>6</xdr:col>
      <xdr:colOff>1171575</xdr:colOff>
      <xdr:row>8</xdr:row>
      <xdr:rowOff>0</xdr:rowOff>
    </xdr:to>
    <xdr:sp macro="" textlink="">
      <xdr:nvSpPr>
        <xdr:cNvPr id="51337" name="Line 1">
          <a:extLst>
            <a:ext uri="{FF2B5EF4-FFF2-40B4-BE49-F238E27FC236}">
              <a16:creationId xmlns:a16="http://schemas.microsoft.com/office/drawing/2014/main" id="{00000000-0008-0000-0500-000089C80000}"/>
            </a:ext>
          </a:extLst>
        </xdr:cNvPr>
        <xdr:cNvSpPr>
          <a:spLocks noChangeShapeType="1"/>
        </xdr:cNvSpPr>
      </xdr:nvSpPr>
      <xdr:spPr bwMode="auto">
        <a:xfrm>
          <a:off x="762000" y="1885950"/>
          <a:ext cx="3286125" cy="1009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</xdr:colOff>
      <xdr:row>6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1338" name="Line 2">
          <a:extLst>
            <a:ext uri="{FF2B5EF4-FFF2-40B4-BE49-F238E27FC236}">
              <a16:creationId xmlns:a16="http://schemas.microsoft.com/office/drawing/2014/main" id="{00000000-0008-0000-0500-00008AC80000}"/>
            </a:ext>
          </a:extLst>
        </xdr:cNvPr>
        <xdr:cNvSpPr>
          <a:spLocks noChangeShapeType="1"/>
        </xdr:cNvSpPr>
      </xdr:nvSpPr>
      <xdr:spPr bwMode="auto">
        <a:xfrm>
          <a:off x="771525" y="1885950"/>
          <a:ext cx="4152900" cy="504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0</xdr:rowOff>
    </xdr:from>
    <xdr:to>
      <xdr:col>6</xdr:col>
      <xdr:colOff>1171575</xdr:colOff>
      <xdr:row>8</xdr:row>
      <xdr:rowOff>0</xdr:rowOff>
    </xdr:to>
    <xdr:sp macro="" textlink="">
      <xdr:nvSpPr>
        <xdr:cNvPr id="52497" name="Line 1">
          <a:extLst>
            <a:ext uri="{FF2B5EF4-FFF2-40B4-BE49-F238E27FC236}">
              <a16:creationId xmlns:a16="http://schemas.microsoft.com/office/drawing/2014/main" id="{00000000-0008-0000-0600-000011CD0000}"/>
            </a:ext>
          </a:extLst>
        </xdr:cNvPr>
        <xdr:cNvSpPr>
          <a:spLocks noChangeShapeType="1"/>
        </xdr:cNvSpPr>
      </xdr:nvSpPr>
      <xdr:spPr bwMode="auto">
        <a:xfrm>
          <a:off x="762000" y="1885950"/>
          <a:ext cx="3286125" cy="1009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</xdr:colOff>
      <xdr:row>6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2498" name="Line 2">
          <a:extLst>
            <a:ext uri="{FF2B5EF4-FFF2-40B4-BE49-F238E27FC236}">
              <a16:creationId xmlns:a16="http://schemas.microsoft.com/office/drawing/2014/main" id="{00000000-0008-0000-0600-000012CD0000}"/>
            </a:ext>
          </a:extLst>
        </xdr:cNvPr>
        <xdr:cNvSpPr>
          <a:spLocks noChangeShapeType="1"/>
        </xdr:cNvSpPr>
      </xdr:nvSpPr>
      <xdr:spPr bwMode="auto">
        <a:xfrm>
          <a:off x="771525" y="1885950"/>
          <a:ext cx="4152900" cy="504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59</xdr:row>
      <xdr:rowOff>0</xdr:rowOff>
    </xdr:from>
    <xdr:to>
      <xdr:col>6</xdr:col>
      <xdr:colOff>1171575</xdr:colOff>
      <xdr:row>59</xdr:row>
      <xdr:rowOff>0</xdr:rowOff>
    </xdr:to>
    <xdr:sp macro="" textlink="">
      <xdr:nvSpPr>
        <xdr:cNvPr id="52499" name="Line 3">
          <a:extLst>
            <a:ext uri="{FF2B5EF4-FFF2-40B4-BE49-F238E27FC236}">
              <a16:creationId xmlns:a16="http://schemas.microsoft.com/office/drawing/2014/main" id="{00000000-0008-0000-0600-000013CD0000}"/>
            </a:ext>
          </a:extLst>
        </xdr:cNvPr>
        <xdr:cNvSpPr>
          <a:spLocks noChangeShapeType="1"/>
        </xdr:cNvSpPr>
      </xdr:nvSpPr>
      <xdr:spPr bwMode="auto">
        <a:xfrm>
          <a:off x="762000" y="21945600"/>
          <a:ext cx="3286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</xdr:colOff>
      <xdr:row>59</xdr:row>
      <xdr:rowOff>0</xdr:rowOff>
    </xdr:from>
    <xdr:to>
      <xdr:col>7</xdr:col>
      <xdr:colOff>0</xdr:colOff>
      <xdr:row>59</xdr:row>
      <xdr:rowOff>0</xdr:rowOff>
    </xdr:to>
    <xdr:sp macro="" textlink="">
      <xdr:nvSpPr>
        <xdr:cNvPr id="52500" name="Line 4">
          <a:extLst>
            <a:ext uri="{FF2B5EF4-FFF2-40B4-BE49-F238E27FC236}">
              <a16:creationId xmlns:a16="http://schemas.microsoft.com/office/drawing/2014/main" id="{00000000-0008-0000-0600-000014CD0000}"/>
            </a:ext>
          </a:extLst>
        </xdr:cNvPr>
        <xdr:cNvSpPr>
          <a:spLocks noChangeShapeType="1"/>
        </xdr:cNvSpPr>
      </xdr:nvSpPr>
      <xdr:spPr bwMode="auto">
        <a:xfrm>
          <a:off x="771525" y="21945600"/>
          <a:ext cx="415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0</xdr:rowOff>
    </xdr:from>
    <xdr:to>
      <xdr:col>6</xdr:col>
      <xdr:colOff>1171575</xdr:colOff>
      <xdr:row>8</xdr:row>
      <xdr:rowOff>0</xdr:rowOff>
    </xdr:to>
    <xdr:sp macro="" textlink="">
      <xdr:nvSpPr>
        <xdr:cNvPr id="53521" name="Line 1">
          <a:extLst>
            <a:ext uri="{FF2B5EF4-FFF2-40B4-BE49-F238E27FC236}">
              <a16:creationId xmlns:a16="http://schemas.microsoft.com/office/drawing/2014/main" id="{00000000-0008-0000-0700-000011D10000}"/>
            </a:ext>
          </a:extLst>
        </xdr:cNvPr>
        <xdr:cNvSpPr>
          <a:spLocks noChangeShapeType="1"/>
        </xdr:cNvSpPr>
      </xdr:nvSpPr>
      <xdr:spPr bwMode="auto">
        <a:xfrm>
          <a:off x="762000" y="1885950"/>
          <a:ext cx="3286125" cy="1009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</xdr:colOff>
      <xdr:row>6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3522" name="Line 2">
          <a:extLst>
            <a:ext uri="{FF2B5EF4-FFF2-40B4-BE49-F238E27FC236}">
              <a16:creationId xmlns:a16="http://schemas.microsoft.com/office/drawing/2014/main" id="{00000000-0008-0000-0700-000012D10000}"/>
            </a:ext>
          </a:extLst>
        </xdr:cNvPr>
        <xdr:cNvSpPr>
          <a:spLocks noChangeShapeType="1"/>
        </xdr:cNvSpPr>
      </xdr:nvSpPr>
      <xdr:spPr bwMode="auto">
        <a:xfrm>
          <a:off x="771525" y="1885950"/>
          <a:ext cx="4152900" cy="504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59</xdr:row>
      <xdr:rowOff>0</xdr:rowOff>
    </xdr:from>
    <xdr:to>
      <xdr:col>6</xdr:col>
      <xdr:colOff>1171575</xdr:colOff>
      <xdr:row>59</xdr:row>
      <xdr:rowOff>0</xdr:rowOff>
    </xdr:to>
    <xdr:sp macro="" textlink="">
      <xdr:nvSpPr>
        <xdr:cNvPr id="53523" name="Line 3">
          <a:extLst>
            <a:ext uri="{FF2B5EF4-FFF2-40B4-BE49-F238E27FC236}">
              <a16:creationId xmlns:a16="http://schemas.microsoft.com/office/drawing/2014/main" id="{00000000-0008-0000-0700-000013D10000}"/>
            </a:ext>
          </a:extLst>
        </xdr:cNvPr>
        <xdr:cNvSpPr>
          <a:spLocks noChangeShapeType="1"/>
        </xdr:cNvSpPr>
      </xdr:nvSpPr>
      <xdr:spPr bwMode="auto">
        <a:xfrm>
          <a:off x="762000" y="21945600"/>
          <a:ext cx="3286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</xdr:colOff>
      <xdr:row>59</xdr:row>
      <xdr:rowOff>0</xdr:rowOff>
    </xdr:from>
    <xdr:to>
      <xdr:col>7</xdr:col>
      <xdr:colOff>0</xdr:colOff>
      <xdr:row>59</xdr:row>
      <xdr:rowOff>0</xdr:rowOff>
    </xdr:to>
    <xdr:sp macro="" textlink="">
      <xdr:nvSpPr>
        <xdr:cNvPr id="53524" name="Line 4">
          <a:extLst>
            <a:ext uri="{FF2B5EF4-FFF2-40B4-BE49-F238E27FC236}">
              <a16:creationId xmlns:a16="http://schemas.microsoft.com/office/drawing/2014/main" id="{00000000-0008-0000-0700-000014D10000}"/>
            </a:ext>
          </a:extLst>
        </xdr:cNvPr>
        <xdr:cNvSpPr>
          <a:spLocks noChangeShapeType="1"/>
        </xdr:cNvSpPr>
      </xdr:nvSpPr>
      <xdr:spPr bwMode="auto">
        <a:xfrm>
          <a:off x="771525" y="21945600"/>
          <a:ext cx="415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X120"/>
  <sheetViews>
    <sheetView showZeros="0" tabSelected="1" showOutlineSymbols="0" view="pageBreakPreview" zoomScale="50" zoomScaleNormal="85" zoomScaleSheetLayoutView="50" workbookViewId="0">
      <pane xSplit="7" ySplit="8" topLeftCell="H9" activePane="bottomRight" state="frozen"/>
      <selection pane="topRight" activeCell="H1" sqref="H1"/>
      <selection pane="bottomLeft" activeCell="A9" sqref="A9"/>
      <selection pane="bottomRight"/>
    </sheetView>
  </sheetViews>
  <sheetFormatPr defaultRowHeight="30" customHeight="1" x14ac:dyDescent="0.15"/>
  <cols>
    <col min="1" max="2" width="5.7109375" style="96" customWidth="1"/>
    <col min="3" max="4" width="7.7109375" style="148" customWidth="1"/>
    <col min="5" max="5" width="17.42578125" style="148" customWidth="1"/>
    <col min="6" max="6" width="8.140625" style="148" customWidth="1"/>
    <col min="7" max="7" width="30.7109375" style="148" customWidth="1"/>
    <col min="8" max="22" width="27.7109375" style="96" customWidth="1"/>
    <col min="23" max="24" width="5.7109375" style="88" customWidth="1"/>
    <col min="25" max="16384" width="9.140625" style="96"/>
  </cols>
  <sheetData>
    <row r="1" spans="1:24" s="81" customFormat="1" ht="30" customHeight="1" x14ac:dyDescent="0.15">
      <c r="A1" s="78"/>
      <c r="B1" s="79" t="s">
        <v>355</v>
      </c>
      <c r="C1" s="246" t="s">
        <v>132</v>
      </c>
      <c r="D1" s="247"/>
      <c r="E1" s="247"/>
      <c r="F1" s="247"/>
      <c r="G1" s="248"/>
      <c r="H1" s="80"/>
      <c r="I1" s="80"/>
      <c r="J1" s="80"/>
      <c r="K1" s="80"/>
      <c r="L1" s="80"/>
      <c r="U1" s="191"/>
      <c r="V1" s="82"/>
      <c r="W1" s="82"/>
    </row>
    <row r="2" spans="1:24" s="77" customFormat="1" ht="20.100000000000001" customHeight="1" x14ac:dyDescent="0.15">
      <c r="B2" s="83"/>
      <c r="C2" s="84"/>
      <c r="D2" s="84"/>
      <c r="E2" s="85"/>
      <c r="F2" s="86"/>
      <c r="G2" s="86"/>
      <c r="H2" s="87"/>
      <c r="I2" s="87"/>
      <c r="J2" s="87"/>
      <c r="K2" s="87"/>
      <c r="L2" s="87"/>
      <c r="M2" s="87"/>
      <c r="W2" s="88"/>
      <c r="X2" s="88"/>
    </row>
    <row r="3" spans="1:24" s="77" customFormat="1" ht="30" customHeight="1" x14ac:dyDescent="0.15">
      <c r="A3" s="77" t="s">
        <v>131</v>
      </c>
      <c r="C3" s="84"/>
      <c r="D3" s="84"/>
      <c r="E3" s="85"/>
      <c r="F3" s="86"/>
      <c r="G3" s="86"/>
      <c r="H3" s="87"/>
      <c r="I3" s="87"/>
      <c r="J3" s="87"/>
      <c r="K3" s="87"/>
      <c r="L3" s="87"/>
      <c r="M3" s="87"/>
      <c r="W3" s="88"/>
      <c r="X3" s="88"/>
    </row>
    <row r="4" spans="1:24" s="77" customFormat="1" ht="20.100000000000001" customHeight="1" x14ac:dyDescent="0.15">
      <c r="C4" s="84"/>
      <c r="D4" s="84"/>
      <c r="E4" s="84"/>
      <c r="F4" s="84"/>
      <c r="G4" s="84"/>
      <c r="W4" s="88"/>
      <c r="X4" s="88"/>
    </row>
    <row r="5" spans="1:24" s="77" customFormat="1" ht="30" customHeight="1" x14ac:dyDescent="0.15">
      <c r="B5" s="89" t="s">
        <v>418</v>
      </c>
      <c r="C5" s="89"/>
      <c r="D5" s="90"/>
      <c r="E5" s="90"/>
      <c r="F5" s="90"/>
      <c r="G5" s="84"/>
      <c r="N5" s="91"/>
      <c r="O5" s="91"/>
      <c r="P5" s="91"/>
      <c r="Q5" s="91"/>
      <c r="W5" s="88"/>
      <c r="X5" s="88"/>
    </row>
    <row r="6" spans="1:24" s="88" customFormat="1" ht="20.100000000000001" customHeight="1" x14ac:dyDescent="0.15">
      <c r="C6" s="92"/>
      <c r="D6" s="93"/>
      <c r="E6" s="93"/>
      <c r="F6" s="93"/>
      <c r="G6" s="94"/>
      <c r="N6" s="95"/>
      <c r="O6" s="95"/>
      <c r="P6" s="95"/>
      <c r="Q6" s="95"/>
    </row>
    <row r="7" spans="1:24" ht="39.950000000000003" customHeight="1" x14ac:dyDescent="0.15">
      <c r="B7" s="97"/>
      <c r="C7" s="98"/>
      <c r="D7" s="99"/>
      <c r="E7" s="99"/>
      <c r="F7" s="99"/>
      <c r="G7" s="100" t="s">
        <v>188</v>
      </c>
      <c r="H7" s="115" t="s">
        <v>170</v>
      </c>
      <c r="I7" s="114" t="s">
        <v>103</v>
      </c>
      <c r="J7" s="114" t="s">
        <v>148</v>
      </c>
      <c r="K7" s="114" t="s">
        <v>149</v>
      </c>
      <c r="L7" s="114" t="s">
        <v>150</v>
      </c>
      <c r="M7" s="115" t="s">
        <v>154</v>
      </c>
      <c r="N7" s="161" t="s">
        <v>156</v>
      </c>
      <c r="O7" s="161" t="s">
        <v>157</v>
      </c>
      <c r="P7" s="244" t="s">
        <v>158</v>
      </c>
      <c r="Q7" s="245"/>
      <c r="R7" s="161" t="s">
        <v>159</v>
      </c>
      <c r="S7" s="159" t="s">
        <v>386</v>
      </c>
      <c r="T7" s="160" t="s">
        <v>387</v>
      </c>
      <c r="U7" s="160" t="s">
        <v>395</v>
      </c>
      <c r="V7" s="237" t="s">
        <v>398</v>
      </c>
    </row>
    <row r="8" spans="1:24" ht="45" customHeight="1" x14ac:dyDescent="0.15">
      <c r="A8" s="101" t="s">
        <v>163</v>
      </c>
      <c r="B8" s="102" t="s">
        <v>164</v>
      </c>
      <c r="C8" s="103" t="s">
        <v>184</v>
      </c>
      <c r="D8" s="104"/>
      <c r="E8" s="104"/>
      <c r="F8" s="104"/>
      <c r="G8" s="105" t="s">
        <v>183</v>
      </c>
      <c r="H8" s="106" t="s">
        <v>392</v>
      </c>
      <c r="I8" s="106" t="s">
        <v>371</v>
      </c>
      <c r="J8" s="106" t="s">
        <v>372</v>
      </c>
      <c r="K8" s="106" t="s">
        <v>373</v>
      </c>
      <c r="L8" s="106" t="s">
        <v>391</v>
      </c>
      <c r="M8" s="106" t="s">
        <v>374</v>
      </c>
      <c r="N8" s="106" t="s">
        <v>373</v>
      </c>
      <c r="O8" s="106" t="s">
        <v>373</v>
      </c>
      <c r="P8" s="106" t="s">
        <v>389</v>
      </c>
      <c r="Q8" s="107" t="s">
        <v>376</v>
      </c>
      <c r="R8" s="106" t="s">
        <v>337</v>
      </c>
      <c r="S8" s="108" t="s">
        <v>390</v>
      </c>
      <c r="T8" s="108" t="s">
        <v>345</v>
      </c>
      <c r="U8" s="108" t="s">
        <v>388</v>
      </c>
      <c r="V8" s="238"/>
      <c r="W8" s="101" t="s">
        <v>204</v>
      </c>
      <c r="X8" s="101" t="s">
        <v>205</v>
      </c>
    </row>
    <row r="9" spans="1:24" ht="33" customHeight="1" x14ac:dyDescent="0.15">
      <c r="A9" s="88">
        <v>1</v>
      </c>
      <c r="B9" s="109">
        <v>1</v>
      </c>
      <c r="C9" s="110" t="s">
        <v>191</v>
      </c>
      <c r="D9" s="239" t="s">
        <v>135</v>
      </c>
      <c r="E9" s="240"/>
      <c r="F9" s="240"/>
      <c r="G9" s="224"/>
      <c r="H9" s="111" t="str">
        <f>IF('161(入力用)'!H9=0,"",IF(LEFT('161(入力用)'!H9,1)="1","M",IF(LEFT('161(入力用)'!H9,1)="2","T",IF(LEFT('161(入力用)'!H9,1)="3","S",IF(LEFT('161(入力用)'!H9,1)="4","H","#"))))&amp;" "&amp;MID('161(入力用)'!H9,2,2)&amp;"."&amp;MID('161(入力用)'!H9,4,2)&amp;"."&amp;RIGHT('161(入力用)'!H9,2)&amp;" ")</f>
        <v xml:space="preserve">H 12.04.01 </v>
      </c>
      <c r="I9" s="111" t="str">
        <f>IF('161(入力用)'!I9=0,"",IF(LEFT('161(入力用)'!I9,1)="1","M",IF(LEFT('161(入力用)'!I9,1)="2","T",IF(LEFT('161(入力用)'!I9,1)="3","S",IF(LEFT('161(入力用)'!I9,1)="4","H","#"))))&amp;" "&amp;MID('161(入力用)'!I9,2,2)&amp;"."&amp;MID('161(入力用)'!I9,4,2)&amp;"."&amp;RIGHT('161(入力用)'!I9,2)&amp;" ")</f>
        <v xml:space="preserve">H 12.04.01 </v>
      </c>
      <c r="J9" s="175" t="str">
        <f>IF('161(入力用)'!J16=0,"(想定企業会計)")</f>
        <v>(想定企業会計)</v>
      </c>
      <c r="K9" s="111" t="str">
        <f>IF('161(入力用)'!K9=0,"",IF(LEFT('161(入力用)'!K9,1)="1","M",IF(LEFT('161(入力用)'!K9,1)="2","T",IF(LEFT('161(入力用)'!K9,1)="3","S",IF(LEFT('161(入力用)'!K9,1)="4","H","#"))))&amp;" "&amp;MID('161(入力用)'!K9,2,2)&amp;"."&amp;MID('161(入力用)'!K9,4,2)&amp;"."&amp;RIGHT('161(入力用)'!K9,2)&amp;" ")</f>
        <v xml:space="preserve">H 12.04.01 </v>
      </c>
      <c r="L9" s="175" t="str">
        <f>IF('161(入力用)'!L16=0,"(想定企業会計)")</f>
        <v>(想定企業会計)</v>
      </c>
      <c r="M9" s="175" t="str">
        <f>IF('161(入力用)'!N16=0,"(想定企業会計)")</f>
        <v>(想定企業会計)</v>
      </c>
      <c r="N9" s="111" t="str">
        <f>IF('161(入力用)'!O9=0,"",IF(LEFT('161(入力用)'!O9,1)="1","M",IF(LEFT('161(入力用)'!O9,1)="2","T",IF(LEFT('161(入力用)'!O9,1)="3","S",IF(LEFT('161(入力用)'!O9,1)="4","H","#"))))&amp;" "&amp;MID('161(入力用)'!O9,2,2)&amp;"."&amp;MID('161(入力用)'!O9,4,2)&amp;"."&amp;RIGHT('161(入力用)'!O9,2)&amp;" ")</f>
        <v xml:space="preserve">H 12.04.01 </v>
      </c>
      <c r="O9" s="111" t="str">
        <f>IF('161(入力用)'!P9=0,"",IF(LEFT('161(入力用)'!P9,1)="1","M",IF(LEFT('161(入力用)'!P9,1)="2","T",IF(LEFT('161(入力用)'!P9,1)="3","S",IF(LEFT('161(入力用)'!P9,1)="4","H","#"))))&amp;" "&amp;MID('161(入力用)'!P9,2,2)&amp;"."&amp;MID('161(入力用)'!P9,4,2)&amp;"."&amp;RIGHT('161(入力用)'!P9,2)&amp;" ")</f>
        <v xml:space="preserve">H 13.04.01 </v>
      </c>
      <c r="P9" s="111" t="str">
        <f>IF('161(入力用)'!Q9=0,"",IF(LEFT('161(入力用)'!Q9,1)="1","M",IF(LEFT('161(入力用)'!Q9,1)="2","T",IF(LEFT('161(入力用)'!Q9,1)="3","S",IF(LEFT('161(入力用)'!Q9,1)="4","H","#"))))&amp;" "&amp;MID('161(入力用)'!Q9,2,2)&amp;"."&amp;MID('161(入力用)'!Q9,4,2)&amp;"."&amp;RIGHT('161(入力用)'!Q9,2)&amp;" ")</f>
        <v xml:space="preserve">H 12.04.01 </v>
      </c>
      <c r="Q9" s="111" t="str">
        <f>IF('161(入力用)'!R9=0,"",IF(LEFT('161(入力用)'!R9,1)="1","M",IF(LEFT('161(入力用)'!R9,1)="2","T",IF(LEFT('161(入力用)'!R9,1)="3","S",IF(LEFT('161(入力用)'!R9,1)="4","H","#"))))&amp;" "&amp;MID('161(入力用)'!R9,2,2)&amp;"."&amp;MID('161(入力用)'!R9,4,2)&amp;"."&amp;RIGHT('161(入力用)'!R9,2)&amp;" ")</f>
        <v xml:space="preserve">H 18.04.01 </v>
      </c>
      <c r="R9" s="111" t="str">
        <f>IF('161(入力用)'!S9=0,"",IF(LEFT('161(入力用)'!S9,1)="1","M",IF(LEFT('161(入力用)'!S9,1)="2","T",IF(LEFT('161(入力用)'!S9,1)="3","S",IF(LEFT('161(入力用)'!S9,1)="4","H","#"))))&amp;" "&amp;MID('161(入力用)'!S9,2,2)&amp;"."&amp;MID('161(入力用)'!S9,4,2)&amp;"."&amp;RIGHT('161(入力用)'!S9,2)&amp;" ")</f>
        <v xml:space="preserve">H 12.04.01 </v>
      </c>
      <c r="S9" s="111" t="str">
        <f>IF('161(入力用)'!T9=0,"",IF(LEFT('161(入力用)'!T9,1)="1","M",IF(LEFT('161(入力用)'!T9,1)="2","T",IF(LEFT('161(入力用)'!T9,1)="3","S",IF(LEFT('161(入力用)'!T9,1)="4","H","#"))))&amp;" "&amp;MID('161(入力用)'!T9,2,2)&amp;"."&amp;MID('161(入力用)'!T9,4,2)&amp;"."&amp;RIGHT('161(入力用)'!T9,2)&amp;" ")</f>
        <v xml:space="preserve">H 12.04.01 </v>
      </c>
      <c r="T9" s="111" t="str">
        <f>IF('161(入力用)'!U9=0,"",IF(LEFT('161(入力用)'!U9,1)="1","M",IF(LEFT('161(入力用)'!U9,1)="2","T",IF(LEFT('161(入力用)'!U9,1)="3","S",IF(LEFT('161(入力用)'!U9,1)="4","H","#"))))&amp;" "&amp;MID('161(入力用)'!U9,2,2)&amp;"."&amp;MID('161(入力用)'!U9,4,2)&amp;"."&amp;RIGHT('161(入力用)'!U9,2)&amp;" ")</f>
        <v xml:space="preserve">H 12.04.01 </v>
      </c>
      <c r="U9" s="111" t="str">
        <f>IF('161(入力用)'!V9=0,"",IF(LEFT('161(入力用)'!V9,1)="1","M",IF(LEFT('161(入力用)'!V9,1)="2","T",IF(LEFT('161(入力用)'!V9,1)="3","S",IF(LEFT('161(入力用)'!V9,1)="4","H","#"))))&amp;" "&amp;MID('161(入力用)'!V9,2,2)&amp;"."&amp;MID('161(入力用)'!V9,4,2)&amp;"."&amp;RIGHT('161(入力用)'!V9,2)&amp;" ")</f>
        <v xml:space="preserve">H 12.04.01 </v>
      </c>
      <c r="V9" s="152"/>
      <c r="W9" s="88">
        <v>1</v>
      </c>
      <c r="X9" s="88">
        <v>1</v>
      </c>
    </row>
    <row r="10" spans="1:24" ht="33" customHeight="1" x14ac:dyDescent="0.15">
      <c r="A10" s="88">
        <v>1</v>
      </c>
      <c r="B10" s="109">
        <v>2</v>
      </c>
      <c r="C10" s="112"/>
      <c r="D10" s="241" t="s">
        <v>174</v>
      </c>
      <c r="E10" s="241"/>
      <c r="F10" s="241"/>
      <c r="G10" s="113" t="s">
        <v>175</v>
      </c>
      <c r="H10" s="114">
        <f>IF('161(入力用)'!H10=1,"○",0)</f>
        <v>0</v>
      </c>
      <c r="I10" s="114">
        <f>IF('161(入力用)'!I10=1,"○",0)</f>
        <v>0</v>
      </c>
      <c r="J10" s="114">
        <f>IF('161(入力用)'!J10=1,"○",0)</f>
        <v>0</v>
      </c>
      <c r="K10" s="114">
        <f>IF('161(入力用)'!K10=1,"○",0)</f>
        <v>0</v>
      </c>
      <c r="L10" s="114">
        <f>IF('161(入力用)'!L10=1,"○",0)</f>
        <v>0</v>
      </c>
      <c r="M10" s="115">
        <f>IF('161(入力用)'!N10=1,"○",0)</f>
        <v>0</v>
      </c>
      <c r="N10" s="115" t="str">
        <f>IF('161(入力用)'!O10=1,"○",0)</f>
        <v>○</v>
      </c>
      <c r="O10" s="114" t="str">
        <f>IF('161(入力用)'!P10=1,"○",0)</f>
        <v>○</v>
      </c>
      <c r="P10" s="114">
        <f>IF('161(入力用)'!Q10=1,"○",0)</f>
        <v>0</v>
      </c>
      <c r="Q10" s="114">
        <f>IF('161(入力用)'!R10=1,"○",0)</f>
        <v>0</v>
      </c>
      <c r="R10" s="114">
        <f>IF('161(入力用)'!S10=1,"○",0)</f>
        <v>0</v>
      </c>
      <c r="S10" s="114">
        <f>IF('161(入力用)'!T10=1,"○",0)</f>
        <v>0</v>
      </c>
      <c r="T10" s="114">
        <f>IF('161(入力用)'!U10=1,"○",0)</f>
        <v>0</v>
      </c>
      <c r="U10" s="114">
        <f>IF('161(入力用)'!V10=1,"○",0)</f>
        <v>0</v>
      </c>
      <c r="V10" s="152">
        <f>COUNTIF(H10:U10,"○")</f>
        <v>2</v>
      </c>
      <c r="W10" s="88">
        <v>1</v>
      </c>
      <c r="X10" s="88">
        <v>2</v>
      </c>
    </row>
    <row r="11" spans="1:24" ht="33" customHeight="1" x14ac:dyDescent="0.15">
      <c r="A11" s="88"/>
      <c r="B11" s="109"/>
      <c r="C11" s="116" t="s">
        <v>192</v>
      </c>
      <c r="D11" s="242"/>
      <c r="E11" s="242"/>
      <c r="F11" s="242"/>
      <c r="G11" s="113" t="s">
        <v>176</v>
      </c>
      <c r="H11" s="114">
        <f>IF('161(入力用)'!H10=2,"○",0)</f>
        <v>0</v>
      </c>
      <c r="I11" s="114" t="str">
        <f>IF('161(入力用)'!I10=2,"○",0)</f>
        <v>○</v>
      </c>
      <c r="J11" s="114">
        <f>IF('161(入力用)'!J10=2,"○",0)</f>
        <v>0</v>
      </c>
      <c r="K11" s="114" t="str">
        <f>IF('161(入力用)'!K10=2,"○",0)</f>
        <v>○</v>
      </c>
      <c r="L11" s="114">
        <f>IF('161(入力用)'!L10=2,"○",0)</f>
        <v>0</v>
      </c>
      <c r="M11" s="115">
        <f>IF('161(入力用)'!N10=2,"○",0)</f>
        <v>0</v>
      </c>
      <c r="N11" s="115">
        <f>IF('161(入力用)'!O10=2,"○",0)</f>
        <v>0</v>
      </c>
      <c r="O11" s="114">
        <f>IF('161(入力用)'!P10=2,"○",0)</f>
        <v>0</v>
      </c>
      <c r="P11" s="114">
        <f>IF('161(入力用)'!Q10=2,"○",0)</f>
        <v>0</v>
      </c>
      <c r="Q11" s="114">
        <f>IF('161(入力用)'!R10=2,"○",0)</f>
        <v>0</v>
      </c>
      <c r="R11" s="114" t="str">
        <f>IF('161(入力用)'!S10=2,"○",0)</f>
        <v>○</v>
      </c>
      <c r="S11" s="114" t="str">
        <f>IF('161(入力用)'!T10=2,"○",0)</f>
        <v>○</v>
      </c>
      <c r="T11" s="114">
        <f>IF('161(入力用)'!U10=2,"○",0)</f>
        <v>0</v>
      </c>
      <c r="U11" s="114">
        <f>IF('161(入力用)'!V10=2,"○",0)</f>
        <v>0</v>
      </c>
      <c r="V11" s="152">
        <f>COUNTIF(H11:U11,"○")</f>
        <v>4</v>
      </c>
      <c r="W11" s="88">
        <v>0</v>
      </c>
      <c r="X11" s="88">
        <v>0</v>
      </c>
    </row>
    <row r="12" spans="1:24" ht="33" customHeight="1" x14ac:dyDescent="0.15">
      <c r="A12" s="88"/>
      <c r="B12" s="109"/>
      <c r="C12" s="112"/>
      <c r="D12" s="243"/>
      <c r="E12" s="243"/>
      <c r="F12" s="243"/>
      <c r="G12" s="117" t="s">
        <v>177</v>
      </c>
      <c r="H12" s="114" t="str">
        <f>IF('161(入力用)'!H10=3,"○",0)</f>
        <v>○</v>
      </c>
      <c r="I12" s="114">
        <f>IF('161(入力用)'!I10=3,"○",0)</f>
        <v>0</v>
      </c>
      <c r="J12" s="114" t="str">
        <f>IF('161(入力用)'!J10=3,"○",0)</f>
        <v>○</v>
      </c>
      <c r="K12" s="114">
        <f>IF('161(入力用)'!K10=3,"○",0)</f>
        <v>0</v>
      </c>
      <c r="L12" s="114">
        <f>IF('161(入力用)'!L10=3,"○",0)</f>
        <v>0</v>
      </c>
      <c r="M12" s="115" t="str">
        <f>IF('161(入力用)'!N10=3,"○",0)</f>
        <v>○</v>
      </c>
      <c r="N12" s="115">
        <f>IF('161(入力用)'!O10=3,"○",0)</f>
        <v>0</v>
      </c>
      <c r="O12" s="114">
        <f>IF('161(入力用)'!P10=3,"○",0)</f>
        <v>0</v>
      </c>
      <c r="P12" s="114" t="str">
        <f>IF('161(入力用)'!Q10=3,"○",0)</f>
        <v>○</v>
      </c>
      <c r="Q12" s="114" t="str">
        <f>IF('161(入力用)'!R10=3,"○",0)</f>
        <v>○</v>
      </c>
      <c r="R12" s="114">
        <f>IF('161(入力用)'!S10=3,"○",0)</f>
        <v>0</v>
      </c>
      <c r="S12" s="114">
        <f>IF('161(入力用)'!T10=3,"○",0)</f>
        <v>0</v>
      </c>
      <c r="T12" s="114" t="str">
        <f>IF('161(入力用)'!U10=3,"○",0)</f>
        <v>○</v>
      </c>
      <c r="U12" s="114" t="str">
        <f>IF('161(入力用)'!V10=3,"○",0)</f>
        <v>○</v>
      </c>
      <c r="V12" s="152">
        <f>COUNTIF(H12:U12,"○")</f>
        <v>7</v>
      </c>
      <c r="W12" s="88">
        <v>0</v>
      </c>
      <c r="X12" s="88">
        <v>0</v>
      </c>
    </row>
    <row r="13" spans="1:24" ht="33" customHeight="1" x14ac:dyDescent="0.15">
      <c r="A13" s="88">
        <v>1</v>
      </c>
      <c r="B13" s="109">
        <v>3</v>
      </c>
      <c r="C13" s="118" t="s">
        <v>193</v>
      </c>
      <c r="D13" s="119" t="s">
        <v>199</v>
      </c>
      <c r="E13" s="218" t="s">
        <v>104</v>
      </c>
      <c r="F13" s="216"/>
      <c r="G13" s="217"/>
      <c r="H13" s="154">
        <f>'161(入力用)'!H11</f>
        <v>1</v>
      </c>
      <c r="I13" s="154">
        <f>'161(入力用)'!I11</f>
        <v>1</v>
      </c>
      <c r="J13" s="154">
        <f>'161(入力用)'!J11</f>
        <v>0</v>
      </c>
      <c r="K13" s="154">
        <f>'161(入力用)'!K11</f>
        <v>2</v>
      </c>
      <c r="L13" s="154">
        <f>'161(入力用)'!L11</f>
        <v>0</v>
      </c>
      <c r="M13" s="154">
        <f>'161(入力用)'!N11</f>
        <v>0</v>
      </c>
      <c r="N13" s="154">
        <f>'161(入力用)'!O11</f>
        <v>1</v>
      </c>
      <c r="O13" s="154">
        <f>'161(入力用)'!P11</f>
        <v>1</v>
      </c>
      <c r="P13" s="154">
        <f>'161(入力用)'!Q11</f>
        <v>1</v>
      </c>
      <c r="Q13" s="154">
        <f>'161(入力用)'!R11</f>
        <v>1</v>
      </c>
      <c r="R13" s="154">
        <f>'161(入力用)'!S11</f>
        <v>1</v>
      </c>
      <c r="S13" s="154">
        <f>'161(入力用)'!T11</f>
        <v>1</v>
      </c>
      <c r="T13" s="154">
        <f>'161(入力用)'!U11</f>
        <v>2</v>
      </c>
      <c r="U13" s="154">
        <f>'161(入力用)'!V11</f>
        <v>3</v>
      </c>
      <c r="V13" s="152">
        <f t="shared" ref="V13:V60" si="0">SUM(H13:U13)</f>
        <v>15</v>
      </c>
      <c r="W13" s="88">
        <v>1</v>
      </c>
      <c r="X13" s="88">
        <v>3</v>
      </c>
    </row>
    <row r="14" spans="1:24" ht="33" customHeight="1" x14ac:dyDescent="0.15">
      <c r="A14" s="88">
        <v>1</v>
      </c>
      <c r="B14" s="109">
        <v>4</v>
      </c>
      <c r="C14" s="120"/>
      <c r="D14" s="121" t="s">
        <v>200</v>
      </c>
      <c r="E14" s="122" t="s">
        <v>36</v>
      </c>
      <c r="F14" s="218" t="s">
        <v>105</v>
      </c>
      <c r="G14" s="217"/>
      <c r="H14" s="154">
        <f>'161(入力用)'!H12</f>
        <v>120</v>
      </c>
      <c r="I14" s="154">
        <f>'161(入力用)'!I12</f>
        <v>110</v>
      </c>
      <c r="J14" s="154">
        <f>'161(入力用)'!J12</f>
        <v>0</v>
      </c>
      <c r="K14" s="154">
        <f>'161(入力用)'!K12</f>
        <v>100</v>
      </c>
      <c r="L14" s="154">
        <f>'161(入力用)'!L12</f>
        <v>0</v>
      </c>
      <c r="M14" s="154">
        <f>'161(入力用)'!N12</f>
        <v>0</v>
      </c>
      <c r="N14" s="154">
        <f>'161(入力用)'!O12</f>
        <v>50</v>
      </c>
      <c r="O14" s="154">
        <f>'161(入力用)'!P12</f>
        <v>50</v>
      </c>
      <c r="P14" s="154">
        <f>'161(入力用)'!Q12</f>
        <v>85</v>
      </c>
      <c r="Q14" s="154">
        <f>'161(入力用)'!R12</f>
        <v>30</v>
      </c>
      <c r="R14" s="154">
        <f>'161(入力用)'!S12</f>
        <v>50</v>
      </c>
      <c r="S14" s="154">
        <f>'161(入力用)'!T12</f>
        <v>102</v>
      </c>
      <c r="T14" s="154">
        <f>'161(入力用)'!U12</f>
        <v>160</v>
      </c>
      <c r="U14" s="154">
        <f>'161(入力用)'!V12</f>
        <v>202</v>
      </c>
      <c r="V14" s="152">
        <f t="shared" si="0"/>
        <v>1059</v>
      </c>
      <c r="W14" s="88">
        <v>1</v>
      </c>
      <c r="X14" s="88">
        <v>4</v>
      </c>
    </row>
    <row r="15" spans="1:24" ht="33" customHeight="1" x14ac:dyDescent="0.15">
      <c r="A15" s="88">
        <v>1</v>
      </c>
      <c r="B15" s="109">
        <v>5</v>
      </c>
      <c r="C15" s="123" t="s">
        <v>357</v>
      </c>
      <c r="D15" s="219" t="s">
        <v>201</v>
      </c>
      <c r="E15" s="124" t="s">
        <v>37</v>
      </c>
      <c r="F15" s="218" t="s">
        <v>23</v>
      </c>
      <c r="G15" s="217"/>
      <c r="H15" s="154">
        <f>'161(入力用)'!H13</f>
        <v>0</v>
      </c>
      <c r="I15" s="154">
        <f>'161(入力用)'!I13</f>
        <v>0</v>
      </c>
      <c r="J15" s="154">
        <f>'161(入力用)'!J13</f>
        <v>0</v>
      </c>
      <c r="K15" s="154">
        <f>'161(入力用)'!K13</f>
        <v>0</v>
      </c>
      <c r="L15" s="154">
        <f>'161(入力用)'!L13</f>
        <v>0</v>
      </c>
      <c r="M15" s="154">
        <f>'161(入力用)'!N13</f>
        <v>0</v>
      </c>
      <c r="N15" s="154">
        <f>'161(入力用)'!O13</f>
        <v>0</v>
      </c>
      <c r="O15" s="154">
        <f>'161(入力用)'!P13</f>
        <v>0</v>
      </c>
      <c r="P15" s="154">
        <f>'161(入力用)'!Q13</f>
        <v>0</v>
      </c>
      <c r="Q15" s="154">
        <f>'161(入力用)'!R13</f>
        <v>0</v>
      </c>
      <c r="R15" s="154">
        <f>'161(入力用)'!S13</f>
        <v>0</v>
      </c>
      <c r="S15" s="154">
        <f>'161(入力用)'!T13</f>
        <v>0</v>
      </c>
      <c r="T15" s="154">
        <f>'161(入力用)'!U13</f>
        <v>0</v>
      </c>
      <c r="U15" s="154">
        <f>'161(入力用)'!V13</f>
        <v>0</v>
      </c>
      <c r="V15" s="152">
        <f t="shared" si="0"/>
        <v>0</v>
      </c>
      <c r="W15" s="88">
        <v>1</v>
      </c>
      <c r="X15" s="88">
        <v>5</v>
      </c>
    </row>
    <row r="16" spans="1:24" ht="33" customHeight="1" x14ac:dyDescent="0.15">
      <c r="A16" s="88">
        <v>1</v>
      </c>
      <c r="B16" s="109">
        <v>6</v>
      </c>
      <c r="C16" s="125"/>
      <c r="D16" s="219"/>
      <c r="E16" s="122" t="s">
        <v>106</v>
      </c>
      <c r="F16" s="216" t="s">
        <v>24</v>
      </c>
      <c r="G16" s="217"/>
      <c r="H16" s="154">
        <f>'161(入力用)'!H14</f>
        <v>0</v>
      </c>
      <c r="I16" s="154">
        <f>'161(入力用)'!I14</f>
        <v>0</v>
      </c>
      <c r="J16" s="154">
        <f>'161(入力用)'!J14</f>
        <v>0</v>
      </c>
      <c r="K16" s="154">
        <f>'161(入力用)'!K14</f>
        <v>0</v>
      </c>
      <c r="L16" s="154">
        <f>'161(入力用)'!L14</f>
        <v>0</v>
      </c>
      <c r="M16" s="154">
        <f>'161(入力用)'!N14</f>
        <v>0</v>
      </c>
      <c r="N16" s="154">
        <f>'161(入力用)'!O14</f>
        <v>0</v>
      </c>
      <c r="O16" s="154">
        <f>'161(入力用)'!P14</f>
        <v>0</v>
      </c>
      <c r="P16" s="154">
        <f>'161(入力用)'!Q14</f>
        <v>0</v>
      </c>
      <c r="Q16" s="154">
        <f>'161(入力用)'!R14</f>
        <v>0</v>
      </c>
      <c r="R16" s="154">
        <f>'161(入力用)'!S14</f>
        <v>0</v>
      </c>
      <c r="S16" s="154">
        <f>'161(入力用)'!T14</f>
        <v>0</v>
      </c>
      <c r="T16" s="154">
        <f>'161(入力用)'!U14</f>
        <v>0</v>
      </c>
      <c r="U16" s="154">
        <f>'161(入力用)'!V14</f>
        <v>0</v>
      </c>
      <c r="V16" s="152">
        <f t="shared" si="0"/>
        <v>0</v>
      </c>
      <c r="W16" s="88">
        <v>1</v>
      </c>
      <c r="X16" s="88">
        <v>6</v>
      </c>
    </row>
    <row r="17" spans="1:24" ht="33" customHeight="1" x14ac:dyDescent="0.15">
      <c r="A17" s="88">
        <v>1</v>
      </c>
      <c r="B17" s="109">
        <v>7</v>
      </c>
      <c r="C17" s="125"/>
      <c r="D17" s="219"/>
      <c r="E17" s="124" t="s">
        <v>107</v>
      </c>
      <c r="F17" s="216" t="s">
        <v>25</v>
      </c>
      <c r="G17" s="217"/>
      <c r="H17" s="154">
        <f>'161(入力用)'!H15</f>
        <v>0</v>
      </c>
      <c r="I17" s="154">
        <f>'161(入力用)'!I15</f>
        <v>0</v>
      </c>
      <c r="J17" s="154">
        <f>'161(入力用)'!J15</f>
        <v>0</v>
      </c>
      <c r="K17" s="154">
        <f>'161(入力用)'!K15</f>
        <v>0</v>
      </c>
      <c r="L17" s="154">
        <f>'161(入力用)'!L15</f>
        <v>0</v>
      </c>
      <c r="M17" s="154">
        <f>'161(入力用)'!N15</f>
        <v>0</v>
      </c>
      <c r="N17" s="154">
        <f>'161(入力用)'!O15</f>
        <v>0</v>
      </c>
      <c r="O17" s="154">
        <f>'161(入力用)'!P15</f>
        <v>0</v>
      </c>
      <c r="P17" s="154">
        <f>'161(入力用)'!Q15</f>
        <v>0</v>
      </c>
      <c r="Q17" s="154">
        <f>'161(入力用)'!R15</f>
        <v>0</v>
      </c>
      <c r="R17" s="154">
        <f>'161(入力用)'!S15</f>
        <v>0</v>
      </c>
      <c r="S17" s="154">
        <f>'161(入力用)'!T15</f>
        <v>0</v>
      </c>
      <c r="T17" s="154">
        <f>'161(入力用)'!U15</f>
        <v>0</v>
      </c>
      <c r="U17" s="154">
        <f>'161(入力用)'!V15</f>
        <v>0</v>
      </c>
      <c r="V17" s="152">
        <f t="shared" si="0"/>
        <v>0</v>
      </c>
      <c r="W17" s="88">
        <v>1</v>
      </c>
      <c r="X17" s="88">
        <v>7</v>
      </c>
    </row>
    <row r="18" spans="1:24" ht="33" customHeight="1" x14ac:dyDescent="0.15">
      <c r="A18" s="88">
        <v>1</v>
      </c>
      <c r="B18" s="109">
        <v>8</v>
      </c>
      <c r="C18" s="123"/>
      <c r="D18" s="220"/>
      <c r="E18" s="122" t="s">
        <v>38</v>
      </c>
      <c r="F18" s="218" t="s">
        <v>136</v>
      </c>
      <c r="G18" s="217"/>
      <c r="H18" s="154">
        <f>'161(入力用)'!H16</f>
        <v>0</v>
      </c>
      <c r="I18" s="154">
        <f>'161(入力用)'!I16</f>
        <v>0</v>
      </c>
      <c r="J18" s="154">
        <f>'161(入力用)'!J16</f>
        <v>0</v>
      </c>
      <c r="K18" s="154">
        <f>'161(入力用)'!K16</f>
        <v>0</v>
      </c>
      <c r="L18" s="154">
        <f>'161(入力用)'!L16</f>
        <v>0</v>
      </c>
      <c r="M18" s="154">
        <f>'161(入力用)'!N16</f>
        <v>0</v>
      </c>
      <c r="N18" s="154">
        <f>'161(入力用)'!O16</f>
        <v>0</v>
      </c>
      <c r="O18" s="154">
        <f>'161(入力用)'!P16</f>
        <v>0</v>
      </c>
      <c r="P18" s="154">
        <f>'161(入力用)'!Q16</f>
        <v>0</v>
      </c>
      <c r="Q18" s="154">
        <f>'161(入力用)'!R16</f>
        <v>0</v>
      </c>
      <c r="R18" s="154">
        <f>'161(入力用)'!S16</f>
        <v>0</v>
      </c>
      <c r="S18" s="154">
        <f>'161(入力用)'!T16</f>
        <v>0</v>
      </c>
      <c r="T18" s="154">
        <f>'161(入力用)'!U16</f>
        <v>0</v>
      </c>
      <c r="U18" s="154">
        <f>'161(入力用)'!V16</f>
        <v>0</v>
      </c>
      <c r="V18" s="152">
        <f t="shared" si="0"/>
        <v>0</v>
      </c>
      <c r="W18" s="88">
        <v>1</v>
      </c>
      <c r="X18" s="88">
        <v>8</v>
      </c>
    </row>
    <row r="19" spans="1:24" ht="33" customHeight="1" x14ac:dyDescent="0.15">
      <c r="A19" s="88">
        <v>1</v>
      </c>
      <c r="B19" s="109">
        <v>9</v>
      </c>
      <c r="C19" s="120" t="s">
        <v>358</v>
      </c>
      <c r="D19" s="119" t="s">
        <v>39</v>
      </c>
      <c r="E19" s="218" t="s">
        <v>401</v>
      </c>
      <c r="F19" s="216"/>
      <c r="G19" s="217"/>
      <c r="H19" s="154">
        <f>'161(入力用)'!H17</f>
        <v>0</v>
      </c>
      <c r="I19" s="154">
        <f>'161(入力用)'!I17</f>
        <v>0</v>
      </c>
      <c r="J19" s="154">
        <f>'161(入力用)'!J17</f>
        <v>0</v>
      </c>
      <c r="K19" s="154">
        <f>'161(入力用)'!K17</f>
        <v>0</v>
      </c>
      <c r="L19" s="154">
        <f>'161(入力用)'!L17</f>
        <v>0</v>
      </c>
      <c r="M19" s="154">
        <f>'161(入力用)'!N17</f>
        <v>0</v>
      </c>
      <c r="N19" s="154">
        <f>'161(入力用)'!O17</f>
        <v>0</v>
      </c>
      <c r="O19" s="154">
        <f>'161(入力用)'!P17</f>
        <v>0</v>
      </c>
      <c r="P19" s="154">
        <f>'161(入力用)'!Q17</f>
        <v>0</v>
      </c>
      <c r="Q19" s="154">
        <f>'161(入力用)'!R17</f>
        <v>0</v>
      </c>
      <c r="R19" s="154">
        <f>'161(入力用)'!S17</f>
        <v>0</v>
      </c>
      <c r="S19" s="154">
        <f>'161(入力用)'!T17</f>
        <v>0</v>
      </c>
      <c r="T19" s="154">
        <f>'161(入力用)'!U17</f>
        <v>0</v>
      </c>
      <c r="U19" s="154">
        <f>'161(入力用)'!V17</f>
        <v>0</v>
      </c>
      <c r="V19" s="152">
        <f t="shared" si="0"/>
        <v>0</v>
      </c>
      <c r="W19" s="88">
        <v>1</v>
      </c>
      <c r="X19" s="88">
        <v>9</v>
      </c>
    </row>
    <row r="20" spans="1:24" ht="33" customHeight="1" x14ac:dyDescent="0.15">
      <c r="A20" s="88">
        <v>1</v>
      </c>
      <c r="B20" s="109">
        <v>10</v>
      </c>
      <c r="C20" s="120"/>
      <c r="D20" s="119" t="s">
        <v>6</v>
      </c>
      <c r="E20" s="218" t="s">
        <v>189</v>
      </c>
      <c r="F20" s="216"/>
      <c r="G20" s="217"/>
      <c r="H20" s="154">
        <f>'161(入力用)'!H18</f>
        <v>2562</v>
      </c>
      <c r="I20" s="154">
        <f>'161(入力用)'!I18</f>
        <v>3932</v>
      </c>
      <c r="J20" s="154">
        <f>'161(入力用)'!J18</f>
        <v>0</v>
      </c>
      <c r="K20" s="154">
        <f>'161(入力用)'!K18</f>
        <v>4183</v>
      </c>
      <c r="L20" s="154">
        <f>'161(入力用)'!L18</f>
        <v>0</v>
      </c>
      <c r="M20" s="154">
        <f>'161(入力用)'!N18</f>
        <v>0</v>
      </c>
      <c r="N20" s="154">
        <f>'161(入力用)'!O18</f>
        <v>2303</v>
      </c>
      <c r="O20" s="154">
        <f>'161(入力用)'!P18</f>
        <v>2730</v>
      </c>
      <c r="P20" s="154">
        <f>'161(入力用)'!Q18</f>
        <v>2345</v>
      </c>
      <c r="Q20" s="154">
        <f>'161(入力用)'!R18</f>
        <v>1610</v>
      </c>
      <c r="R20" s="154">
        <f>'161(入力用)'!S18</f>
        <v>1636</v>
      </c>
      <c r="S20" s="154">
        <f>'161(入力用)'!T18</f>
        <v>6102</v>
      </c>
      <c r="T20" s="154">
        <f>'161(入力用)'!U18</f>
        <v>4421</v>
      </c>
      <c r="U20" s="154">
        <f>'161(入力用)'!V18</f>
        <v>7777</v>
      </c>
      <c r="V20" s="152">
        <f t="shared" si="0"/>
        <v>39601</v>
      </c>
      <c r="W20" s="88">
        <v>1</v>
      </c>
      <c r="X20" s="88">
        <v>10</v>
      </c>
    </row>
    <row r="21" spans="1:24" ht="33" customHeight="1" x14ac:dyDescent="0.15">
      <c r="A21" s="88">
        <v>1</v>
      </c>
      <c r="B21" s="109">
        <v>11</v>
      </c>
      <c r="C21" s="126"/>
      <c r="D21" s="119" t="s">
        <v>7</v>
      </c>
      <c r="E21" s="218" t="s">
        <v>190</v>
      </c>
      <c r="F21" s="216"/>
      <c r="G21" s="217"/>
      <c r="H21" s="154">
        <f>'161(入力用)'!H19</f>
        <v>704</v>
      </c>
      <c r="I21" s="154">
        <f>'161(入力用)'!I19</f>
        <v>1022</v>
      </c>
      <c r="J21" s="154">
        <f>'161(入力用)'!J19</f>
        <v>0</v>
      </c>
      <c r="K21" s="154">
        <f>'161(入力用)'!K19</f>
        <v>873</v>
      </c>
      <c r="L21" s="154">
        <f>'161(入力用)'!L19</f>
        <v>0</v>
      </c>
      <c r="M21" s="154">
        <f>'161(入力用)'!N19</f>
        <v>0</v>
      </c>
      <c r="N21" s="154">
        <f>'161(入力用)'!O19</f>
        <v>647</v>
      </c>
      <c r="O21" s="154">
        <f>'161(入力用)'!P19</f>
        <v>735</v>
      </c>
      <c r="P21" s="154">
        <f>'161(入力用)'!Q19</f>
        <v>667</v>
      </c>
      <c r="Q21" s="154">
        <f>'161(入力用)'!R19</f>
        <v>404</v>
      </c>
      <c r="R21" s="154">
        <f>'161(入力用)'!S19</f>
        <v>429</v>
      </c>
      <c r="S21" s="154">
        <f>'161(入力用)'!T19</f>
        <v>2451</v>
      </c>
      <c r="T21" s="154">
        <f>'161(入力用)'!U19</f>
        <v>1330</v>
      </c>
      <c r="U21" s="154">
        <f>'161(入力用)'!V19</f>
        <v>2315</v>
      </c>
      <c r="V21" s="152">
        <f t="shared" si="0"/>
        <v>11577</v>
      </c>
      <c r="W21" s="88">
        <v>1</v>
      </c>
      <c r="X21" s="88">
        <v>11</v>
      </c>
    </row>
    <row r="22" spans="1:24" ht="33" customHeight="1" x14ac:dyDescent="0.15">
      <c r="A22" s="88">
        <v>1</v>
      </c>
      <c r="B22" s="109">
        <v>12</v>
      </c>
      <c r="C22" s="112"/>
      <c r="D22" s="121" t="s">
        <v>41</v>
      </c>
      <c r="E22" s="122" t="s">
        <v>108</v>
      </c>
      <c r="F22" s="216" t="s">
        <v>109</v>
      </c>
      <c r="G22" s="217"/>
      <c r="H22" s="154">
        <v>365</v>
      </c>
      <c r="I22" s="154">
        <v>365</v>
      </c>
      <c r="J22" s="154"/>
      <c r="K22" s="154"/>
      <c r="L22" s="154"/>
      <c r="M22" s="154"/>
      <c r="N22" s="154">
        <v>365</v>
      </c>
      <c r="O22" s="154">
        <v>365</v>
      </c>
      <c r="P22" s="154">
        <v>365</v>
      </c>
      <c r="Q22" s="154">
        <v>365</v>
      </c>
      <c r="R22" s="154">
        <v>365</v>
      </c>
      <c r="S22" s="154">
        <v>365</v>
      </c>
      <c r="T22" s="154">
        <v>730</v>
      </c>
      <c r="U22" s="154">
        <v>1095</v>
      </c>
      <c r="V22" s="152">
        <f t="shared" si="0"/>
        <v>4745</v>
      </c>
      <c r="W22" s="88">
        <v>1</v>
      </c>
      <c r="X22" s="88">
        <v>12</v>
      </c>
    </row>
    <row r="23" spans="1:24" ht="33" customHeight="1" x14ac:dyDescent="0.15">
      <c r="A23" s="88">
        <v>1</v>
      </c>
      <c r="B23" s="109">
        <v>13</v>
      </c>
      <c r="C23" s="112" t="s">
        <v>110</v>
      </c>
      <c r="D23" s="253" t="s">
        <v>359</v>
      </c>
      <c r="E23" s="124" t="s">
        <v>37</v>
      </c>
      <c r="F23" s="216" t="s">
        <v>137</v>
      </c>
      <c r="G23" s="217"/>
      <c r="H23" s="154">
        <v>40661</v>
      </c>
      <c r="I23" s="154">
        <v>38568</v>
      </c>
      <c r="J23" s="154"/>
      <c r="K23" s="154"/>
      <c r="L23" s="154"/>
      <c r="M23" s="154"/>
      <c r="N23" s="154">
        <v>17860</v>
      </c>
      <c r="O23" s="154">
        <v>17923</v>
      </c>
      <c r="P23" s="154">
        <v>29078</v>
      </c>
      <c r="Q23" s="154">
        <v>10735</v>
      </c>
      <c r="R23" s="154">
        <v>17702</v>
      </c>
      <c r="S23" s="154">
        <v>35747</v>
      </c>
      <c r="T23" s="154">
        <v>48826</v>
      </c>
      <c r="U23" s="154">
        <v>70896</v>
      </c>
      <c r="V23" s="152">
        <f t="shared" si="0"/>
        <v>327996</v>
      </c>
      <c r="W23" s="88">
        <v>1</v>
      </c>
      <c r="X23" s="88">
        <v>13</v>
      </c>
    </row>
    <row r="24" spans="1:24" ht="33" customHeight="1" x14ac:dyDescent="0.15">
      <c r="A24" s="88">
        <v>1</v>
      </c>
      <c r="B24" s="109">
        <v>14</v>
      </c>
      <c r="C24" s="112"/>
      <c r="D24" s="254"/>
      <c r="E24" s="124" t="s">
        <v>42</v>
      </c>
      <c r="F24" s="216" t="s">
        <v>31</v>
      </c>
      <c r="G24" s="217"/>
      <c r="H24" s="154">
        <v>43800</v>
      </c>
      <c r="I24" s="154">
        <v>40150</v>
      </c>
      <c r="J24" s="154"/>
      <c r="K24" s="154"/>
      <c r="L24" s="154"/>
      <c r="M24" s="154"/>
      <c r="N24" s="154">
        <v>18250</v>
      </c>
      <c r="O24" s="154">
        <v>18250</v>
      </c>
      <c r="P24" s="154">
        <v>31025</v>
      </c>
      <c r="Q24" s="154">
        <v>10950</v>
      </c>
      <c r="R24" s="154">
        <v>18250</v>
      </c>
      <c r="S24" s="154">
        <v>37230</v>
      </c>
      <c r="T24" s="154">
        <v>58400</v>
      </c>
      <c r="U24" s="154">
        <v>73730</v>
      </c>
      <c r="V24" s="152">
        <f t="shared" si="0"/>
        <v>350035</v>
      </c>
      <c r="W24" s="88">
        <v>1</v>
      </c>
      <c r="X24" s="88">
        <v>14</v>
      </c>
    </row>
    <row r="25" spans="1:24" ht="33" customHeight="1" x14ac:dyDescent="0.15">
      <c r="A25" s="88">
        <v>1</v>
      </c>
      <c r="B25" s="109">
        <v>15</v>
      </c>
      <c r="C25" s="112"/>
      <c r="D25" s="121" t="s">
        <v>73</v>
      </c>
      <c r="E25" s="214" t="s">
        <v>181</v>
      </c>
      <c r="F25" s="127" t="s">
        <v>111</v>
      </c>
      <c r="G25" s="193" t="s">
        <v>112</v>
      </c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>
        <v>365</v>
      </c>
      <c r="S25" s="154">
        <v>0</v>
      </c>
      <c r="T25" s="154"/>
      <c r="U25" s="154"/>
      <c r="V25" s="152">
        <f t="shared" si="0"/>
        <v>365</v>
      </c>
      <c r="W25" s="88">
        <v>1</v>
      </c>
      <c r="X25" s="88">
        <v>15</v>
      </c>
    </row>
    <row r="26" spans="1:24" ht="33" customHeight="1" x14ac:dyDescent="0.15">
      <c r="A26" s="88">
        <v>1</v>
      </c>
      <c r="B26" s="109">
        <v>16</v>
      </c>
      <c r="C26" s="112"/>
      <c r="D26" s="128"/>
      <c r="E26" s="215"/>
      <c r="F26" s="127" t="s">
        <v>43</v>
      </c>
      <c r="G26" s="129" t="s">
        <v>138</v>
      </c>
      <c r="H26" s="154"/>
      <c r="I26" s="154"/>
      <c r="J26" s="154"/>
      <c r="K26" s="154"/>
      <c r="L26" s="154"/>
      <c r="M26" s="154"/>
      <c r="N26" s="154"/>
      <c r="O26" s="154"/>
      <c r="P26" s="154"/>
      <c r="Q26" s="154"/>
      <c r="R26" s="154">
        <v>2549</v>
      </c>
      <c r="S26" s="154"/>
      <c r="T26" s="154"/>
      <c r="U26" s="154"/>
      <c r="V26" s="152">
        <f t="shared" si="0"/>
        <v>2549</v>
      </c>
      <c r="W26" s="88">
        <v>1</v>
      </c>
      <c r="X26" s="88">
        <v>16</v>
      </c>
    </row>
    <row r="27" spans="1:24" ht="33" customHeight="1" x14ac:dyDescent="0.15">
      <c r="A27" s="88">
        <v>1</v>
      </c>
      <c r="B27" s="109">
        <v>17</v>
      </c>
      <c r="C27" s="116"/>
      <c r="D27" s="128"/>
      <c r="E27" s="214" t="s">
        <v>437</v>
      </c>
      <c r="F27" s="127" t="s">
        <v>111</v>
      </c>
      <c r="G27" s="193" t="s">
        <v>113</v>
      </c>
      <c r="H27" s="154"/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  <c r="U27" s="154"/>
      <c r="V27" s="152">
        <f t="shared" si="0"/>
        <v>0</v>
      </c>
      <c r="W27" s="88">
        <v>1</v>
      </c>
      <c r="X27" s="88">
        <v>17</v>
      </c>
    </row>
    <row r="28" spans="1:24" ht="33" customHeight="1" x14ac:dyDescent="0.15">
      <c r="A28" s="88">
        <v>1</v>
      </c>
      <c r="B28" s="109">
        <v>18</v>
      </c>
      <c r="C28" s="116"/>
      <c r="D28" s="120" t="s">
        <v>114</v>
      </c>
      <c r="E28" s="215"/>
      <c r="F28" s="127" t="s">
        <v>43</v>
      </c>
      <c r="G28" s="129" t="s">
        <v>138</v>
      </c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4"/>
      <c r="V28" s="152">
        <f t="shared" si="0"/>
        <v>0</v>
      </c>
      <c r="W28" s="88">
        <v>1</v>
      </c>
      <c r="X28" s="88">
        <v>18</v>
      </c>
    </row>
    <row r="29" spans="1:24" ht="33" customHeight="1" x14ac:dyDescent="0.15">
      <c r="A29" s="88">
        <v>1</v>
      </c>
      <c r="B29" s="109">
        <v>19</v>
      </c>
      <c r="C29" s="116" t="s">
        <v>145</v>
      </c>
      <c r="D29" s="130"/>
      <c r="E29" s="255" t="s">
        <v>180</v>
      </c>
      <c r="F29" s="127" t="s">
        <v>111</v>
      </c>
      <c r="G29" s="193" t="s">
        <v>35</v>
      </c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4"/>
      <c r="V29" s="152">
        <f t="shared" si="0"/>
        <v>0</v>
      </c>
      <c r="W29" s="88">
        <v>1</v>
      </c>
      <c r="X29" s="88">
        <v>19</v>
      </c>
    </row>
    <row r="30" spans="1:24" ht="33" customHeight="1" x14ac:dyDescent="0.15">
      <c r="A30" s="88">
        <v>1</v>
      </c>
      <c r="B30" s="109">
        <v>20</v>
      </c>
      <c r="C30" s="116"/>
      <c r="D30" s="120" t="s">
        <v>115</v>
      </c>
      <c r="E30" s="256"/>
      <c r="F30" s="127" t="s">
        <v>116</v>
      </c>
      <c r="G30" s="129" t="s">
        <v>138</v>
      </c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2">
        <f t="shared" si="0"/>
        <v>0</v>
      </c>
      <c r="W30" s="88">
        <v>1</v>
      </c>
      <c r="X30" s="88">
        <v>20</v>
      </c>
    </row>
    <row r="31" spans="1:24" ht="33" customHeight="1" x14ac:dyDescent="0.15">
      <c r="A31" s="88">
        <v>1</v>
      </c>
      <c r="B31" s="109">
        <v>21</v>
      </c>
      <c r="C31" s="116"/>
      <c r="D31" s="130"/>
      <c r="E31" s="214" t="s">
        <v>361</v>
      </c>
      <c r="F31" s="127" t="s">
        <v>111</v>
      </c>
      <c r="G31" s="193" t="s">
        <v>35</v>
      </c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4"/>
      <c r="V31" s="152">
        <f t="shared" si="0"/>
        <v>0</v>
      </c>
      <c r="W31" s="88">
        <v>1</v>
      </c>
      <c r="X31" s="88">
        <v>21</v>
      </c>
    </row>
    <row r="32" spans="1:24" ht="33" customHeight="1" x14ac:dyDescent="0.15">
      <c r="A32" s="88">
        <v>1</v>
      </c>
      <c r="B32" s="109">
        <v>22</v>
      </c>
      <c r="C32" s="116"/>
      <c r="D32" s="120" t="s">
        <v>117</v>
      </c>
      <c r="E32" s="215"/>
      <c r="F32" s="127" t="s">
        <v>43</v>
      </c>
      <c r="G32" s="129" t="s">
        <v>138</v>
      </c>
      <c r="H32" s="154"/>
      <c r="I32" s="154"/>
      <c r="J32" s="154"/>
      <c r="K32" s="154"/>
      <c r="L32" s="154"/>
      <c r="M32" s="154"/>
      <c r="N32" s="154"/>
      <c r="O32" s="154"/>
      <c r="P32" s="154"/>
      <c r="Q32" s="154"/>
      <c r="R32" s="154"/>
      <c r="S32" s="154"/>
      <c r="T32" s="154"/>
      <c r="U32" s="154"/>
      <c r="V32" s="152">
        <f t="shared" si="0"/>
        <v>0</v>
      </c>
      <c r="W32" s="88">
        <v>1</v>
      </c>
      <c r="X32" s="88">
        <v>22</v>
      </c>
    </row>
    <row r="33" spans="1:24" ht="42.75" customHeight="1" x14ac:dyDescent="0.15">
      <c r="A33" s="88">
        <v>1</v>
      </c>
      <c r="B33" s="109">
        <v>23</v>
      </c>
      <c r="C33" s="112"/>
      <c r="D33" s="131"/>
      <c r="E33" s="192" t="s">
        <v>436</v>
      </c>
      <c r="F33" s="252" t="s">
        <v>138</v>
      </c>
      <c r="G33" s="224"/>
      <c r="H33" s="154"/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4"/>
      <c r="U33" s="154"/>
      <c r="V33" s="152">
        <f t="shared" si="0"/>
        <v>0</v>
      </c>
      <c r="W33" s="88">
        <v>1</v>
      </c>
      <c r="X33" s="88">
        <v>23</v>
      </c>
    </row>
    <row r="34" spans="1:24" ht="33" customHeight="1" x14ac:dyDescent="0.15">
      <c r="A34" s="88">
        <v>1</v>
      </c>
      <c r="B34" s="109">
        <v>24</v>
      </c>
      <c r="C34" s="116"/>
      <c r="D34" s="120" t="s">
        <v>118</v>
      </c>
      <c r="E34" s="214" t="s">
        <v>179</v>
      </c>
      <c r="F34" s="127" t="s">
        <v>119</v>
      </c>
      <c r="G34" s="193" t="s">
        <v>35</v>
      </c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  <c r="U34" s="154"/>
      <c r="V34" s="152">
        <f t="shared" si="0"/>
        <v>0</v>
      </c>
      <c r="W34" s="88">
        <v>1</v>
      </c>
      <c r="X34" s="88">
        <v>24</v>
      </c>
    </row>
    <row r="35" spans="1:24" ht="33" customHeight="1" x14ac:dyDescent="0.15">
      <c r="A35" s="88">
        <v>1</v>
      </c>
      <c r="B35" s="109">
        <v>25</v>
      </c>
      <c r="C35" s="112"/>
      <c r="D35" s="131"/>
      <c r="E35" s="215"/>
      <c r="F35" s="127" t="s">
        <v>43</v>
      </c>
      <c r="G35" s="129" t="s">
        <v>138</v>
      </c>
      <c r="H35" s="154"/>
      <c r="I35" s="154"/>
      <c r="J35" s="154"/>
      <c r="K35" s="154"/>
      <c r="L35" s="154"/>
      <c r="M35" s="154"/>
      <c r="N35" s="154"/>
      <c r="O35" s="154"/>
      <c r="P35" s="154"/>
      <c r="Q35" s="154"/>
      <c r="R35" s="154"/>
      <c r="S35" s="154"/>
      <c r="T35" s="154"/>
      <c r="U35" s="154"/>
      <c r="V35" s="152">
        <f t="shared" si="0"/>
        <v>0</v>
      </c>
      <c r="W35" s="88">
        <v>1</v>
      </c>
      <c r="X35" s="88">
        <v>25</v>
      </c>
    </row>
    <row r="36" spans="1:24" ht="33" customHeight="1" x14ac:dyDescent="0.15">
      <c r="A36" s="88">
        <v>1</v>
      </c>
      <c r="B36" s="109">
        <v>26</v>
      </c>
      <c r="C36" s="112"/>
      <c r="D36" s="120" t="s">
        <v>120</v>
      </c>
      <c r="E36" s="214" t="s">
        <v>438</v>
      </c>
      <c r="F36" s="127" t="s">
        <v>119</v>
      </c>
      <c r="G36" s="193" t="s">
        <v>35</v>
      </c>
      <c r="H36" s="154"/>
      <c r="I36" s="154"/>
      <c r="J36" s="154"/>
      <c r="K36" s="154"/>
      <c r="L36" s="154"/>
      <c r="M36" s="154"/>
      <c r="N36" s="154"/>
      <c r="O36" s="154"/>
      <c r="P36" s="154"/>
      <c r="Q36" s="154"/>
      <c r="R36" s="154"/>
      <c r="S36" s="154"/>
      <c r="T36" s="154"/>
      <c r="U36" s="154"/>
      <c r="V36" s="152">
        <f t="shared" si="0"/>
        <v>0</v>
      </c>
      <c r="W36" s="88">
        <v>1</v>
      </c>
      <c r="X36" s="88">
        <v>26</v>
      </c>
    </row>
    <row r="37" spans="1:24" ht="33" customHeight="1" x14ac:dyDescent="0.15">
      <c r="A37" s="88">
        <v>1</v>
      </c>
      <c r="B37" s="109">
        <v>27</v>
      </c>
      <c r="C37" s="116"/>
      <c r="D37" s="131"/>
      <c r="E37" s="215"/>
      <c r="F37" s="127" t="s">
        <v>43</v>
      </c>
      <c r="G37" s="129" t="s">
        <v>138</v>
      </c>
      <c r="H37" s="154"/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  <c r="U37" s="154"/>
      <c r="V37" s="152">
        <f t="shared" si="0"/>
        <v>0</v>
      </c>
      <c r="W37" s="88">
        <v>1</v>
      </c>
      <c r="X37" s="88">
        <v>27</v>
      </c>
    </row>
    <row r="38" spans="1:24" ht="33" customHeight="1" x14ac:dyDescent="0.15">
      <c r="A38" s="88">
        <v>1</v>
      </c>
      <c r="B38" s="109">
        <v>28</v>
      </c>
      <c r="C38" s="116"/>
      <c r="D38" s="120" t="s">
        <v>133</v>
      </c>
      <c r="E38" s="214" t="s">
        <v>423</v>
      </c>
      <c r="F38" s="133" t="s">
        <v>121</v>
      </c>
      <c r="G38" s="193" t="s">
        <v>122</v>
      </c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  <c r="U38" s="154"/>
      <c r="V38" s="152">
        <f t="shared" si="0"/>
        <v>0</v>
      </c>
      <c r="W38" s="88">
        <v>1</v>
      </c>
      <c r="X38" s="88">
        <v>28</v>
      </c>
    </row>
    <row r="39" spans="1:24" ht="33" customHeight="1" x14ac:dyDescent="0.15">
      <c r="A39" s="88">
        <v>1</v>
      </c>
      <c r="B39" s="109">
        <v>29</v>
      </c>
      <c r="C39" s="112"/>
      <c r="D39" s="128"/>
      <c r="E39" s="228"/>
      <c r="F39" s="133" t="s">
        <v>43</v>
      </c>
      <c r="G39" s="129" t="s">
        <v>138</v>
      </c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2">
        <f t="shared" si="0"/>
        <v>0</v>
      </c>
      <c r="W39" s="88">
        <v>1</v>
      </c>
      <c r="X39" s="88">
        <v>29</v>
      </c>
    </row>
    <row r="40" spans="1:24" ht="33" customHeight="1" x14ac:dyDescent="0.15">
      <c r="A40" s="88">
        <v>1</v>
      </c>
      <c r="B40" s="109">
        <v>30</v>
      </c>
      <c r="C40" s="112"/>
      <c r="D40" s="128"/>
      <c r="E40" s="215"/>
      <c r="F40" s="134" t="s">
        <v>94</v>
      </c>
      <c r="G40" s="135" t="s">
        <v>95</v>
      </c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2">
        <f t="shared" si="0"/>
        <v>0</v>
      </c>
      <c r="W40" s="88">
        <v>1</v>
      </c>
      <c r="X40" s="88">
        <v>30</v>
      </c>
    </row>
    <row r="41" spans="1:24" ht="33" customHeight="1" x14ac:dyDescent="0.15">
      <c r="A41" s="88">
        <v>1</v>
      </c>
      <c r="B41" s="109">
        <v>31</v>
      </c>
      <c r="C41" s="116"/>
      <c r="D41" s="128"/>
      <c r="E41" s="214" t="s">
        <v>424</v>
      </c>
      <c r="F41" s="127" t="s">
        <v>121</v>
      </c>
      <c r="G41" s="193" t="s">
        <v>123</v>
      </c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4"/>
      <c r="V41" s="152">
        <f t="shared" si="0"/>
        <v>0</v>
      </c>
      <c r="W41" s="88">
        <v>1</v>
      </c>
      <c r="X41" s="88">
        <v>31</v>
      </c>
    </row>
    <row r="42" spans="1:24" ht="33" customHeight="1" x14ac:dyDescent="0.15">
      <c r="A42" s="88">
        <v>1</v>
      </c>
      <c r="B42" s="109">
        <v>32</v>
      </c>
      <c r="C42" s="116"/>
      <c r="D42" s="128"/>
      <c r="E42" s="215"/>
      <c r="F42" s="127" t="s">
        <v>134</v>
      </c>
      <c r="G42" s="129" t="s">
        <v>138</v>
      </c>
      <c r="H42" s="154"/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  <c r="U42" s="154"/>
      <c r="V42" s="152">
        <f t="shared" si="0"/>
        <v>0</v>
      </c>
      <c r="W42" s="88">
        <v>1</v>
      </c>
      <c r="X42" s="88">
        <v>32</v>
      </c>
    </row>
    <row r="43" spans="1:24" ht="42.75" customHeight="1" x14ac:dyDescent="0.15">
      <c r="A43" s="88">
        <v>1</v>
      </c>
      <c r="B43" s="109">
        <v>33</v>
      </c>
      <c r="C43" s="116" t="s">
        <v>146</v>
      </c>
      <c r="D43" s="136"/>
      <c r="E43" s="192" t="s">
        <v>439</v>
      </c>
      <c r="F43" s="227" t="s">
        <v>138</v>
      </c>
      <c r="G43" s="217"/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4"/>
      <c r="V43" s="152">
        <f t="shared" si="0"/>
        <v>0</v>
      </c>
      <c r="W43" s="88">
        <v>1</v>
      </c>
      <c r="X43" s="88">
        <v>33</v>
      </c>
    </row>
    <row r="44" spans="1:24" ht="33" customHeight="1" x14ac:dyDescent="0.15">
      <c r="A44" s="88">
        <v>1</v>
      </c>
      <c r="B44" s="109">
        <v>34</v>
      </c>
      <c r="C44" s="137"/>
      <c r="D44" s="138" t="s">
        <v>349</v>
      </c>
      <c r="E44" s="251" t="s">
        <v>139</v>
      </c>
      <c r="F44" s="216"/>
      <c r="G44" s="217"/>
      <c r="H44" s="154"/>
      <c r="I44" s="154"/>
      <c r="J44" s="154"/>
      <c r="K44" s="154"/>
      <c r="L44" s="154"/>
      <c r="M44" s="154"/>
      <c r="N44" s="154"/>
      <c r="O44" s="154"/>
      <c r="P44" s="154"/>
      <c r="Q44" s="154"/>
      <c r="R44" s="154"/>
      <c r="S44" s="154"/>
      <c r="T44" s="154"/>
      <c r="U44" s="154"/>
      <c r="V44" s="152">
        <f t="shared" si="0"/>
        <v>0</v>
      </c>
      <c r="W44" s="88">
        <v>1</v>
      </c>
      <c r="X44" s="88">
        <v>34</v>
      </c>
    </row>
    <row r="45" spans="1:24" ht="33" customHeight="1" x14ac:dyDescent="0.15">
      <c r="A45" s="88">
        <v>1</v>
      </c>
      <c r="B45" s="109">
        <v>35</v>
      </c>
      <c r="C45" s="137"/>
      <c r="D45" s="139" t="s">
        <v>96</v>
      </c>
      <c r="E45" s="124" t="s">
        <v>79</v>
      </c>
      <c r="F45" s="216" t="s">
        <v>97</v>
      </c>
      <c r="G45" s="217"/>
      <c r="H45" s="154"/>
      <c r="I45" s="154"/>
      <c r="J45" s="154"/>
      <c r="K45" s="154"/>
      <c r="L45" s="154"/>
      <c r="M45" s="154"/>
      <c r="N45" s="154"/>
      <c r="O45" s="154"/>
      <c r="P45" s="154">
        <v>365</v>
      </c>
      <c r="Q45" s="154"/>
      <c r="R45" s="154"/>
      <c r="S45" s="154"/>
      <c r="T45" s="154"/>
      <c r="U45" s="154"/>
      <c r="V45" s="152">
        <f t="shared" si="0"/>
        <v>365</v>
      </c>
      <c r="W45" s="88">
        <v>1</v>
      </c>
      <c r="X45" s="88">
        <v>35</v>
      </c>
    </row>
    <row r="46" spans="1:24" ht="33" customHeight="1" x14ac:dyDescent="0.15">
      <c r="A46" s="88">
        <v>1</v>
      </c>
      <c r="B46" s="109">
        <v>36</v>
      </c>
      <c r="C46" s="137"/>
      <c r="D46" s="140" t="s">
        <v>75</v>
      </c>
      <c r="E46" s="116" t="s">
        <v>124</v>
      </c>
      <c r="F46" s="216" t="s">
        <v>76</v>
      </c>
      <c r="G46" s="217"/>
      <c r="H46" s="154"/>
      <c r="I46" s="154"/>
      <c r="J46" s="154"/>
      <c r="K46" s="154"/>
      <c r="L46" s="154"/>
      <c r="M46" s="154"/>
      <c r="N46" s="154"/>
      <c r="O46" s="154"/>
      <c r="P46" s="154">
        <v>29078</v>
      </c>
      <c r="Q46" s="154"/>
      <c r="R46" s="154"/>
      <c r="S46" s="154"/>
      <c r="T46" s="154"/>
      <c r="U46" s="154"/>
      <c r="V46" s="152">
        <f t="shared" si="0"/>
        <v>29078</v>
      </c>
      <c r="W46" s="88">
        <v>1</v>
      </c>
      <c r="X46" s="88">
        <v>36</v>
      </c>
    </row>
    <row r="47" spans="1:24" ht="33" customHeight="1" x14ac:dyDescent="0.15">
      <c r="A47" s="88">
        <v>1</v>
      </c>
      <c r="B47" s="109">
        <v>38</v>
      </c>
      <c r="C47" s="137"/>
      <c r="D47" s="139" t="s">
        <v>77</v>
      </c>
      <c r="E47" s="223" t="s">
        <v>350</v>
      </c>
      <c r="F47" s="224"/>
      <c r="G47" s="153" t="s">
        <v>125</v>
      </c>
      <c r="H47" s="155"/>
      <c r="I47" s="155"/>
      <c r="J47" s="155"/>
      <c r="K47" s="155"/>
      <c r="L47" s="155"/>
      <c r="M47" s="155"/>
      <c r="N47" s="155"/>
      <c r="O47" s="155"/>
      <c r="P47" s="155"/>
      <c r="Q47" s="155"/>
      <c r="R47" s="155"/>
      <c r="S47" s="155"/>
      <c r="T47" s="155"/>
      <c r="U47" s="155"/>
      <c r="V47" s="152">
        <f t="shared" si="0"/>
        <v>0</v>
      </c>
      <c r="W47" s="88">
        <v>1</v>
      </c>
      <c r="X47" s="88">
        <v>38</v>
      </c>
    </row>
    <row r="48" spans="1:24" ht="33" customHeight="1" x14ac:dyDescent="0.15">
      <c r="A48" s="88">
        <v>1</v>
      </c>
      <c r="B48" s="109">
        <v>39</v>
      </c>
      <c r="C48" s="137"/>
      <c r="D48" s="221" t="s">
        <v>198</v>
      </c>
      <c r="E48" s="225" t="s">
        <v>279</v>
      </c>
      <c r="F48" s="226"/>
      <c r="G48" s="153" t="s">
        <v>125</v>
      </c>
      <c r="H48" s="155"/>
      <c r="I48" s="155"/>
      <c r="J48" s="155"/>
      <c r="K48" s="155"/>
      <c r="L48" s="155"/>
      <c r="M48" s="155"/>
      <c r="N48" s="155"/>
      <c r="O48" s="155"/>
      <c r="P48" s="155"/>
      <c r="Q48" s="155"/>
      <c r="R48" s="155"/>
      <c r="S48" s="155"/>
      <c r="T48" s="155"/>
      <c r="U48" s="155"/>
      <c r="V48" s="152">
        <f t="shared" si="0"/>
        <v>0</v>
      </c>
      <c r="W48" s="88">
        <v>1</v>
      </c>
      <c r="X48" s="88">
        <v>39</v>
      </c>
    </row>
    <row r="49" spans="1:24" ht="33" customHeight="1" x14ac:dyDescent="0.15">
      <c r="A49" s="88">
        <v>1</v>
      </c>
      <c r="B49" s="109">
        <v>40</v>
      </c>
      <c r="C49" s="141"/>
      <c r="D49" s="222"/>
      <c r="E49" s="249" t="s">
        <v>178</v>
      </c>
      <c r="F49" s="250"/>
      <c r="G49" s="153" t="s">
        <v>126</v>
      </c>
      <c r="H49" s="155"/>
      <c r="I49" s="155"/>
      <c r="J49" s="155"/>
      <c r="K49" s="155"/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2">
        <f t="shared" si="0"/>
        <v>0</v>
      </c>
      <c r="W49" s="88">
        <v>1</v>
      </c>
      <c r="X49" s="88">
        <v>40</v>
      </c>
    </row>
    <row r="50" spans="1:24" ht="33" customHeight="1" x14ac:dyDescent="0.15">
      <c r="A50" s="88">
        <v>1</v>
      </c>
      <c r="B50" s="109">
        <v>41</v>
      </c>
      <c r="C50" s="142"/>
      <c r="D50" s="174" t="s">
        <v>78</v>
      </c>
      <c r="E50" s="194" t="s">
        <v>79</v>
      </c>
      <c r="F50" s="216" t="s">
        <v>140</v>
      </c>
      <c r="G50" s="217"/>
      <c r="H50" s="155">
        <v>0</v>
      </c>
      <c r="I50" s="155"/>
      <c r="J50" s="155"/>
      <c r="K50" s="155"/>
      <c r="L50" s="155"/>
      <c r="M50" s="155"/>
      <c r="N50" s="155"/>
      <c r="O50" s="155"/>
      <c r="P50" s="155"/>
      <c r="Q50" s="155"/>
      <c r="R50" s="155"/>
      <c r="S50" s="155"/>
      <c r="T50" s="155"/>
      <c r="U50" s="155"/>
      <c r="V50" s="152">
        <f t="shared" si="0"/>
        <v>0</v>
      </c>
      <c r="W50" s="88">
        <v>1</v>
      </c>
      <c r="X50" s="88">
        <v>41</v>
      </c>
    </row>
    <row r="51" spans="1:24" ht="33" customHeight="1" x14ac:dyDescent="0.15">
      <c r="A51" s="88">
        <v>1</v>
      </c>
      <c r="B51" s="109">
        <v>42</v>
      </c>
      <c r="C51" s="143" t="s">
        <v>328</v>
      </c>
      <c r="D51" s="219" t="s">
        <v>202</v>
      </c>
      <c r="E51" s="124" t="s">
        <v>37</v>
      </c>
      <c r="F51" s="216" t="s">
        <v>80</v>
      </c>
      <c r="G51" s="217"/>
      <c r="H51" s="155">
        <v>7</v>
      </c>
      <c r="I51" s="155"/>
      <c r="J51" s="155"/>
      <c r="K51" s="155"/>
      <c r="L51" s="155"/>
      <c r="M51" s="155"/>
      <c r="N51" s="155"/>
      <c r="O51" s="155"/>
      <c r="P51" s="155">
        <v>5</v>
      </c>
      <c r="Q51" s="155">
        <v>1</v>
      </c>
      <c r="R51" s="155"/>
      <c r="S51" s="155"/>
      <c r="T51" s="155">
        <v>11</v>
      </c>
      <c r="U51" s="155">
        <v>12</v>
      </c>
      <c r="V51" s="152">
        <f t="shared" si="0"/>
        <v>36</v>
      </c>
      <c r="W51" s="88">
        <v>1</v>
      </c>
      <c r="X51" s="88">
        <v>42</v>
      </c>
    </row>
    <row r="52" spans="1:24" ht="33" customHeight="1" x14ac:dyDescent="0.15">
      <c r="A52" s="88">
        <v>1</v>
      </c>
      <c r="B52" s="109">
        <v>43</v>
      </c>
      <c r="C52" s="144"/>
      <c r="D52" s="234"/>
      <c r="E52" s="124" t="s">
        <v>81</v>
      </c>
      <c r="F52" s="216" t="s">
        <v>69</v>
      </c>
      <c r="G52" s="217"/>
      <c r="H52" s="155">
        <v>49</v>
      </c>
      <c r="I52" s="155"/>
      <c r="J52" s="155"/>
      <c r="K52" s="155"/>
      <c r="L52" s="155"/>
      <c r="M52" s="155"/>
      <c r="N52" s="155"/>
      <c r="O52" s="155"/>
      <c r="P52" s="155">
        <v>10</v>
      </c>
      <c r="Q52" s="155">
        <v>1</v>
      </c>
      <c r="R52" s="155"/>
      <c r="S52" s="155"/>
      <c r="T52" s="155">
        <v>46</v>
      </c>
      <c r="U52" s="155">
        <v>71</v>
      </c>
      <c r="V52" s="152">
        <f t="shared" si="0"/>
        <v>177</v>
      </c>
      <c r="W52" s="88">
        <v>1</v>
      </c>
      <c r="X52" s="88">
        <v>43</v>
      </c>
    </row>
    <row r="53" spans="1:24" ht="33" customHeight="1" x14ac:dyDescent="0.15">
      <c r="A53" s="88">
        <v>1</v>
      </c>
      <c r="B53" s="109">
        <v>44</v>
      </c>
      <c r="C53" s="229" t="s">
        <v>194</v>
      </c>
      <c r="D53" s="234"/>
      <c r="E53" s="124" t="s">
        <v>127</v>
      </c>
      <c r="F53" s="216" t="s">
        <v>128</v>
      </c>
      <c r="G53" s="217"/>
      <c r="H53" s="155">
        <v>2</v>
      </c>
      <c r="I53" s="155"/>
      <c r="J53" s="155"/>
      <c r="K53" s="155"/>
      <c r="L53" s="155"/>
      <c r="M53" s="155"/>
      <c r="N53" s="155"/>
      <c r="O53" s="155"/>
      <c r="P53" s="155">
        <v>1</v>
      </c>
      <c r="Q53" s="155">
        <v>1</v>
      </c>
      <c r="R53" s="155"/>
      <c r="S53" s="155"/>
      <c r="T53" s="155">
        <v>0</v>
      </c>
      <c r="U53" s="155">
        <v>3</v>
      </c>
      <c r="V53" s="152">
        <f t="shared" si="0"/>
        <v>7</v>
      </c>
      <c r="W53" s="88">
        <v>1</v>
      </c>
      <c r="X53" s="88">
        <v>44</v>
      </c>
    </row>
    <row r="54" spans="1:24" ht="33" customHeight="1" x14ac:dyDescent="0.15">
      <c r="A54" s="88">
        <v>1</v>
      </c>
      <c r="B54" s="109">
        <v>45</v>
      </c>
      <c r="C54" s="229"/>
      <c r="D54" s="234"/>
      <c r="E54" s="124" t="s">
        <v>82</v>
      </c>
      <c r="F54" s="216" t="s">
        <v>129</v>
      </c>
      <c r="G54" s="217"/>
      <c r="H54" s="155">
        <v>0</v>
      </c>
      <c r="I54" s="155"/>
      <c r="J54" s="155"/>
      <c r="K54" s="155"/>
      <c r="L54" s="155"/>
      <c r="M54" s="155"/>
      <c r="N54" s="155"/>
      <c r="O54" s="155"/>
      <c r="P54" s="155">
        <v>1</v>
      </c>
      <c r="Q54" s="155">
        <v>0</v>
      </c>
      <c r="R54" s="155"/>
      <c r="S54" s="155"/>
      <c r="T54" s="155">
        <v>0</v>
      </c>
      <c r="U54" s="155">
        <v>0</v>
      </c>
      <c r="V54" s="152">
        <f t="shared" si="0"/>
        <v>1</v>
      </c>
      <c r="W54" s="88">
        <v>1</v>
      </c>
      <c r="X54" s="88">
        <v>45</v>
      </c>
    </row>
    <row r="55" spans="1:24" ht="33" customHeight="1" x14ac:dyDescent="0.15">
      <c r="A55" s="88">
        <v>1</v>
      </c>
      <c r="B55" s="109">
        <v>46</v>
      </c>
      <c r="C55" s="229"/>
      <c r="D55" s="234"/>
      <c r="E55" s="124" t="s">
        <v>83</v>
      </c>
      <c r="F55" s="216" t="s">
        <v>84</v>
      </c>
      <c r="G55" s="217"/>
      <c r="H55" s="155">
        <v>4</v>
      </c>
      <c r="I55" s="155"/>
      <c r="J55" s="155"/>
      <c r="K55" s="155"/>
      <c r="L55" s="155"/>
      <c r="M55" s="155"/>
      <c r="N55" s="155"/>
      <c r="O55" s="155"/>
      <c r="P55" s="155">
        <v>2</v>
      </c>
      <c r="Q55" s="155">
        <v>2</v>
      </c>
      <c r="R55" s="155"/>
      <c r="S55" s="155"/>
      <c r="T55" s="155">
        <v>5</v>
      </c>
      <c r="U55" s="155">
        <v>3</v>
      </c>
      <c r="V55" s="152">
        <f t="shared" si="0"/>
        <v>16</v>
      </c>
      <c r="W55" s="88">
        <v>1</v>
      </c>
      <c r="X55" s="88">
        <v>46</v>
      </c>
    </row>
    <row r="56" spans="1:24" ht="33" customHeight="1" x14ac:dyDescent="0.15">
      <c r="A56" s="88">
        <v>1</v>
      </c>
      <c r="B56" s="109">
        <v>47</v>
      </c>
      <c r="C56" s="229"/>
      <c r="D56" s="234"/>
      <c r="E56" s="124" t="s">
        <v>85</v>
      </c>
      <c r="F56" s="216" t="s">
        <v>86</v>
      </c>
      <c r="G56" s="217"/>
      <c r="H56" s="155">
        <v>18</v>
      </c>
      <c r="I56" s="155"/>
      <c r="J56" s="155"/>
      <c r="K56" s="155"/>
      <c r="L56" s="155"/>
      <c r="M56" s="155"/>
      <c r="N56" s="155"/>
      <c r="O56" s="155"/>
      <c r="P56" s="155">
        <v>19</v>
      </c>
      <c r="Q56" s="155">
        <v>4</v>
      </c>
      <c r="R56" s="155"/>
      <c r="S56" s="155"/>
      <c r="T56" s="155">
        <v>30</v>
      </c>
      <c r="U56" s="155">
        <v>16</v>
      </c>
      <c r="V56" s="152">
        <f t="shared" si="0"/>
        <v>87</v>
      </c>
      <c r="W56" s="88">
        <v>1</v>
      </c>
      <c r="X56" s="88">
        <v>47</v>
      </c>
    </row>
    <row r="57" spans="1:24" ht="33" customHeight="1" x14ac:dyDescent="0.15">
      <c r="A57" s="88">
        <v>1</v>
      </c>
      <c r="B57" s="109">
        <v>48</v>
      </c>
      <c r="C57" s="229"/>
      <c r="D57" s="234"/>
      <c r="E57" s="124" t="s">
        <v>87</v>
      </c>
      <c r="F57" s="216" t="s">
        <v>141</v>
      </c>
      <c r="G57" s="217"/>
      <c r="H57" s="155">
        <v>80</v>
      </c>
      <c r="I57" s="155"/>
      <c r="J57" s="155"/>
      <c r="K57" s="155"/>
      <c r="L57" s="155"/>
      <c r="M57" s="155"/>
      <c r="N57" s="155"/>
      <c r="O57" s="155"/>
      <c r="P57" s="155">
        <v>38</v>
      </c>
      <c r="Q57" s="155">
        <v>9</v>
      </c>
      <c r="R57" s="155"/>
      <c r="S57" s="155"/>
      <c r="T57" s="155">
        <v>92</v>
      </c>
      <c r="U57" s="155">
        <v>105</v>
      </c>
      <c r="V57" s="152">
        <f t="shared" si="0"/>
        <v>324</v>
      </c>
      <c r="W57" s="88">
        <v>1</v>
      </c>
      <c r="X57" s="88">
        <v>48</v>
      </c>
    </row>
    <row r="58" spans="1:24" ht="33" customHeight="1" x14ac:dyDescent="0.15">
      <c r="A58" s="88">
        <v>1</v>
      </c>
      <c r="B58" s="109">
        <v>49</v>
      </c>
      <c r="C58" s="137"/>
      <c r="D58" s="174" t="s">
        <v>197</v>
      </c>
      <c r="E58" s="127"/>
      <c r="F58" s="235" t="s">
        <v>141</v>
      </c>
      <c r="G58" s="236"/>
      <c r="H58" s="155">
        <v>80</v>
      </c>
      <c r="I58" s="155"/>
      <c r="J58" s="155"/>
      <c r="K58" s="155"/>
      <c r="L58" s="155"/>
      <c r="M58" s="155"/>
      <c r="N58" s="155"/>
      <c r="O58" s="155"/>
      <c r="P58" s="155">
        <v>38</v>
      </c>
      <c r="Q58" s="155">
        <v>9</v>
      </c>
      <c r="R58" s="155"/>
      <c r="S58" s="155"/>
      <c r="T58" s="155">
        <v>92</v>
      </c>
      <c r="U58" s="155">
        <v>105</v>
      </c>
      <c r="V58" s="152">
        <f t="shared" si="0"/>
        <v>324</v>
      </c>
      <c r="W58" s="88">
        <v>1</v>
      </c>
      <c r="X58" s="88">
        <v>49</v>
      </c>
    </row>
    <row r="59" spans="1:24" ht="33" customHeight="1" x14ac:dyDescent="0.15">
      <c r="A59" s="88">
        <v>1</v>
      </c>
      <c r="B59" s="109">
        <v>50</v>
      </c>
      <c r="C59" s="144"/>
      <c r="D59" s="232" t="s">
        <v>147</v>
      </c>
      <c r="E59" s="145" t="s">
        <v>130</v>
      </c>
      <c r="F59" s="218" t="s">
        <v>302</v>
      </c>
      <c r="G59" s="217"/>
      <c r="H59" s="155">
        <v>80</v>
      </c>
      <c r="I59" s="155"/>
      <c r="J59" s="155"/>
      <c r="K59" s="155"/>
      <c r="L59" s="155"/>
      <c r="M59" s="155"/>
      <c r="N59" s="155"/>
      <c r="O59" s="155"/>
      <c r="P59" s="155">
        <v>38</v>
      </c>
      <c r="Q59" s="155">
        <v>9</v>
      </c>
      <c r="R59" s="155"/>
      <c r="S59" s="155"/>
      <c r="T59" s="155">
        <v>92</v>
      </c>
      <c r="U59" s="155">
        <v>105</v>
      </c>
      <c r="V59" s="152">
        <f t="shared" si="0"/>
        <v>324</v>
      </c>
      <c r="W59" s="88">
        <v>1</v>
      </c>
      <c r="X59" s="88">
        <v>50</v>
      </c>
    </row>
    <row r="60" spans="1:24" ht="33" customHeight="1" x14ac:dyDescent="0.15">
      <c r="A60" s="88">
        <v>1</v>
      </c>
      <c r="B60" s="109">
        <v>51</v>
      </c>
      <c r="C60" s="141"/>
      <c r="D60" s="233"/>
      <c r="E60" s="146" t="s">
        <v>60</v>
      </c>
      <c r="F60" s="218" t="s">
        <v>61</v>
      </c>
      <c r="G60" s="217"/>
      <c r="H60" s="155">
        <v>0</v>
      </c>
      <c r="I60" s="155"/>
      <c r="J60" s="155"/>
      <c r="K60" s="155"/>
      <c r="L60" s="155"/>
      <c r="M60" s="155"/>
      <c r="N60" s="155"/>
      <c r="O60" s="155"/>
      <c r="P60" s="155"/>
      <c r="Q60" s="155"/>
      <c r="R60" s="155"/>
      <c r="S60" s="155"/>
      <c r="T60" s="155">
        <v>0</v>
      </c>
      <c r="U60" s="155">
        <v>0</v>
      </c>
      <c r="V60" s="152">
        <f t="shared" si="0"/>
        <v>0</v>
      </c>
      <c r="W60" s="88">
        <v>1</v>
      </c>
      <c r="X60" s="88">
        <v>51</v>
      </c>
    </row>
    <row r="61" spans="1:24" ht="33" customHeight="1" x14ac:dyDescent="0.15">
      <c r="A61" s="88">
        <v>1</v>
      </c>
      <c r="B61" s="109">
        <v>52</v>
      </c>
      <c r="C61" s="147" t="s">
        <v>196</v>
      </c>
      <c r="D61" s="230" t="s">
        <v>195</v>
      </c>
      <c r="E61" s="230"/>
      <c r="F61" s="230"/>
      <c r="G61" s="231"/>
      <c r="H61" s="114" t="s">
        <v>441</v>
      </c>
      <c r="I61" s="114" t="s">
        <v>441</v>
      </c>
      <c r="J61" s="114" t="s">
        <v>443</v>
      </c>
      <c r="K61" s="114" t="s">
        <v>441</v>
      </c>
      <c r="L61" s="114" t="s">
        <v>443</v>
      </c>
      <c r="M61" s="114" t="s">
        <v>443</v>
      </c>
      <c r="N61" s="115" t="s">
        <v>441</v>
      </c>
      <c r="O61" s="114" t="s">
        <v>441</v>
      </c>
      <c r="P61" s="114" t="s">
        <v>441</v>
      </c>
      <c r="Q61" s="114" t="s">
        <v>441</v>
      </c>
      <c r="R61" s="114" t="s">
        <v>443</v>
      </c>
      <c r="S61" s="114" t="s">
        <v>441</v>
      </c>
      <c r="T61" s="114" t="s">
        <v>441</v>
      </c>
      <c r="U61" s="114" t="s">
        <v>441</v>
      </c>
      <c r="V61" s="152">
        <f>COUNTIF(H61:U61,"有")</f>
        <v>10</v>
      </c>
      <c r="W61" s="88">
        <v>1</v>
      </c>
      <c r="X61" s="88">
        <v>52</v>
      </c>
    </row>
    <row r="62" spans="1:24" ht="33" customHeight="1" x14ac:dyDescent="0.15">
      <c r="A62" s="198">
        <v>1</v>
      </c>
      <c r="B62" s="199">
        <v>53</v>
      </c>
      <c r="C62" s="202" t="s">
        <v>417</v>
      </c>
      <c r="D62" s="202" t="s">
        <v>413</v>
      </c>
      <c r="E62" s="205" t="s">
        <v>426</v>
      </c>
      <c r="F62" s="208" t="s">
        <v>404</v>
      </c>
      <c r="G62" s="209"/>
      <c r="H62" s="152">
        <v>0</v>
      </c>
      <c r="I62" s="152"/>
      <c r="J62" s="152"/>
      <c r="K62" s="152"/>
      <c r="L62" s="152"/>
      <c r="M62" s="152"/>
      <c r="N62" s="152"/>
      <c r="O62" s="152"/>
      <c r="P62" s="152"/>
      <c r="Q62" s="152"/>
      <c r="R62" s="152"/>
      <c r="S62" s="152"/>
      <c r="T62" s="152">
        <v>0</v>
      </c>
      <c r="U62" s="152">
        <v>0</v>
      </c>
      <c r="V62" s="152">
        <f t="shared" ref="V62:V88" si="1">SUM(H62:U62)</f>
        <v>0</v>
      </c>
      <c r="W62" s="88">
        <v>1</v>
      </c>
      <c r="X62" s="101">
        <v>53</v>
      </c>
    </row>
    <row r="63" spans="1:24" ht="33" customHeight="1" x14ac:dyDescent="0.15">
      <c r="A63" s="198">
        <v>1</v>
      </c>
      <c r="B63" s="199">
        <v>54</v>
      </c>
      <c r="C63" s="203"/>
      <c r="D63" s="203"/>
      <c r="E63" s="212"/>
      <c r="F63" s="210" t="s">
        <v>405</v>
      </c>
      <c r="G63" s="211"/>
      <c r="H63" s="152">
        <v>0</v>
      </c>
      <c r="I63" s="152"/>
      <c r="J63" s="152"/>
      <c r="K63" s="152"/>
      <c r="L63" s="152"/>
      <c r="M63" s="152"/>
      <c r="N63" s="152"/>
      <c r="O63" s="152"/>
      <c r="P63" s="152"/>
      <c r="Q63" s="152"/>
      <c r="R63" s="152"/>
      <c r="S63" s="152"/>
      <c r="T63" s="152">
        <v>0</v>
      </c>
      <c r="U63" s="152">
        <v>0</v>
      </c>
      <c r="V63" s="152">
        <f t="shared" si="1"/>
        <v>0</v>
      </c>
      <c r="W63" s="88">
        <v>1</v>
      </c>
      <c r="X63" s="101">
        <v>54</v>
      </c>
    </row>
    <row r="64" spans="1:24" ht="33" customHeight="1" x14ac:dyDescent="0.15">
      <c r="A64" s="198">
        <v>1</v>
      </c>
      <c r="B64" s="199">
        <v>55</v>
      </c>
      <c r="C64" s="203"/>
      <c r="D64" s="203"/>
      <c r="E64" s="213"/>
      <c r="F64" s="210" t="s">
        <v>406</v>
      </c>
      <c r="G64" s="211"/>
      <c r="H64" s="152">
        <v>0</v>
      </c>
      <c r="I64" s="152"/>
      <c r="J64" s="152"/>
      <c r="K64" s="152"/>
      <c r="L64" s="152"/>
      <c r="M64" s="152"/>
      <c r="N64" s="152"/>
      <c r="O64" s="152"/>
      <c r="P64" s="152"/>
      <c r="Q64" s="152"/>
      <c r="R64" s="152"/>
      <c r="S64" s="152"/>
      <c r="T64" s="152">
        <v>0</v>
      </c>
      <c r="U64" s="152">
        <v>0</v>
      </c>
      <c r="V64" s="152">
        <f t="shared" si="1"/>
        <v>0</v>
      </c>
      <c r="W64" s="88">
        <v>1</v>
      </c>
      <c r="X64" s="101">
        <v>55</v>
      </c>
    </row>
    <row r="65" spans="1:24" ht="33" customHeight="1" x14ac:dyDescent="0.15">
      <c r="A65" s="198">
        <v>1</v>
      </c>
      <c r="B65" s="199">
        <v>56</v>
      </c>
      <c r="C65" s="203"/>
      <c r="D65" s="203"/>
      <c r="E65" s="205" t="s">
        <v>427</v>
      </c>
      <c r="F65" s="208" t="s">
        <v>404</v>
      </c>
      <c r="G65" s="209"/>
      <c r="H65" s="152">
        <v>5</v>
      </c>
      <c r="I65" s="152"/>
      <c r="J65" s="152"/>
      <c r="K65" s="152"/>
      <c r="L65" s="152"/>
      <c r="M65" s="152"/>
      <c r="N65" s="152"/>
      <c r="O65" s="152"/>
      <c r="P65" s="152">
        <v>1</v>
      </c>
      <c r="Q65" s="152">
        <v>0</v>
      </c>
      <c r="R65" s="152"/>
      <c r="S65" s="152"/>
      <c r="T65" s="152">
        <v>3</v>
      </c>
      <c r="U65" s="152">
        <v>12</v>
      </c>
      <c r="V65" s="152">
        <f t="shared" si="1"/>
        <v>21</v>
      </c>
      <c r="W65" s="88">
        <v>1</v>
      </c>
      <c r="X65" s="101">
        <v>56</v>
      </c>
    </row>
    <row r="66" spans="1:24" ht="33" customHeight="1" x14ac:dyDescent="0.15">
      <c r="A66" s="198">
        <v>1</v>
      </c>
      <c r="B66" s="199">
        <v>57</v>
      </c>
      <c r="C66" s="203"/>
      <c r="D66" s="203"/>
      <c r="E66" s="206"/>
      <c r="F66" s="210" t="s">
        <v>405</v>
      </c>
      <c r="G66" s="211"/>
      <c r="H66" s="152">
        <v>0</v>
      </c>
      <c r="I66" s="152"/>
      <c r="J66" s="152"/>
      <c r="K66" s="152"/>
      <c r="L66" s="152"/>
      <c r="M66" s="152"/>
      <c r="N66" s="152"/>
      <c r="O66" s="152"/>
      <c r="P66" s="152">
        <v>3</v>
      </c>
      <c r="Q66" s="152">
        <v>0</v>
      </c>
      <c r="R66" s="152"/>
      <c r="S66" s="152"/>
      <c r="T66" s="152">
        <v>7</v>
      </c>
      <c r="U66" s="152">
        <v>0</v>
      </c>
      <c r="V66" s="152">
        <f t="shared" si="1"/>
        <v>10</v>
      </c>
      <c r="W66" s="88">
        <v>1</v>
      </c>
      <c r="X66" s="101">
        <v>57</v>
      </c>
    </row>
    <row r="67" spans="1:24" ht="33" customHeight="1" x14ac:dyDescent="0.15">
      <c r="A67" s="198">
        <v>1</v>
      </c>
      <c r="B67" s="199">
        <v>58</v>
      </c>
      <c r="C67" s="203"/>
      <c r="D67" s="203"/>
      <c r="E67" s="207"/>
      <c r="F67" s="210" t="s">
        <v>406</v>
      </c>
      <c r="G67" s="211"/>
      <c r="H67" s="152">
        <v>2</v>
      </c>
      <c r="I67" s="152"/>
      <c r="J67" s="152"/>
      <c r="K67" s="152"/>
      <c r="L67" s="152"/>
      <c r="M67" s="152"/>
      <c r="N67" s="152"/>
      <c r="O67" s="152"/>
      <c r="P67" s="152">
        <v>1</v>
      </c>
      <c r="Q67" s="152">
        <v>1</v>
      </c>
      <c r="R67" s="152"/>
      <c r="S67" s="152"/>
      <c r="T67" s="152">
        <v>1</v>
      </c>
      <c r="U67" s="152">
        <v>0</v>
      </c>
      <c r="V67" s="152">
        <f t="shared" si="1"/>
        <v>5</v>
      </c>
      <c r="W67" s="88">
        <v>1</v>
      </c>
      <c r="X67" s="101">
        <v>58</v>
      </c>
    </row>
    <row r="68" spans="1:24" ht="33" customHeight="1" x14ac:dyDescent="0.15">
      <c r="A68" s="198">
        <v>1</v>
      </c>
      <c r="B68" s="199">
        <v>59</v>
      </c>
      <c r="C68" s="203"/>
      <c r="D68" s="203"/>
      <c r="E68" s="205" t="s">
        <v>428</v>
      </c>
      <c r="F68" s="208" t="s">
        <v>404</v>
      </c>
      <c r="G68" s="209"/>
      <c r="H68" s="152">
        <v>17</v>
      </c>
      <c r="I68" s="152"/>
      <c r="J68" s="152"/>
      <c r="K68" s="152"/>
      <c r="L68" s="152"/>
      <c r="M68" s="152"/>
      <c r="N68" s="152"/>
      <c r="O68" s="152"/>
      <c r="P68" s="152">
        <v>9</v>
      </c>
      <c r="Q68" s="152">
        <v>1</v>
      </c>
      <c r="R68" s="152"/>
      <c r="S68" s="152"/>
      <c r="T68" s="152">
        <v>7</v>
      </c>
      <c r="U68" s="152">
        <v>49</v>
      </c>
      <c r="V68" s="152">
        <f t="shared" si="1"/>
        <v>83</v>
      </c>
      <c r="W68" s="88">
        <v>1</v>
      </c>
      <c r="X68" s="101">
        <v>59</v>
      </c>
    </row>
    <row r="69" spans="1:24" ht="33" customHeight="1" x14ac:dyDescent="0.15">
      <c r="A69" s="198">
        <v>1</v>
      </c>
      <c r="B69" s="199">
        <v>60</v>
      </c>
      <c r="C69" s="203"/>
      <c r="D69" s="203"/>
      <c r="E69" s="206"/>
      <c r="F69" s="210" t="s">
        <v>405</v>
      </c>
      <c r="G69" s="211"/>
      <c r="H69" s="152">
        <v>0</v>
      </c>
      <c r="I69" s="152"/>
      <c r="J69" s="152"/>
      <c r="K69" s="152"/>
      <c r="L69" s="152"/>
      <c r="M69" s="152"/>
      <c r="N69" s="152"/>
      <c r="O69" s="152"/>
      <c r="P69" s="152">
        <v>1</v>
      </c>
      <c r="Q69" s="152">
        <v>0</v>
      </c>
      <c r="R69" s="152"/>
      <c r="S69" s="152"/>
      <c r="T69" s="152">
        <v>38</v>
      </c>
      <c r="U69" s="152">
        <v>16</v>
      </c>
      <c r="V69" s="152">
        <f t="shared" si="1"/>
        <v>55</v>
      </c>
      <c r="W69" s="88">
        <v>1</v>
      </c>
      <c r="X69" s="101">
        <v>60</v>
      </c>
    </row>
    <row r="70" spans="1:24" ht="33" customHeight="1" x14ac:dyDescent="0.15">
      <c r="A70" s="198">
        <v>1</v>
      </c>
      <c r="B70" s="199">
        <v>61</v>
      </c>
      <c r="C70" s="203"/>
      <c r="D70" s="203"/>
      <c r="E70" s="207"/>
      <c r="F70" s="210" t="s">
        <v>406</v>
      </c>
      <c r="G70" s="211"/>
      <c r="H70" s="152">
        <v>32</v>
      </c>
      <c r="I70" s="152"/>
      <c r="J70" s="152"/>
      <c r="K70" s="152"/>
      <c r="L70" s="152"/>
      <c r="M70" s="152"/>
      <c r="N70" s="152"/>
      <c r="O70" s="152"/>
      <c r="P70" s="152">
        <v>0</v>
      </c>
      <c r="Q70" s="152">
        <v>0</v>
      </c>
      <c r="R70" s="152"/>
      <c r="S70" s="152"/>
      <c r="T70" s="152">
        <v>1</v>
      </c>
      <c r="U70" s="152">
        <v>6</v>
      </c>
      <c r="V70" s="152">
        <f t="shared" si="1"/>
        <v>39</v>
      </c>
      <c r="W70" s="88">
        <v>1</v>
      </c>
      <c r="X70" s="101">
        <v>61</v>
      </c>
    </row>
    <row r="71" spans="1:24" ht="33" customHeight="1" x14ac:dyDescent="0.15">
      <c r="A71" s="198">
        <v>1</v>
      </c>
      <c r="B71" s="199">
        <v>62</v>
      </c>
      <c r="C71" s="203"/>
      <c r="D71" s="203"/>
      <c r="E71" s="205" t="s">
        <v>429</v>
      </c>
      <c r="F71" s="208" t="s">
        <v>404</v>
      </c>
      <c r="G71" s="209"/>
      <c r="H71" s="152">
        <v>2</v>
      </c>
      <c r="I71" s="152"/>
      <c r="J71" s="152"/>
      <c r="K71" s="152"/>
      <c r="L71" s="152"/>
      <c r="M71" s="152"/>
      <c r="N71" s="152"/>
      <c r="O71" s="152"/>
      <c r="P71" s="152">
        <v>1</v>
      </c>
      <c r="Q71" s="152">
        <v>1</v>
      </c>
      <c r="R71" s="152"/>
      <c r="S71" s="152"/>
      <c r="T71" s="152">
        <v>0</v>
      </c>
      <c r="U71" s="152">
        <v>3</v>
      </c>
      <c r="V71" s="152">
        <f t="shared" si="1"/>
        <v>7</v>
      </c>
      <c r="W71" s="88">
        <v>1</v>
      </c>
      <c r="X71" s="101">
        <v>62</v>
      </c>
    </row>
    <row r="72" spans="1:24" ht="33" customHeight="1" x14ac:dyDescent="0.15">
      <c r="A72" s="198">
        <v>1</v>
      </c>
      <c r="B72" s="199">
        <v>63</v>
      </c>
      <c r="C72" s="203"/>
      <c r="D72" s="203"/>
      <c r="E72" s="212"/>
      <c r="F72" s="210" t="s">
        <v>405</v>
      </c>
      <c r="G72" s="211"/>
      <c r="H72" s="152">
        <v>0</v>
      </c>
      <c r="I72" s="152"/>
      <c r="J72" s="152"/>
      <c r="K72" s="152"/>
      <c r="L72" s="152"/>
      <c r="M72" s="152"/>
      <c r="N72" s="152"/>
      <c r="O72" s="152"/>
      <c r="P72" s="152">
        <v>0</v>
      </c>
      <c r="Q72" s="152">
        <v>0</v>
      </c>
      <c r="R72" s="152"/>
      <c r="S72" s="152"/>
      <c r="T72" s="152">
        <v>0</v>
      </c>
      <c r="U72" s="152">
        <v>0</v>
      </c>
      <c r="V72" s="152">
        <f t="shared" si="1"/>
        <v>0</v>
      </c>
      <c r="W72" s="88">
        <v>1</v>
      </c>
      <c r="X72" s="101">
        <v>63</v>
      </c>
    </row>
    <row r="73" spans="1:24" ht="33" customHeight="1" x14ac:dyDescent="0.15">
      <c r="A73" s="198">
        <v>1</v>
      </c>
      <c r="B73" s="199">
        <v>64</v>
      </c>
      <c r="C73" s="203"/>
      <c r="D73" s="203"/>
      <c r="E73" s="213"/>
      <c r="F73" s="210" t="s">
        <v>406</v>
      </c>
      <c r="G73" s="211"/>
      <c r="H73" s="152">
        <v>0</v>
      </c>
      <c r="I73" s="152"/>
      <c r="J73" s="152"/>
      <c r="K73" s="152"/>
      <c r="L73" s="152"/>
      <c r="M73" s="152"/>
      <c r="N73" s="152"/>
      <c r="O73" s="152"/>
      <c r="P73" s="152">
        <v>0</v>
      </c>
      <c r="Q73" s="152">
        <v>0</v>
      </c>
      <c r="R73" s="152"/>
      <c r="S73" s="152"/>
      <c r="T73" s="152">
        <v>0</v>
      </c>
      <c r="U73" s="152">
        <v>0</v>
      </c>
      <c r="V73" s="152">
        <f t="shared" si="1"/>
        <v>0</v>
      </c>
      <c r="W73" s="88">
        <v>1</v>
      </c>
      <c r="X73" s="101">
        <v>64</v>
      </c>
    </row>
    <row r="74" spans="1:24" ht="33" customHeight="1" x14ac:dyDescent="0.15">
      <c r="A74" s="198">
        <v>1</v>
      </c>
      <c r="B74" s="199">
        <v>65</v>
      </c>
      <c r="C74" s="203"/>
      <c r="D74" s="203"/>
      <c r="E74" s="205" t="s">
        <v>430</v>
      </c>
      <c r="F74" s="208" t="s">
        <v>404</v>
      </c>
      <c r="G74" s="209"/>
      <c r="H74" s="152">
        <v>0</v>
      </c>
      <c r="I74" s="152"/>
      <c r="J74" s="152"/>
      <c r="K74" s="152"/>
      <c r="L74" s="152"/>
      <c r="M74" s="152"/>
      <c r="N74" s="152"/>
      <c r="O74" s="152"/>
      <c r="P74" s="152">
        <v>1</v>
      </c>
      <c r="Q74" s="152">
        <v>0</v>
      </c>
      <c r="R74" s="152"/>
      <c r="S74" s="152"/>
      <c r="T74" s="152">
        <v>0</v>
      </c>
      <c r="U74" s="152">
        <v>0</v>
      </c>
      <c r="V74" s="152">
        <f t="shared" si="1"/>
        <v>1</v>
      </c>
      <c r="W74" s="88">
        <v>1</v>
      </c>
      <c r="X74" s="101">
        <v>65</v>
      </c>
    </row>
    <row r="75" spans="1:24" ht="33" customHeight="1" x14ac:dyDescent="0.15">
      <c r="A75" s="198">
        <v>1</v>
      </c>
      <c r="B75" s="199">
        <v>66</v>
      </c>
      <c r="C75" s="203"/>
      <c r="D75" s="203"/>
      <c r="E75" s="206"/>
      <c r="F75" s="210" t="s">
        <v>405</v>
      </c>
      <c r="G75" s="211"/>
      <c r="H75" s="152">
        <v>0</v>
      </c>
      <c r="I75" s="152"/>
      <c r="J75" s="152"/>
      <c r="K75" s="152"/>
      <c r="L75" s="152"/>
      <c r="M75" s="152"/>
      <c r="N75" s="152"/>
      <c r="O75" s="152"/>
      <c r="P75" s="152">
        <v>0</v>
      </c>
      <c r="Q75" s="152">
        <v>0</v>
      </c>
      <c r="R75" s="152"/>
      <c r="S75" s="152"/>
      <c r="T75" s="152">
        <v>0</v>
      </c>
      <c r="U75" s="152">
        <v>0</v>
      </c>
      <c r="V75" s="152">
        <f t="shared" si="1"/>
        <v>0</v>
      </c>
      <c r="W75" s="88">
        <v>1</v>
      </c>
      <c r="X75" s="101">
        <v>66</v>
      </c>
    </row>
    <row r="76" spans="1:24" ht="33" customHeight="1" x14ac:dyDescent="0.15">
      <c r="A76" s="198">
        <v>1</v>
      </c>
      <c r="B76" s="199">
        <v>67</v>
      </c>
      <c r="C76" s="203"/>
      <c r="D76" s="203"/>
      <c r="E76" s="207"/>
      <c r="F76" s="210" t="s">
        <v>406</v>
      </c>
      <c r="G76" s="211"/>
      <c r="H76" s="152">
        <v>0</v>
      </c>
      <c r="I76" s="152"/>
      <c r="J76" s="152"/>
      <c r="K76" s="152"/>
      <c r="L76" s="152"/>
      <c r="M76" s="152"/>
      <c r="N76" s="152"/>
      <c r="O76" s="152"/>
      <c r="P76" s="152">
        <v>0</v>
      </c>
      <c r="Q76" s="152">
        <v>0</v>
      </c>
      <c r="R76" s="152"/>
      <c r="S76" s="152"/>
      <c r="T76" s="152">
        <v>0</v>
      </c>
      <c r="U76" s="152">
        <v>0</v>
      </c>
      <c r="V76" s="152">
        <f t="shared" si="1"/>
        <v>0</v>
      </c>
      <c r="W76" s="88">
        <v>1</v>
      </c>
      <c r="X76" s="101">
        <v>67</v>
      </c>
    </row>
    <row r="77" spans="1:24" ht="33" customHeight="1" x14ac:dyDescent="0.15">
      <c r="A77" s="198">
        <v>1</v>
      </c>
      <c r="B77" s="199">
        <v>68</v>
      </c>
      <c r="C77" s="203"/>
      <c r="D77" s="203"/>
      <c r="E77" s="205" t="s">
        <v>431</v>
      </c>
      <c r="F77" s="208" t="s">
        <v>404</v>
      </c>
      <c r="G77" s="209"/>
      <c r="H77" s="152">
        <v>3</v>
      </c>
      <c r="I77" s="152"/>
      <c r="J77" s="152"/>
      <c r="K77" s="152"/>
      <c r="L77" s="152"/>
      <c r="M77" s="152"/>
      <c r="N77" s="152"/>
      <c r="O77" s="152"/>
      <c r="P77" s="152">
        <v>1</v>
      </c>
      <c r="Q77" s="152">
        <v>1</v>
      </c>
      <c r="R77" s="152"/>
      <c r="S77" s="152"/>
      <c r="T77" s="152">
        <v>5</v>
      </c>
      <c r="U77" s="152">
        <v>3</v>
      </c>
      <c r="V77" s="152">
        <f t="shared" si="1"/>
        <v>13</v>
      </c>
      <c r="W77" s="88">
        <v>1</v>
      </c>
      <c r="X77" s="101">
        <v>68</v>
      </c>
    </row>
    <row r="78" spans="1:24" ht="33" customHeight="1" x14ac:dyDescent="0.15">
      <c r="A78" s="198">
        <v>1</v>
      </c>
      <c r="B78" s="199">
        <v>69</v>
      </c>
      <c r="C78" s="203"/>
      <c r="D78" s="203"/>
      <c r="E78" s="206"/>
      <c r="F78" s="210" t="s">
        <v>405</v>
      </c>
      <c r="G78" s="211"/>
      <c r="H78" s="152">
        <v>0</v>
      </c>
      <c r="I78" s="152"/>
      <c r="J78" s="152"/>
      <c r="K78" s="152"/>
      <c r="L78" s="152"/>
      <c r="M78" s="152"/>
      <c r="N78" s="152"/>
      <c r="O78" s="152"/>
      <c r="P78" s="152">
        <v>1</v>
      </c>
      <c r="Q78" s="152">
        <v>1</v>
      </c>
      <c r="R78" s="152"/>
      <c r="S78" s="152"/>
      <c r="T78" s="152">
        <v>0</v>
      </c>
      <c r="U78" s="152">
        <v>0</v>
      </c>
      <c r="V78" s="152">
        <f t="shared" si="1"/>
        <v>2</v>
      </c>
      <c r="W78" s="88">
        <v>1</v>
      </c>
      <c r="X78" s="101">
        <v>69</v>
      </c>
    </row>
    <row r="79" spans="1:24" ht="33" customHeight="1" x14ac:dyDescent="0.15">
      <c r="A79" s="198">
        <v>1</v>
      </c>
      <c r="B79" s="199">
        <v>70</v>
      </c>
      <c r="C79" s="203"/>
      <c r="D79" s="203"/>
      <c r="E79" s="207"/>
      <c r="F79" s="210" t="s">
        <v>406</v>
      </c>
      <c r="G79" s="211"/>
      <c r="H79" s="152">
        <v>1</v>
      </c>
      <c r="I79" s="152"/>
      <c r="J79" s="152"/>
      <c r="K79" s="152"/>
      <c r="L79" s="152"/>
      <c r="M79" s="152"/>
      <c r="N79" s="152"/>
      <c r="O79" s="152"/>
      <c r="P79" s="152">
        <v>0</v>
      </c>
      <c r="Q79" s="152">
        <v>0</v>
      </c>
      <c r="R79" s="152"/>
      <c r="S79" s="152"/>
      <c r="T79" s="152">
        <v>0</v>
      </c>
      <c r="U79" s="152">
        <v>0</v>
      </c>
      <c r="V79" s="152">
        <f t="shared" si="1"/>
        <v>1</v>
      </c>
      <c r="W79" s="88">
        <v>1</v>
      </c>
      <c r="X79" s="101">
        <v>70</v>
      </c>
    </row>
    <row r="80" spans="1:24" ht="33" customHeight="1" x14ac:dyDescent="0.15">
      <c r="A80" s="198">
        <v>1</v>
      </c>
      <c r="B80" s="199">
        <v>71</v>
      </c>
      <c r="C80" s="203"/>
      <c r="D80" s="203"/>
      <c r="E80" s="205" t="s">
        <v>432</v>
      </c>
      <c r="F80" s="208" t="s">
        <v>404</v>
      </c>
      <c r="G80" s="209"/>
      <c r="H80" s="152">
        <v>3</v>
      </c>
      <c r="I80" s="152"/>
      <c r="J80" s="152"/>
      <c r="K80" s="152"/>
      <c r="L80" s="152"/>
      <c r="M80" s="152"/>
      <c r="N80" s="152"/>
      <c r="O80" s="152"/>
      <c r="P80" s="152">
        <v>2</v>
      </c>
      <c r="Q80" s="152">
        <v>0</v>
      </c>
      <c r="R80" s="152"/>
      <c r="S80" s="152"/>
      <c r="T80" s="152">
        <v>5</v>
      </c>
      <c r="U80" s="152">
        <v>8</v>
      </c>
      <c r="V80" s="152">
        <f t="shared" si="1"/>
        <v>18</v>
      </c>
      <c r="W80" s="88">
        <v>1</v>
      </c>
      <c r="X80" s="101">
        <v>71</v>
      </c>
    </row>
    <row r="81" spans="1:24" ht="33" customHeight="1" x14ac:dyDescent="0.15">
      <c r="A81" s="198">
        <v>1</v>
      </c>
      <c r="B81" s="199">
        <v>72</v>
      </c>
      <c r="C81" s="203"/>
      <c r="D81" s="203"/>
      <c r="E81" s="206"/>
      <c r="F81" s="210" t="s">
        <v>405</v>
      </c>
      <c r="G81" s="211"/>
      <c r="H81" s="152">
        <v>0</v>
      </c>
      <c r="I81" s="152"/>
      <c r="J81" s="152"/>
      <c r="K81" s="152"/>
      <c r="L81" s="152"/>
      <c r="M81" s="152"/>
      <c r="N81" s="152"/>
      <c r="O81" s="152"/>
      <c r="P81" s="152">
        <v>4</v>
      </c>
      <c r="Q81" s="152">
        <v>2</v>
      </c>
      <c r="R81" s="152"/>
      <c r="S81" s="152"/>
      <c r="T81" s="152">
        <v>19</v>
      </c>
      <c r="U81" s="152">
        <v>6</v>
      </c>
      <c r="V81" s="152">
        <f t="shared" si="1"/>
        <v>31</v>
      </c>
      <c r="W81" s="88">
        <v>1</v>
      </c>
      <c r="X81" s="101">
        <v>72</v>
      </c>
    </row>
    <row r="82" spans="1:24" ht="33" customHeight="1" x14ac:dyDescent="0.15">
      <c r="A82" s="198">
        <v>1</v>
      </c>
      <c r="B82" s="199">
        <v>73</v>
      </c>
      <c r="C82" s="203"/>
      <c r="D82" s="204"/>
      <c r="E82" s="207"/>
      <c r="F82" s="210" t="s">
        <v>406</v>
      </c>
      <c r="G82" s="211"/>
      <c r="H82" s="152">
        <v>15</v>
      </c>
      <c r="I82" s="152"/>
      <c r="J82" s="152"/>
      <c r="K82" s="152"/>
      <c r="L82" s="152"/>
      <c r="M82" s="152"/>
      <c r="N82" s="152"/>
      <c r="O82" s="152"/>
      <c r="P82" s="152">
        <v>13</v>
      </c>
      <c r="Q82" s="152">
        <v>2</v>
      </c>
      <c r="R82" s="152"/>
      <c r="S82" s="152"/>
      <c r="T82" s="152">
        <v>6</v>
      </c>
      <c r="U82" s="152">
        <v>2</v>
      </c>
      <c r="V82" s="152">
        <f t="shared" si="1"/>
        <v>38</v>
      </c>
      <c r="W82" s="88">
        <v>1</v>
      </c>
      <c r="X82" s="101">
        <v>73</v>
      </c>
    </row>
    <row r="83" spans="1:24" ht="33" customHeight="1" x14ac:dyDescent="0.15">
      <c r="A83" s="198">
        <v>1</v>
      </c>
      <c r="B83" s="199">
        <v>74</v>
      </c>
      <c r="C83" s="203"/>
      <c r="D83" s="202" t="s">
        <v>440</v>
      </c>
      <c r="E83" s="205" t="s">
        <v>433</v>
      </c>
      <c r="F83" s="208" t="s">
        <v>404</v>
      </c>
      <c r="G83" s="209"/>
      <c r="H83" s="152">
        <v>30</v>
      </c>
      <c r="I83" s="152"/>
      <c r="J83" s="152"/>
      <c r="K83" s="152"/>
      <c r="L83" s="152"/>
      <c r="M83" s="152"/>
      <c r="N83" s="152"/>
      <c r="O83" s="152"/>
      <c r="P83" s="152">
        <v>15</v>
      </c>
      <c r="Q83" s="152">
        <v>3</v>
      </c>
      <c r="R83" s="152"/>
      <c r="S83" s="152"/>
      <c r="T83" s="152">
        <v>20</v>
      </c>
      <c r="U83" s="152">
        <v>75</v>
      </c>
      <c r="V83" s="152">
        <f t="shared" si="1"/>
        <v>143</v>
      </c>
      <c r="W83" s="88">
        <v>1</v>
      </c>
      <c r="X83" s="101">
        <v>74</v>
      </c>
    </row>
    <row r="84" spans="1:24" ht="33" customHeight="1" x14ac:dyDescent="0.15">
      <c r="A84" s="198">
        <v>1</v>
      </c>
      <c r="B84" s="199">
        <v>75</v>
      </c>
      <c r="C84" s="203"/>
      <c r="D84" s="203"/>
      <c r="E84" s="206"/>
      <c r="F84" s="210" t="s">
        <v>405</v>
      </c>
      <c r="G84" s="211"/>
      <c r="H84" s="152">
        <v>0</v>
      </c>
      <c r="I84" s="152"/>
      <c r="J84" s="152"/>
      <c r="K84" s="152"/>
      <c r="L84" s="152"/>
      <c r="M84" s="152"/>
      <c r="N84" s="152"/>
      <c r="O84" s="152"/>
      <c r="P84" s="152">
        <v>9</v>
      </c>
      <c r="Q84" s="152">
        <v>3</v>
      </c>
      <c r="R84" s="152"/>
      <c r="S84" s="152"/>
      <c r="T84" s="152">
        <v>64</v>
      </c>
      <c r="U84" s="152">
        <v>22</v>
      </c>
      <c r="V84" s="152">
        <f t="shared" si="1"/>
        <v>98</v>
      </c>
      <c r="W84" s="88">
        <v>1</v>
      </c>
      <c r="X84" s="101">
        <v>75</v>
      </c>
    </row>
    <row r="85" spans="1:24" ht="33" customHeight="1" x14ac:dyDescent="0.15">
      <c r="A85" s="198">
        <v>1</v>
      </c>
      <c r="B85" s="199">
        <v>76</v>
      </c>
      <c r="C85" s="203"/>
      <c r="D85" s="203"/>
      <c r="E85" s="207"/>
      <c r="F85" s="210" t="s">
        <v>406</v>
      </c>
      <c r="G85" s="211"/>
      <c r="H85" s="152">
        <v>50</v>
      </c>
      <c r="I85" s="152"/>
      <c r="J85" s="152"/>
      <c r="K85" s="152"/>
      <c r="L85" s="152"/>
      <c r="M85" s="152"/>
      <c r="N85" s="152"/>
      <c r="O85" s="152"/>
      <c r="P85" s="152">
        <v>14</v>
      </c>
      <c r="Q85" s="152">
        <v>3</v>
      </c>
      <c r="R85" s="152"/>
      <c r="S85" s="152"/>
      <c r="T85" s="152">
        <v>8</v>
      </c>
      <c r="U85" s="152">
        <v>8</v>
      </c>
      <c r="V85" s="152">
        <f t="shared" si="1"/>
        <v>83</v>
      </c>
      <c r="W85" s="88">
        <v>1</v>
      </c>
      <c r="X85" s="101">
        <v>76</v>
      </c>
    </row>
    <row r="86" spans="1:24" ht="33" customHeight="1" x14ac:dyDescent="0.15">
      <c r="A86" s="198">
        <v>1</v>
      </c>
      <c r="B86" s="199">
        <v>77</v>
      </c>
      <c r="C86" s="203"/>
      <c r="D86" s="203"/>
      <c r="E86" s="205" t="s">
        <v>434</v>
      </c>
      <c r="F86" s="208" t="s">
        <v>404</v>
      </c>
      <c r="G86" s="209"/>
      <c r="H86" s="152">
        <v>0</v>
      </c>
      <c r="I86" s="152"/>
      <c r="J86" s="152"/>
      <c r="K86" s="152"/>
      <c r="L86" s="152"/>
      <c r="M86" s="152"/>
      <c r="N86" s="152"/>
      <c r="O86" s="152"/>
      <c r="P86" s="152">
        <v>0</v>
      </c>
      <c r="Q86" s="152">
        <v>0</v>
      </c>
      <c r="R86" s="152"/>
      <c r="S86" s="152"/>
      <c r="T86" s="152">
        <v>0</v>
      </c>
      <c r="U86" s="152">
        <v>0</v>
      </c>
      <c r="V86" s="152">
        <f t="shared" si="1"/>
        <v>0</v>
      </c>
      <c r="W86" s="88">
        <v>1</v>
      </c>
      <c r="X86" s="101">
        <v>77</v>
      </c>
    </row>
    <row r="87" spans="1:24" ht="33" customHeight="1" x14ac:dyDescent="0.15">
      <c r="A87" s="198">
        <v>1</v>
      </c>
      <c r="B87" s="199">
        <v>78</v>
      </c>
      <c r="C87" s="203"/>
      <c r="D87" s="203"/>
      <c r="E87" s="206"/>
      <c r="F87" s="210" t="s">
        <v>405</v>
      </c>
      <c r="G87" s="211"/>
      <c r="H87" s="152">
        <v>0</v>
      </c>
      <c r="I87" s="152"/>
      <c r="J87" s="152"/>
      <c r="K87" s="152"/>
      <c r="L87" s="152"/>
      <c r="M87" s="152"/>
      <c r="N87" s="152"/>
      <c r="O87" s="152"/>
      <c r="P87" s="152">
        <v>0</v>
      </c>
      <c r="Q87" s="152">
        <v>0</v>
      </c>
      <c r="R87" s="152"/>
      <c r="S87" s="152"/>
      <c r="T87" s="152">
        <v>0</v>
      </c>
      <c r="U87" s="152">
        <v>0</v>
      </c>
      <c r="V87" s="152">
        <f t="shared" si="1"/>
        <v>0</v>
      </c>
      <c r="W87" s="88">
        <v>1</v>
      </c>
      <c r="X87" s="101">
        <v>78</v>
      </c>
    </row>
    <row r="88" spans="1:24" ht="33" customHeight="1" x14ac:dyDescent="0.15">
      <c r="A88" s="198">
        <v>1</v>
      </c>
      <c r="B88" s="199">
        <v>79</v>
      </c>
      <c r="C88" s="204"/>
      <c r="D88" s="204"/>
      <c r="E88" s="207"/>
      <c r="F88" s="210" t="s">
        <v>406</v>
      </c>
      <c r="G88" s="211"/>
      <c r="H88" s="152">
        <v>0</v>
      </c>
      <c r="I88" s="152"/>
      <c r="J88" s="152"/>
      <c r="K88" s="152"/>
      <c r="L88" s="152"/>
      <c r="M88" s="152"/>
      <c r="N88" s="152"/>
      <c r="O88" s="152"/>
      <c r="P88" s="152">
        <v>0</v>
      </c>
      <c r="Q88" s="152">
        <v>0</v>
      </c>
      <c r="R88" s="152"/>
      <c r="S88" s="152"/>
      <c r="T88" s="152">
        <v>0</v>
      </c>
      <c r="U88" s="152">
        <v>0</v>
      </c>
      <c r="V88" s="152">
        <f t="shared" si="1"/>
        <v>0</v>
      </c>
      <c r="W88" s="88">
        <v>1</v>
      </c>
      <c r="X88" s="101">
        <v>79</v>
      </c>
    </row>
    <row r="89" spans="1:24" ht="33" customHeight="1" x14ac:dyDescent="0.15"/>
    <row r="90" spans="1:24" ht="33" customHeight="1" x14ac:dyDescent="0.15"/>
    <row r="91" spans="1:24" ht="33" customHeight="1" x14ac:dyDescent="0.15"/>
    <row r="92" spans="1:24" ht="33" customHeight="1" x14ac:dyDescent="0.15"/>
    <row r="93" spans="1:24" ht="33" customHeight="1" x14ac:dyDescent="0.15"/>
    <row r="94" spans="1:24" ht="33" customHeight="1" x14ac:dyDescent="0.15"/>
    <row r="95" spans="1:24" ht="33" customHeight="1" x14ac:dyDescent="0.15"/>
    <row r="96" spans="1:24" ht="33" customHeight="1" x14ac:dyDescent="0.15"/>
    <row r="97" ht="32.1" customHeight="1" x14ac:dyDescent="0.15"/>
    <row r="98" ht="32.1" customHeight="1" x14ac:dyDescent="0.15"/>
    <row r="99" ht="32.1" customHeight="1" x14ac:dyDescent="0.15"/>
    <row r="100" ht="32.1" customHeight="1" x14ac:dyDescent="0.15"/>
    <row r="101" ht="32.1" customHeight="1" x14ac:dyDescent="0.15"/>
    <row r="102" ht="32.1" customHeight="1" x14ac:dyDescent="0.15"/>
    <row r="103" ht="32.1" customHeight="1" x14ac:dyDescent="0.15"/>
    <row r="104" ht="32.1" customHeight="1" x14ac:dyDescent="0.15"/>
    <row r="105" ht="32.1" customHeight="1" x14ac:dyDescent="0.15"/>
    <row r="106" ht="32.1" customHeight="1" x14ac:dyDescent="0.15"/>
    <row r="107" ht="32.1" customHeight="1" x14ac:dyDescent="0.15"/>
    <row r="108" ht="32.1" customHeight="1" x14ac:dyDescent="0.15"/>
    <row r="109" ht="32.1" customHeight="1" x14ac:dyDescent="0.15"/>
    <row r="110" ht="32.1" customHeight="1" x14ac:dyDescent="0.15"/>
    <row r="111" ht="32.1" customHeight="1" x14ac:dyDescent="0.15"/>
    <row r="112" ht="32.1" customHeight="1" x14ac:dyDescent="0.15"/>
    <row r="113" ht="32.1" customHeight="1" x14ac:dyDescent="0.15"/>
    <row r="114" ht="32.1" customHeight="1" x14ac:dyDescent="0.15"/>
    <row r="115" ht="32.1" customHeight="1" x14ac:dyDescent="0.15"/>
    <row r="116" ht="32.1" customHeight="1" x14ac:dyDescent="0.15"/>
    <row r="117" ht="32.1" customHeight="1" x14ac:dyDescent="0.15"/>
    <row r="118" ht="32.1" customHeight="1" x14ac:dyDescent="0.15"/>
    <row r="119" ht="32.1" customHeight="1" x14ac:dyDescent="0.15"/>
    <row r="120" ht="32.1" customHeight="1" x14ac:dyDescent="0.15"/>
  </sheetData>
  <mergeCells count="90">
    <mergeCell ref="C1:G1"/>
    <mergeCell ref="E49:F49"/>
    <mergeCell ref="E19:G19"/>
    <mergeCell ref="F23:G23"/>
    <mergeCell ref="F24:G24"/>
    <mergeCell ref="E25:E26"/>
    <mergeCell ref="E27:E28"/>
    <mergeCell ref="F46:G46"/>
    <mergeCell ref="E44:G44"/>
    <mergeCell ref="F33:G33"/>
    <mergeCell ref="D23:D24"/>
    <mergeCell ref="E29:E30"/>
    <mergeCell ref="E31:E32"/>
    <mergeCell ref="F16:G16"/>
    <mergeCell ref="F45:G45"/>
    <mergeCell ref="E36:E37"/>
    <mergeCell ref="V7:V8"/>
    <mergeCell ref="E13:G13"/>
    <mergeCell ref="D9:G9"/>
    <mergeCell ref="F14:G14"/>
    <mergeCell ref="F15:G15"/>
    <mergeCell ref="D10:F12"/>
    <mergeCell ref="P7:Q7"/>
    <mergeCell ref="F50:G50"/>
    <mergeCell ref="F51:G51"/>
    <mergeCell ref="F52:G52"/>
    <mergeCell ref="D51:D57"/>
    <mergeCell ref="F58:G58"/>
    <mergeCell ref="F53:G53"/>
    <mergeCell ref="C53:C57"/>
    <mergeCell ref="D61:G61"/>
    <mergeCell ref="F55:G55"/>
    <mergeCell ref="F56:G56"/>
    <mergeCell ref="F57:G57"/>
    <mergeCell ref="F54:G54"/>
    <mergeCell ref="D59:D60"/>
    <mergeCell ref="F60:G60"/>
    <mergeCell ref="F59:G59"/>
    <mergeCell ref="D48:D49"/>
    <mergeCell ref="E47:F47"/>
    <mergeCell ref="E48:F48"/>
    <mergeCell ref="F43:G43"/>
    <mergeCell ref="E38:E40"/>
    <mergeCell ref="E41:E42"/>
    <mergeCell ref="E34:E35"/>
    <mergeCell ref="F17:G17"/>
    <mergeCell ref="E20:G20"/>
    <mergeCell ref="D15:D18"/>
    <mergeCell ref="F18:G18"/>
    <mergeCell ref="E21:G21"/>
    <mergeCell ref="F22:G22"/>
    <mergeCell ref="C62:C88"/>
    <mergeCell ref="D62:D82"/>
    <mergeCell ref="E62:E64"/>
    <mergeCell ref="F62:G62"/>
    <mergeCell ref="F63:G63"/>
    <mergeCell ref="F64:G64"/>
    <mergeCell ref="E65:E67"/>
    <mergeCell ref="F65:G65"/>
    <mergeCell ref="F66:G66"/>
    <mergeCell ref="F67:G67"/>
    <mergeCell ref="E68:E70"/>
    <mergeCell ref="F68:G68"/>
    <mergeCell ref="F69:G69"/>
    <mergeCell ref="F70:G70"/>
    <mergeCell ref="E71:E73"/>
    <mergeCell ref="F71:G71"/>
    <mergeCell ref="F72:G72"/>
    <mergeCell ref="F73:G73"/>
    <mergeCell ref="E74:E76"/>
    <mergeCell ref="F74:G74"/>
    <mergeCell ref="F75:G75"/>
    <mergeCell ref="F76:G76"/>
    <mergeCell ref="E77:E79"/>
    <mergeCell ref="F77:G77"/>
    <mergeCell ref="F78:G78"/>
    <mergeCell ref="F79:G79"/>
    <mergeCell ref="E80:E82"/>
    <mergeCell ref="F80:G80"/>
    <mergeCell ref="F81:G81"/>
    <mergeCell ref="F82:G82"/>
    <mergeCell ref="D83:D88"/>
    <mergeCell ref="E83:E85"/>
    <mergeCell ref="F83:G83"/>
    <mergeCell ref="F84:G84"/>
    <mergeCell ref="F85:G85"/>
    <mergeCell ref="E86:E88"/>
    <mergeCell ref="F86:G86"/>
    <mergeCell ref="F87:G87"/>
    <mergeCell ref="F88:G88"/>
  </mergeCells>
  <phoneticPr fontId="7"/>
  <pageMargins left="0.78740157480314965" right="0.78740157480314965" top="0.78740157480314965" bottom="0.39370078740157483" header="0.19685039370078741" footer="0.19685039370078741"/>
  <pageSetup paperSize="9" scale="27" fitToWidth="0" pageOrder="overThenDown" orientation="portrait" horizontalDpi="1200" verticalDpi="1200" r:id="rId1"/>
  <headerFooter alignWithMargins="0"/>
  <colBreaks count="1" manualBreakCount="1">
    <brk id="13" max="87" man="1"/>
  </colBreaks>
  <ignoredErrors>
    <ignoredError sqref="V27:V50 V11:V18 V55 V57:V58 V60" unlockedFormula="1"/>
    <ignoredError sqref="D50 C51 C13:D14 C9:C11 D22 C23 D25 D45 D47 E59:E60 D58 C61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M120"/>
  <sheetViews>
    <sheetView showZeros="0" showOutlineSymbols="0" view="pageBreakPreview" topLeftCell="B1" zoomScale="55" zoomScaleNormal="40" workbookViewId="0">
      <pane xSplit="6" ySplit="8" topLeftCell="H9" activePane="bottomRight" state="frozen"/>
      <selection activeCell="J59" sqref="J59"/>
      <selection pane="topRight" activeCell="J59" sqref="J59"/>
      <selection pane="bottomLeft" activeCell="J59" sqref="J59"/>
      <selection pane="bottomRight" activeCell="B1" sqref="B1"/>
    </sheetView>
  </sheetViews>
  <sheetFormatPr defaultRowHeight="30" customHeight="1" x14ac:dyDescent="0.15"/>
  <cols>
    <col min="1" max="2" width="5.7109375" style="88" customWidth="1"/>
    <col min="3" max="4" width="7.7109375" style="148" customWidth="1"/>
    <col min="5" max="5" width="19" style="148" customWidth="1"/>
    <col min="6" max="6" width="8.140625" style="148" customWidth="1"/>
    <col min="7" max="7" width="42.7109375" style="148" customWidth="1"/>
    <col min="8" max="11" width="40.7109375" style="187" customWidth="1"/>
    <col min="12" max="13" width="5.7109375" style="88" customWidth="1"/>
    <col min="14" max="16384" width="9.140625" style="96"/>
  </cols>
  <sheetData>
    <row r="1" spans="1:13" s="77" customFormat="1" ht="30" customHeight="1" x14ac:dyDescent="0.15">
      <c r="B1" s="83"/>
      <c r="C1" s="79" t="s">
        <v>355</v>
      </c>
      <c r="D1" s="246" t="s">
        <v>144</v>
      </c>
      <c r="E1" s="247"/>
      <c r="F1" s="247"/>
      <c r="G1" s="261"/>
      <c r="H1" s="186"/>
      <c r="I1" s="187"/>
      <c r="J1" s="187"/>
      <c r="K1" s="187"/>
      <c r="M1" s="197"/>
    </row>
    <row r="2" spans="1:13" s="77" customFormat="1" ht="20.100000000000001" customHeight="1" x14ac:dyDescent="0.15">
      <c r="A2" s="88"/>
      <c r="B2" s="149"/>
      <c r="C2" s="84"/>
      <c r="D2" s="84"/>
      <c r="E2" s="85"/>
      <c r="F2" s="86"/>
      <c r="G2" s="86"/>
      <c r="H2" s="188"/>
      <c r="I2" s="187"/>
      <c r="J2" s="187"/>
      <c r="K2" s="187"/>
      <c r="L2" s="88"/>
      <c r="M2" s="149"/>
    </row>
    <row r="3" spans="1:13" s="77" customFormat="1" ht="30" customHeight="1" x14ac:dyDescent="0.15">
      <c r="A3" s="88"/>
      <c r="B3" s="77" t="s">
        <v>165</v>
      </c>
      <c r="C3" s="84"/>
      <c r="D3" s="84"/>
      <c r="E3" s="85"/>
      <c r="F3" s="86"/>
      <c r="G3" s="86"/>
      <c r="H3" s="188"/>
      <c r="I3" s="187"/>
      <c r="J3" s="187"/>
      <c r="K3" s="187"/>
      <c r="L3" s="88"/>
      <c r="M3" s="88"/>
    </row>
    <row r="4" spans="1:13" s="77" customFormat="1" ht="20.100000000000001" customHeight="1" x14ac:dyDescent="0.15">
      <c r="A4" s="88"/>
      <c r="B4" s="88"/>
      <c r="C4" s="84"/>
      <c r="D4" s="84"/>
      <c r="E4" s="84"/>
      <c r="F4" s="84"/>
      <c r="G4" s="84"/>
      <c r="H4" s="187"/>
      <c r="I4" s="187"/>
      <c r="J4" s="187"/>
      <c r="K4" s="187"/>
      <c r="L4" s="88"/>
      <c r="M4" s="88"/>
    </row>
    <row r="5" spans="1:13" s="77" customFormat="1" ht="30" customHeight="1" x14ac:dyDescent="0.15">
      <c r="A5" s="88"/>
      <c r="B5" s="88"/>
      <c r="C5" s="89" t="s">
        <v>143</v>
      </c>
      <c r="D5" s="90"/>
      <c r="E5" s="90"/>
      <c r="F5" s="90"/>
      <c r="G5" s="84"/>
      <c r="H5" s="187"/>
      <c r="I5" s="187"/>
      <c r="J5" s="187"/>
      <c r="K5" s="187"/>
      <c r="L5" s="88"/>
      <c r="M5" s="88"/>
    </row>
    <row r="6" spans="1:13" s="88" customFormat="1" ht="20.100000000000001" customHeight="1" x14ac:dyDescent="0.15">
      <c r="C6" s="92"/>
      <c r="D6" s="93"/>
      <c r="E6" s="93"/>
      <c r="F6" s="93"/>
      <c r="G6" s="94"/>
      <c r="H6" s="187"/>
      <c r="I6" s="187"/>
      <c r="J6" s="187"/>
      <c r="K6" s="187"/>
    </row>
    <row r="7" spans="1:13" ht="39.950000000000003" customHeight="1" x14ac:dyDescent="0.15">
      <c r="B7" s="109"/>
      <c r="C7" s="98"/>
      <c r="D7" s="99"/>
      <c r="E7" s="99"/>
      <c r="F7" s="99"/>
      <c r="G7" s="100" t="s">
        <v>186</v>
      </c>
      <c r="H7" s="115" t="s">
        <v>171</v>
      </c>
      <c r="I7" s="161" t="s">
        <v>150</v>
      </c>
      <c r="J7" s="161" t="s">
        <v>152</v>
      </c>
      <c r="K7" s="237" t="s">
        <v>203</v>
      </c>
      <c r="M7" s="109"/>
    </row>
    <row r="8" spans="1:13" ht="65.25" customHeight="1" x14ac:dyDescent="0.15">
      <c r="A8" s="101" t="s">
        <v>166</v>
      </c>
      <c r="B8" s="102" t="s">
        <v>167</v>
      </c>
      <c r="C8" s="103" t="s">
        <v>185</v>
      </c>
      <c r="D8" s="104"/>
      <c r="E8" s="104"/>
      <c r="F8" s="104"/>
      <c r="G8" s="105" t="s">
        <v>187</v>
      </c>
      <c r="H8" s="189" t="s">
        <v>377</v>
      </c>
      <c r="I8" s="189" t="s">
        <v>394</v>
      </c>
      <c r="J8" s="196" t="s">
        <v>337</v>
      </c>
      <c r="K8" s="238"/>
      <c r="L8" s="101" t="s">
        <v>166</v>
      </c>
      <c r="M8" s="102" t="s">
        <v>167</v>
      </c>
    </row>
    <row r="9" spans="1:13" ht="33" customHeight="1" x14ac:dyDescent="0.15">
      <c r="A9" s="88">
        <v>1</v>
      </c>
      <c r="B9" s="109">
        <v>1</v>
      </c>
      <c r="C9" s="110" t="s">
        <v>191</v>
      </c>
      <c r="D9" s="239" t="s">
        <v>135</v>
      </c>
      <c r="E9" s="240"/>
      <c r="F9" s="240"/>
      <c r="G9" s="224"/>
      <c r="H9" s="111" t="str">
        <f>IF('162(入力用)'!H9=0,"　",IF(LEFT('162(入力用)'!H9,1)="1","M",IF(LEFT('162(入力用)'!H9,1)="2","T",IF(LEFT('162(入力用)'!H9,1)="3","S",IF(LEFT('162(入力用)'!H9,1)="4","H","#"))))&amp;" "&amp;MID('162(入力用)'!H9,2,2)&amp;"."&amp;MID('162(入力用)'!H9,4,2)&amp;"."&amp;RIGHT('162(入力用)'!H9,2)&amp;" ")</f>
        <v xml:space="preserve">H 12.04.01 </v>
      </c>
      <c r="I9" s="111" t="str">
        <f>IF('162(入力用)'!I9=0,"(想定企業会計)")</f>
        <v>(想定企業会計)</v>
      </c>
      <c r="J9" s="111" t="str">
        <f>IF('162(入力用)'!J9=0,"　",IF(LEFT('162(入力用)'!J9,1)="1","M",IF(LEFT('162(入力用)'!J9,1)="2","T",IF(LEFT('162(入力用)'!J9,1)="3","S",IF(LEFT('162(入力用)'!J9,1)="4","H","#"))))&amp;" "&amp;MID('162(入力用)'!J9,2,2)&amp;"."&amp;MID('162(入力用)'!J9,4,2)&amp;"."&amp;RIGHT('162(入力用)'!J9,2)&amp;" ")</f>
        <v xml:space="preserve">H 12.04.01 </v>
      </c>
      <c r="K9" s="152"/>
      <c r="L9" s="88">
        <v>1</v>
      </c>
      <c r="M9" s="109">
        <v>1</v>
      </c>
    </row>
    <row r="10" spans="1:13" ht="33" customHeight="1" x14ac:dyDescent="0.15">
      <c r="A10" s="88">
        <v>1</v>
      </c>
      <c r="B10" s="109">
        <v>2</v>
      </c>
      <c r="C10" s="112"/>
      <c r="D10" s="241" t="s">
        <v>174</v>
      </c>
      <c r="E10" s="241"/>
      <c r="F10" s="241"/>
      <c r="G10" s="113" t="s">
        <v>175</v>
      </c>
      <c r="H10" s="114">
        <f>IF('162(入力用)'!H10=1,"○",0)</f>
        <v>0</v>
      </c>
      <c r="I10" s="114">
        <f>IF('162(入力用)'!I10=1,"○",0)</f>
        <v>0</v>
      </c>
      <c r="J10" s="114">
        <f>IF('162(入力用)'!J10=1,"○",0)</f>
        <v>0</v>
      </c>
      <c r="K10" s="156">
        <f>COUNTIF(H10:J10,"○")</f>
        <v>0</v>
      </c>
      <c r="L10" s="88">
        <v>1</v>
      </c>
      <c r="M10" s="109">
        <v>2</v>
      </c>
    </row>
    <row r="11" spans="1:13" ht="33" customHeight="1" x14ac:dyDescent="0.15">
      <c r="B11" s="109"/>
      <c r="C11" s="116" t="s">
        <v>192</v>
      </c>
      <c r="D11" s="242"/>
      <c r="E11" s="242"/>
      <c r="F11" s="242"/>
      <c r="G11" s="113" t="s">
        <v>176</v>
      </c>
      <c r="H11" s="114">
        <f>IF('162(入力用)'!H10=2,"○",0)</f>
        <v>0</v>
      </c>
      <c r="I11" s="114">
        <f>IF('162(入力用)'!I10=2,"○",0)</f>
        <v>0</v>
      </c>
      <c r="J11" s="114">
        <f>IF('162(入力用)'!J10=2,"○",0)</f>
        <v>0</v>
      </c>
      <c r="K11" s="156">
        <f>COUNTIF(H11:J11,"○")</f>
        <v>0</v>
      </c>
      <c r="L11" s="88">
        <v>0</v>
      </c>
      <c r="M11" s="109">
        <v>0</v>
      </c>
    </row>
    <row r="12" spans="1:13" ht="33" customHeight="1" x14ac:dyDescent="0.15">
      <c r="B12" s="109"/>
      <c r="C12" s="112"/>
      <c r="D12" s="243"/>
      <c r="E12" s="243"/>
      <c r="F12" s="243"/>
      <c r="G12" s="117" t="s">
        <v>177</v>
      </c>
      <c r="H12" s="114" t="str">
        <f>IF('162(入力用)'!H10=3,"○",0)</f>
        <v>○</v>
      </c>
      <c r="I12" s="114">
        <f>IF('162(入力用)'!I10=3,"○",0)</f>
        <v>0</v>
      </c>
      <c r="J12" s="114" t="str">
        <f>IF('162(入力用)'!J10=3,"○",0)</f>
        <v>○</v>
      </c>
      <c r="K12" s="156">
        <f>COUNTIF(H12:J12,"○")</f>
        <v>2</v>
      </c>
      <c r="L12" s="88">
        <v>0</v>
      </c>
      <c r="M12" s="109">
        <v>0</v>
      </c>
    </row>
    <row r="13" spans="1:13" ht="33" customHeight="1" x14ac:dyDescent="0.15">
      <c r="A13" s="88">
        <v>1</v>
      </c>
      <c r="B13" s="109">
        <v>3</v>
      </c>
      <c r="C13" s="118" t="s">
        <v>193</v>
      </c>
      <c r="D13" s="119" t="s">
        <v>41</v>
      </c>
      <c r="E13" s="218" t="s">
        <v>104</v>
      </c>
      <c r="F13" s="216"/>
      <c r="G13" s="217"/>
      <c r="H13" s="157">
        <f>'162(入力用)'!H11</f>
        <v>1</v>
      </c>
      <c r="I13" s="157">
        <f>'162(入力用)'!I11</f>
        <v>0</v>
      </c>
      <c r="J13" s="157">
        <f>'162(入力用)'!J11</f>
        <v>1</v>
      </c>
      <c r="K13" s="156">
        <f t="shared" ref="K13:K18" si="0">SUM(H13:J13)</f>
        <v>2</v>
      </c>
      <c r="L13" s="88">
        <v>1</v>
      </c>
      <c r="M13" s="109">
        <v>3</v>
      </c>
    </row>
    <row r="14" spans="1:13" ht="33" customHeight="1" x14ac:dyDescent="0.15">
      <c r="A14" s="88">
        <v>1</v>
      </c>
      <c r="B14" s="109">
        <v>4</v>
      </c>
      <c r="C14" s="120"/>
      <c r="D14" s="121" t="s">
        <v>60</v>
      </c>
      <c r="E14" s="122" t="s">
        <v>36</v>
      </c>
      <c r="F14" s="218" t="s">
        <v>105</v>
      </c>
      <c r="G14" s="217"/>
      <c r="H14" s="157">
        <f>'162(入力用)'!H12</f>
        <v>0</v>
      </c>
      <c r="I14" s="157">
        <f>'162(入力用)'!I12</f>
        <v>0</v>
      </c>
      <c r="J14" s="157">
        <f>'162(入力用)'!J12</f>
        <v>0</v>
      </c>
      <c r="K14" s="156">
        <f t="shared" si="0"/>
        <v>0</v>
      </c>
      <c r="L14" s="88">
        <v>1</v>
      </c>
      <c r="M14" s="109">
        <v>4</v>
      </c>
    </row>
    <row r="15" spans="1:13" ht="33" customHeight="1" x14ac:dyDescent="0.15">
      <c r="A15" s="88">
        <v>1</v>
      </c>
      <c r="B15" s="109">
        <v>5</v>
      </c>
      <c r="C15" s="123" t="s">
        <v>357</v>
      </c>
      <c r="D15" s="219" t="s">
        <v>201</v>
      </c>
      <c r="E15" s="124" t="s">
        <v>37</v>
      </c>
      <c r="F15" s="218" t="s">
        <v>23</v>
      </c>
      <c r="G15" s="217"/>
      <c r="H15" s="157">
        <f>'162(入力用)'!H13</f>
        <v>100</v>
      </c>
      <c r="I15" s="157">
        <f>'162(入力用)'!I13</f>
        <v>0</v>
      </c>
      <c r="J15" s="157">
        <f>'162(入力用)'!J13</f>
        <v>100</v>
      </c>
      <c r="K15" s="156">
        <f t="shared" si="0"/>
        <v>200</v>
      </c>
      <c r="L15" s="88">
        <v>1</v>
      </c>
      <c r="M15" s="109">
        <v>5</v>
      </c>
    </row>
    <row r="16" spans="1:13" ht="33" customHeight="1" x14ac:dyDescent="0.15">
      <c r="A16" s="88">
        <v>1</v>
      </c>
      <c r="B16" s="109">
        <v>6</v>
      </c>
      <c r="C16" s="125"/>
      <c r="D16" s="219"/>
      <c r="E16" s="122" t="s">
        <v>42</v>
      </c>
      <c r="F16" s="216" t="s">
        <v>24</v>
      </c>
      <c r="G16" s="217"/>
      <c r="H16" s="157">
        <f>'162(入力用)'!H14</f>
        <v>0</v>
      </c>
      <c r="I16" s="157">
        <f>'162(入力用)'!I14</f>
        <v>0</v>
      </c>
      <c r="J16" s="157">
        <f>'162(入力用)'!J14</f>
        <v>0</v>
      </c>
      <c r="K16" s="156">
        <f t="shared" si="0"/>
        <v>0</v>
      </c>
      <c r="L16" s="88">
        <v>1</v>
      </c>
      <c r="M16" s="109">
        <v>6</v>
      </c>
    </row>
    <row r="17" spans="1:13" ht="33" customHeight="1" x14ac:dyDescent="0.15">
      <c r="A17" s="88">
        <v>1</v>
      </c>
      <c r="B17" s="109">
        <v>7</v>
      </c>
      <c r="C17" s="125"/>
      <c r="D17" s="219"/>
      <c r="E17" s="124" t="s">
        <v>102</v>
      </c>
      <c r="F17" s="216" t="s">
        <v>25</v>
      </c>
      <c r="G17" s="217"/>
      <c r="H17" s="157">
        <f>'162(入力用)'!H15</f>
        <v>30</v>
      </c>
      <c r="I17" s="157">
        <f>'162(入力用)'!I15</f>
        <v>0</v>
      </c>
      <c r="J17" s="157">
        <f>'162(入力用)'!J15</f>
        <v>20</v>
      </c>
      <c r="K17" s="156">
        <f t="shared" si="0"/>
        <v>50</v>
      </c>
      <c r="L17" s="88">
        <v>1</v>
      </c>
      <c r="M17" s="109">
        <v>7</v>
      </c>
    </row>
    <row r="18" spans="1:13" ht="33" customHeight="1" x14ac:dyDescent="0.15">
      <c r="A18" s="88">
        <v>1</v>
      </c>
      <c r="B18" s="109">
        <v>8</v>
      </c>
      <c r="C18" s="123"/>
      <c r="D18" s="220"/>
      <c r="E18" s="122" t="s">
        <v>38</v>
      </c>
      <c r="F18" s="218" t="s">
        <v>136</v>
      </c>
      <c r="G18" s="217"/>
      <c r="H18" s="157">
        <f>'162(入力用)'!H16</f>
        <v>0</v>
      </c>
      <c r="I18" s="157">
        <f>'162(入力用)'!I16</f>
        <v>0</v>
      </c>
      <c r="J18" s="157">
        <f>'162(入力用)'!J16</f>
        <v>0</v>
      </c>
      <c r="K18" s="156">
        <f t="shared" si="0"/>
        <v>0</v>
      </c>
      <c r="L18" s="88">
        <v>1</v>
      </c>
      <c r="M18" s="109">
        <v>8</v>
      </c>
    </row>
    <row r="19" spans="1:13" ht="33" customHeight="1" x14ac:dyDescent="0.15">
      <c r="A19" s="88">
        <v>1</v>
      </c>
      <c r="B19" s="109">
        <v>9</v>
      </c>
      <c r="C19" s="120" t="s">
        <v>358</v>
      </c>
      <c r="D19" s="119" t="s">
        <v>39</v>
      </c>
      <c r="E19" s="218" t="s">
        <v>402</v>
      </c>
      <c r="F19" s="216"/>
      <c r="G19" s="217"/>
      <c r="H19" s="157">
        <f>'162(入力用)'!H17</f>
        <v>0</v>
      </c>
      <c r="I19" s="157">
        <f>'162(入力用)'!I17</f>
        <v>0</v>
      </c>
      <c r="J19" s="157">
        <f>'162(入力用)'!J17</f>
        <v>0</v>
      </c>
      <c r="K19" s="156">
        <f t="shared" ref="K19" si="1">SUM(H19:J19)</f>
        <v>0</v>
      </c>
      <c r="L19" s="88">
        <v>1</v>
      </c>
      <c r="M19" s="109">
        <v>9</v>
      </c>
    </row>
    <row r="20" spans="1:13" ht="33" customHeight="1" x14ac:dyDescent="0.15">
      <c r="A20" s="88">
        <v>1</v>
      </c>
      <c r="B20" s="109">
        <v>10</v>
      </c>
      <c r="C20" s="120"/>
      <c r="D20" s="119" t="s">
        <v>6</v>
      </c>
      <c r="E20" s="218" t="s">
        <v>189</v>
      </c>
      <c r="F20" s="216"/>
      <c r="G20" s="217"/>
      <c r="H20" s="157">
        <v>3397</v>
      </c>
      <c r="I20" s="157"/>
      <c r="J20" s="157">
        <v>2999</v>
      </c>
      <c r="K20" s="156">
        <f t="shared" ref="K20:K60" si="2">SUM(H20:J20)</f>
        <v>6396</v>
      </c>
      <c r="L20" s="88">
        <v>1</v>
      </c>
      <c r="M20" s="109">
        <v>10</v>
      </c>
    </row>
    <row r="21" spans="1:13" ht="33" customHeight="1" x14ac:dyDescent="0.15">
      <c r="A21" s="88">
        <v>1</v>
      </c>
      <c r="B21" s="109">
        <v>11</v>
      </c>
      <c r="C21" s="126"/>
      <c r="D21" s="119" t="s">
        <v>7</v>
      </c>
      <c r="E21" s="218" t="s">
        <v>190</v>
      </c>
      <c r="F21" s="216"/>
      <c r="G21" s="217"/>
      <c r="H21" s="157">
        <v>865</v>
      </c>
      <c r="I21" s="157"/>
      <c r="J21" s="157">
        <v>913</v>
      </c>
      <c r="K21" s="156">
        <f t="shared" si="2"/>
        <v>1778</v>
      </c>
      <c r="L21" s="88">
        <v>1</v>
      </c>
      <c r="M21" s="109">
        <v>11</v>
      </c>
    </row>
    <row r="22" spans="1:13" ht="33" customHeight="1" x14ac:dyDescent="0.15">
      <c r="A22" s="88">
        <v>1</v>
      </c>
      <c r="B22" s="109">
        <v>12</v>
      </c>
      <c r="C22" s="112"/>
      <c r="D22" s="121" t="s">
        <v>41</v>
      </c>
      <c r="E22" s="122" t="s">
        <v>36</v>
      </c>
      <c r="F22" s="216" t="s">
        <v>109</v>
      </c>
      <c r="G22" s="217"/>
      <c r="H22" s="157">
        <v>365</v>
      </c>
      <c r="I22" s="157"/>
      <c r="J22" s="157">
        <v>365</v>
      </c>
      <c r="K22" s="156">
        <f t="shared" si="2"/>
        <v>730</v>
      </c>
      <c r="L22" s="88">
        <v>1</v>
      </c>
      <c r="M22" s="109">
        <v>12</v>
      </c>
    </row>
    <row r="23" spans="1:13" ht="33" customHeight="1" x14ac:dyDescent="0.15">
      <c r="A23" s="88">
        <v>1</v>
      </c>
      <c r="B23" s="109">
        <v>13</v>
      </c>
      <c r="C23" s="112" t="s">
        <v>110</v>
      </c>
      <c r="D23" s="253" t="s">
        <v>359</v>
      </c>
      <c r="E23" s="124" t="s">
        <v>37</v>
      </c>
      <c r="F23" s="216" t="s">
        <v>137</v>
      </c>
      <c r="G23" s="217"/>
      <c r="H23" s="157">
        <v>34155</v>
      </c>
      <c r="I23" s="157"/>
      <c r="J23" s="157">
        <v>30845</v>
      </c>
      <c r="K23" s="156">
        <f t="shared" si="2"/>
        <v>65000</v>
      </c>
      <c r="L23" s="88">
        <v>1</v>
      </c>
      <c r="M23" s="109">
        <v>13</v>
      </c>
    </row>
    <row r="24" spans="1:13" ht="33" customHeight="1" x14ac:dyDescent="0.15">
      <c r="A24" s="88">
        <v>1</v>
      </c>
      <c r="B24" s="109">
        <v>14</v>
      </c>
      <c r="C24" s="112"/>
      <c r="D24" s="254"/>
      <c r="E24" s="124" t="s">
        <v>42</v>
      </c>
      <c r="F24" s="216" t="s">
        <v>31</v>
      </c>
      <c r="G24" s="217"/>
      <c r="H24" s="157">
        <v>36500</v>
      </c>
      <c r="I24" s="157"/>
      <c r="J24" s="157">
        <v>36500</v>
      </c>
      <c r="K24" s="156">
        <f t="shared" si="2"/>
        <v>73000</v>
      </c>
      <c r="L24" s="88">
        <v>1</v>
      </c>
      <c r="M24" s="109">
        <v>14</v>
      </c>
    </row>
    <row r="25" spans="1:13" ht="33" customHeight="1" x14ac:dyDescent="0.15">
      <c r="A25" s="88">
        <v>1</v>
      </c>
      <c r="B25" s="109">
        <v>15</v>
      </c>
      <c r="C25" s="112"/>
      <c r="D25" s="121" t="s">
        <v>60</v>
      </c>
      <c r="E25" s="214" t="s">
        <v>181</v>
      </c>
      <c r="F25" s="127" t="s">
        <v>101</v>
      </c>
      <c r="G25" s="193" t="s">
        <v>112</v>
      </c>
      <c r="H25" s="157"/>
      <c r="I25" s="157"/>
      <c r="J25" s="157"/>
      <c r="K25" s="156">
        <f t="shared" si="2"/>
        <v>0</v>
      </c>
      <c r="L25" s="88">
        <v>1</v>
      </c>
      <c r="M25" s="109">
        <v>15</v>
      </c>
    </row>
    <row r="26" spans="1:13" ht="33" customHeight="1" x14ac:dyDescent="0.15">
      <c r="A26" s="88">
        <v>1</v>
      </c>
      <c r="B26" s="109">
        <v>16</v>
      </c>
      <c r="C26" s="112"/>
      <c r="D26" s="128"/>
      <c r="E26" s="215"/>
      <c r="F26" s="127" t="s">
        <v>43</v>
      </c>
      <c r="G26" s="129" t="s">
        <v>138</v>
      </c>
      <c r="H26" s="157"/>
      <c r="I26" s="157"/>
      <c r="J26" s="157"/>
      <c r="K26" s="156">
        <f t="shared" si="2"/>
        <v>0</v>
      </c>
      <c r="L26" s="88">
        <v>1</v>
      </c>
      <c r="M26" s="109">
        <v>16</v>
      </c>
    </row>
    <row r="27" spans="1:13" ht="33" customHeight="1" x14ac:dyDescent="0.15">
      <c r="A27" s="88">
        <v>1</v>
      </c>
      <c r="B27" s="109">
        <v>17</v>
      </c>
      <c r="C27" s="116"/>
      <c r="D27" s="128"/>
      <c r="E27" s="214" t="s">
        <v>437</v>
      </c>
      <c r="F27" s="127" t="s">
        <v>101</v>
      </c>
      <c r="G27" s="193" t="s">
        <v>113</v>
      </c>
      <c r="H27" s="157"/>
      <c r="I27" s="157"/>
      <c r="J27" s="157"/>
      <c r="K27" s="156">
        <f t="shared" si="2"/>
        <v>0</v>
      </c>
      <c r="L27" s="88">
        <v>1</v>
      </c>
      <c r="M27" s="109">
        <v>17</v>
      </c>
    </row>
    <row r="28" spans="1:13" ht="33" customHeight="1" x14ac:dyDescent="0.15">
      <c r="A28" s="88">
        <v>1</v>
      </c>
      <c r="B28" s="109">
        <v>18</v>
      </c>
      <c r="C28" s="116"/>
      <c r="D28" s="120" t="s">
        <v>114</v>
      </c>
      <c r="E28" s="215"/>
      <c r="F28" s="127" t="s">
        <v>43</v>
      </c>
      <c r="G28" s="129" t="s">
        <v>138</v>
      </c>
      <c r="H28" s="157"/>
      <c r="I28" s="157"/>
      <c r="J28" s="157"/>
      <c r="K28" s="156">
        <f t="shared" si="2"/>
        <v>0</v>
      </c>
      <c r="L28" s="88">
        <v>1</v>
      </c>
      <c r="M28" s="109">
        <v>18</v>
      </c>
    </row>
    <row r="29" spans="1:13" ht="33" customHeight="1" x14ac:dyDescent="0.15">
      <c r="A29" s="88">
        <v>1</v>
      </c>
      <c r="B29" s="109">
        <v>19</v>
      </c>
      <c r="C29" s="116" t="s">
        <v>145</v>
      </c>
      <c r="D29" s="130"/>
      <c r="E29" s="255" t="s">
        <v>180</v>
      </c>
      <c r="F29" s="127" t="s">
        <v>101</v>
      </c>
      <c r="G29" s="193" t="s">
        <v>35</v>
      </c>
      <c r="H29" s="157"/>
      <c r="I29" s="157"/>
      <c r="J29" s="157"/>
      <c r="K29" s="156">
        <f t="shared" si="2"/>
        <v>0</v>
      </c>
      <c r="L29" s="88">
        <v>1</v>
      </c>
      <c r="M29" s="109">
        <v>19</v>
      </c>
    </row>
    <row r="30" spans="1:13" ht="33" customHeight="1" x14ac:dyDescent="0.15">
      <c r="A30" s="88">
        <v>1</v>
      </c>
      <c r="B30" s="109">
        <v>20</v>
      </c>
      <c r="C30" s="116"/>
      <c r="D30" s="120" t="s">
        <v>115</v>
      </c>
      <c r="E30" s="256"/>
      <c r="F30" s="127" t="s">
        <v>43</v>
      </c>
      <c r="G30" s="129" t="s">
        <v>138</v>
      </c>
      <c r="H30" s="157"/>
      <c r="I30" s="157"/>
      <c r="J30" s="157"/>
      <c r="K30" s="156">
        <f t="shared" si="2"/>
        <v>0</v>
      </c>
      <c r="L30" s="88">
        <v>1</v>
      </c>
      <c r="M30" s="109">
        <v>20</v>
      </c>
    </row>
    <row r="31" spans="1:13" ht="33" customHeight="1" x14ac:dyDescent="0.15">
      <c r="A31" s="88">
        <v>1</v>
      </c>
      <c r="B31" s="109">
        <v>21</v>
      </c>
      <c r="C31" s="116"/>
      <c r="D31" s="130"/>
      <c r="E31" s="214" t="s">
        <v>361</v>
      </c>
      <c r="F31" s="127" t="s">
        <v>101</v>
      </c>
      <c r="G31" s="193" t="s">
        <v>35</v>
      </c>
      <c r="H31" s="157"/>
      <c r="I31" s="157"/>
      <c r="J31" s="157"/>
      <c r="K31" s="156">
        <f t="shared" si="2"/>
        <v>0</v>
      </c>
      <c r="L31" s="88">
        <v>1</v>
      </c>
      <c r="M31" s="109">
        <v>21</v>
      </c>
    </row>
    <row r="32" spans="1:13" ht="33" customHeight="1" x14ac:dyDescent="0.15">
      <c r="A32" s="88">
        <v>1</v>
      </c>
      <c r="B32" s="109">
        <v>22</v>
      </c>
      <c r="C32" s="116"/>
      <c r="D32" s="120" t="s">
        <v>117</v>
      </c>
      <c r="E32" s="215"/>
      <c r="F32" s="127" t="s">
        <v>43</v>
      </c>
      <c r="G32" s="129" t="s">
        <v>138</v>
      </c>
      <c r="H32" s="157"/>
      <c r="I32" s="157"/>
      <c r="J32" s="157"/>
      <c r="K32" s="156">
        <f t="shared" si="2"/>
        <v>0</v>
      </c>
      <c r="L32" s="88">
        <v>1</v>
      </c>
      <c r="M32" s="109">
        <v>22</v>
      </c>
    </row>
    <row r="33" spans="1:13" ht="39.75" customHeight="1" x14ac:dyDescent="0.15">
      <c r="A33" s="88">
        <v>1</v>
      </c>
      <c r="B33" s="109">
        <v>23</v>
      </c>
      <c r="C33" s="112"/>
      <c r="D33" s="131"/>
      <c r="E33" s="192" t="s">
        <v>436</v>
      </c>
      <c r="F33" s="252" t="s">
        <v>138</v>
      </c>
      <c r="G33" s="224"/>
      <c r="H33" s="157"/>
      <c r="I33" s="157"/>
      <c r="J33" s="157"/>
      <c r="K33" s="156">
        <f t="shared" si="2"/>
        <v>0</v>
      </c>
      <c r="L33" s="88">
        <v>1</v>
      </c>
      <c r="M33" s="109">
        <v>23</v>
      </c>
    </row>
    <row r="34" spans="1:13" ht="33" customHeight="1" x14ac:dyDescent="0.15">
      <c r="A34" s="88">
        <v>1</v>
      </c>
      <c r="B34" s="109">
        <v>24</v>
      </c>
      <c r="C34" s="116"/>
      <c r="D34" s="120" t="s">
        <v>118</v>
      </c>
      <c r="E34" s="214" t="s">
        <v>179</v>
      </c>
      <c r="F34" s="127" t="s">
        <v>101</v>
      </c>
      <c r="G34" s="193" t="s">
        <v>35</v>
      </c>
      <c r="H34" s="157"/>
      <c r="I34" s="157"/>
      <c r="J34" s="157"/>
      <c r="K34" s="156">
        <f t="shared" si="2"/>
        <v>0</v>
      </c>
      <c r="L34" s="88">
        <v>1</v>
      </c>
      <c r="M34" s="109">
        <v>24</v>
      </c>
    </row>
    <row r="35" spans="1:13" ht="33" customHeight="1" x14ac:dyDescent="0.15">
      <c r="A35" s="88">
        <v>1</v>
      </c>
      <c r="B35" s="109">
        <v>25</v>
      </c>
      <c r="C35" s="112"/>
      <c r="D35" s="131"/>
      <c r="E35" s="215"/>
      <c r="F35" s="127" t="s">
        <v>43</v>
      </c>
      <c r="G35" s="129" t="s">
        <v>138</v>
      </c>
      <c r="H35" s="157"/>
      <c r="I35" s="157"/>
      <c r="J35" s="157"/>
      <c r="K35" s="156">
        <f t="shared" si="2"/>
        <v>0</v>
      </c>
      <c r="L35" s="88">
        <v>1</v>
      </c>
      <c r="M35" s="109">
        <v>25</v>
      </c>
    </row>
    <row r="36" spans="1:13" ht="33" customHeight="1" x14ac:dyDescent="0.15">
      <c r="A36" s="88">
        <v>1</v>
      </c>
      <c r="B36" s="109">
        <v>26</v>
      </c>
      <c r="C36" s="112"/>
      <c r="D36" s="120" t="s">
        <v>120</v>
      </c>
      <c r="E36" s="214" t="s">
        <v>438</v>
      </c>
      <c r="F36" s="127" t="s">
        <v>101</v>
      </c>
      <c r="G36" s="193" t="s">
        <v>35</v>
      </c>
      <c r="H36" s="157">
        <v>258</v>
      </c>
      <c r="I36" s="157"/>
      <c r="J36" s="157"/>
      <c r="K36" s="156">
        <f t="shared" si="2"/>
        <v>258</v>
      </c>
      <c r="L36" s="88">
        <v>1</v>
      </c>
      <c r="M36" s="109">
        <v>26</v>
      </c>
    </row>
    <row r="37" spans="1:13" ht="33" customHeight="1" x14ac:dyDescent="0.15">
      <c r="A37" s="88">
        <v>1</v>
      </c>
      <c r="B37" s="109">
        <v>27</v>
      </c>
      <c r="C37" s="116"/>
      <c r="D37" s="131"/>
      <c r="E37" s="215"/>
      <c r="F37" s="127" t="s">
        <v>43</v>
      </c>
      <c r="G37" s="129" t="s">
        <v>138</v>
      </c>
      <c r="H37" s="157">
        <v>2762</v>
      </c>
      <c r="I37" s="157"/>
      <c r="J37" s="157"/>
      <c r="K37" s="156">
        <f t="shared" si="2"/>
        <v>2762</v>
      </c>
      <c r="L37" s="88">
        <v>1</v>
      </c>
      <c r="M37" s="109">
        <v>27</v>
      </c>
    </row>
    <row r="38" spans="1:13" ht="33" customHeight="1" x14ac:dyDescent="0.15">
      <c r="A38" s="88">
        <v>1</v>
      </c>
      <c r="B38" s="109">
        <v>28</v>
      </c>
      <c r="C38" s="116"/>
      <c r="D38" s="120" t="s">
        <v>133</v>
      </c>
      <c r="E38" s="214" t="s">
        <v>423</v>
      </c>
      <c r="F38" s="133" t="s">
        <v>101</v>
      </c>
      <c r="G38" s="193" t="s">
        <v>122</v>
      </c>
      <c r="H38" s="157"/>
      <c r="I38" s="157"/>
      <c r="J38" s="157"/>
      <c r="K38" s="156">
        <f t="shared" si="2"/>
        <v>0</v>
      </c>
      <c r="L38" s="88">
        <v>1</v>
      </c>
      <c r="M38" s="109">
        <v>28</v>
      </c>
    </row>
    <row r="39" spans="1:13" ht="33" customHeight="1" x14ac:dyDescent="0.15">
      <c r="A39" s="88">
        <v>1</v>
      </c>
      <c r="B39" s="109">
        <v>29</v>
      </c>
      <c r="C39" s="112"/>
      <c r="D39" s="128"/>
      <c r="E39" s="228"/>
      <c r="F39" s="133" t="s">
        <v>43</v>
      </c>
      <c r="G39" s="129" t="s">
        <v>138</v>
      </c>
      <c r="H39" s="157"/>
      <c r="I39" s="157"/>
      <c r="J39" s="157"/>
      <c r="K39" s="156">
        <f t="shared" si="2"/>
        <v>0</v>
      </c>
      <c r="L39" s="88">
        <v>1</v>
      </c>
      <c r="M39" s="109">
        <v>29</v>
      </c>
    </row>
    <row r="40" spans="1:13" ht="33" customHeight="1" x14ac:dyDescent="0.15">
      <c r="A40" s="88">
        <v>1</v>
      </c>
      <c r="B40" s="109">
        <v>30</v>
      </c>
      <c r="C40" s="112"/>
      <c r="D40" s="128"/>
      <c r="E40" s="215"/>
      <c r="F40" s="134" t="s">
        <v>94</v>
      </c>
      <c r="G40" s="135" t="s">
        <v>95</v>
      </c>
      <c r="H40" s="157"/>
      <c r="I40" s="157"/>
      <c r="J40" s="157"/>
      <c r="K40" s="156">
        <f t="shared" si="2"/>
        <v>0</v>
      </c>
      <c r="L40" s="88">
        <v>1</v>
      </c>
      <c r="M40" s="109">
        <v>30</v>
      </c>
    </row>
    <row r="41" spans="1:13" ht="33" customHeight="1" x14ac:dyDescent="0.15">
      <c r="A41" s="88">
        <v>1</v>
      </c>
      <c r="B41" s="109">
        <v>31</v>
      </c>
      <c r="C41" s="116"/>
      <c r="D41" s="128"/>
      <c r="E41" s="214" t="s">
        <v>424</v>
      </c>
      <c r="F41" s="127" t="s">
        <v>101</v>
      </c>
      <c r="G41" s="193" t="s">
        <v>123</v>
      </c>
      <c r="H41" s="157">
        <v>365</v>
      </c>
      <c r="I41" s="157"/>
      <c r="J41" s="157">
        <v>365</v>
      </c>
      <c r="K41" s="156">
        <f t="shared" si="2"/>
        <v>730</v>
      </c>
      <c r="L41" s="88">
        <v>1</v>
      </c>
      <c r="M41" s="109">
        <v>31</v>
      </c>
    </row>
    <row r="42" spans="1:13" ht="33" customHeight="1" x14ac:dyDescent="0.15">
      <c r="A42" s="88">
        <v>1</v>
      </c>
      <c r="B42" s="109">
        <v>32</v>
      </c>
      <c r="C42" s="116"/>
      <c r="D42" s="128"/>
      <c r="E42" s="215"/>
      <c r="F42" s="127" t="s">
        <v>43</v>
      </c>
      <c r="G42" s="129" t="s">
        <v>138</v>
      </c>
      <c r="H42" s="157">
        <v>52</v>
      </c>
      <c r="I42" s="157"/>
      <c r="J42" s="157">
        <v>292</v>
      </c>
      <c r="K42" s="156">
        <f t="shared" si="2"/>
        <v>344</v>
      </c>
      <c r="L42" s="88">
        <v>1</v>
      </c>
      <c r="M42" s="109">
        <v>32</v>
      </c>
    </row>
    <row r="43" spans="1:13" ht="45" customHeight="1" x14ac:dyDescent="0.15">
      <c r="A43" s="88">
        <v>1</v>
      </c>
      <c r="B43" s="109">
        <v>33</v>
      </c>
      <c r="C43" s="116" t="s">
        <v>146</v>
      </c>
      <c r="D43" s="136"/>
      <c r="E43" s="192" t="s">
        <v>439</v>
      </c>
      <c r="F43" s="227" t="s">
        <v>138</v>
      </c>
      <c r="G43" s="217"/>
      <c r="H43" s="157"/>
      <c r="I43" s="157"/>
      <c r="J43" s="157"/>
      <c r="K43" s="156">
        <f t="shared" si="2"/>
        <v>0</v>
      </c>
      <c r="L43" s="88">
        <v>1</v>
      </c>
      <c r="M43" s="109">
        <v>33</v>
      </c>
    </row>
    <row r="44" spans="1:13" ht="33" customHeight="1" x14ac:dyDescent="0.15">
      <c r="A44" s="88">
        <v>1</v>
      </c>
      <c r="B44" s="109">
        <v>34</v>
      </c>
      <c r="C44" s="137"/>
      <c r="D44" s="138" t="s">
        <v>349</v>
      </c>
      <c r="E44" s="251" t="s">
        <v>139</v>
      </c>
      <c r="F44" s="216"/>
      <c r="G44" s="217"/>
      <c r="H44" s="157"/>
      <c r="I44" s="157"/>
      <c r="J44" s="157"/>
      <c r="K44" s="156">
        <f t="shared" si="2"/>
        <v>0</v>
      </c>
      <c r="L44" s="88">
        <v>1</v>
      </c>
      <c r="M44" s="109">
        <v>34</v>
      </c>
    </row>
    <row r="45" spans="1:13" ht="33" customHeight="1" x14ac:dyDescent="0.15">
      <c r="A45" s="88">
        <v>1</v>
      </c>
      <c r="B45" s="109">
        <v>35</v>
      </c>
      <c r="C45" s="137"/>
      <c r="D45" s="139" t="s">
        <v>40</v>
      </c>
      <c r="E45" s="124" t="s">
        <v>36</v>
      </c>
      <c r="F45" s="216" t="s">
        <v>97</v>
      </c>
      <c r="G45" s="217"/>
      <c r="H45" s="157"/>
      <c r="I45" s="157"/>
      <c r="J45" s="157"/>
      <c r="K45" s="156">
        <f t="shared" si="2"/>
        <v>0</v>
      </c>
      <c r="L45" s="88">
        <v>1</v>
      </c>
      <c r="M45" s="109">
        <v>35</v>
      </c>
    </row>
    <row r="46" spans="1:13" ht="33" customHeight="1" x14ac:dyDescent="0.15">
      <c r="A46" s="88">
        <v>1</v>
      </c>
      <c r="B46" s="109">
        <v>36</v>
      </c>
      <c r="C46" s="137"/>
      <c r="D46" s="140" t="s">
        <v>75</v>
      </c>
      <c r="E46" s="116" t="s">
        <v>37</v>
      </c>
      <c r="F46" s="216" t="s">
        <v>76</v>
      </c>
      <c r="G46" s="217"/>
      <c r="H46" s="157"/>
      <c r="I46" s="157"/>
      <c r="J46" s="157"/>
      <c r="K46" s="156">
        <f t="shared" si="2"/>
        <v>0</v>
      </c>
      <c r="L46" s="88">
        <v>1</v>
      </c>
      <c r="M46" s="109">
        <v>36</v>
      </c>
    </row>
    <row r="47" spans="1:13" ht="33" customHeight="1" x14ac:dyDescent="0.15">
      <c r="A47" s="88">
        <v>1</v>
      </c>
      <c r="B47" s="109">
        <v>38</v>
      </c>
      <c r="C47" s="137"/>
      <c r="D47" s="139" t="s">
        <v>77</v>
      </c>
      <c r="E47" s="223" t="s">
        <v>350</v>
      </c>
      <c r="F47" s="224"/>
      <c r="G47" s="153" t="s">
        <v>125</v>
      </c>
      <c r="H47" s="157"/>
      <c r="I47" s="157"/>
      <c r="J47" s="157"/>
      <c r="K47" s="156">
        <f t="shared" si="2"/>
        <v>0</v>
      </c>
      <c r="L47" s="88">
        <v>1</v>
      </c>
      <c r="M47" s="109">
        <v>38</v>
      </c>
    </row>
    <row r="48" spans="1:13" ht="33" customHeight="1" x14ac:dyDescent="0.15">
      <c r="A48" s="88">
        <v>1</v>
      </c>
      <c r="B48" s="109">
        <v>39</v>
      </c>
      <c r="C48" s="137"/>
      <c r="D48" s="221" t="s">
        <v>198</v>
      </c>
      <c r="E48" s="225" t="s">
        <v>279</v>
      </c>
      <c r="F48" s="226"/>
      <c r="G48" s="153" t="s">
        <v>125</v>
      </c>
      <c r="H48" s="157"/>
      <c r="I48" s="157"/>
      <c r="J48" s="157"/>
      <c r="K48" s="156">
        <f t="shared" si="2"/>
        <v>0</v>
      </c>
      <c r="L48" s="88">
        <v>1</v>
      </c>
      <c r="M48" s="109">
        <v>39</v>
      </c>
    </row>
    <row r="49" spans="1:13" ht="33" customHeight="1" x14ac:dyDescent="0.15">
      <c r="A49" s="88">
        <v>1</v>
      </c>
      <c r="B49" s="109">
        <v>40</v>
      </c>
      <c r="C49" s="141"/>
      <c r="D49" s="222"/>
      <c r="E49" s="249" t="s">
        <v>178</v>
      </c>
      <c r="F49" s="250"/>
      <c r="G49" s="153" t="s">
        <v>126</v>
      </c>
      <c r="H49" s="157"/>
      <c r="I49" s="157"/>
      <c r="J49" s="157"/>
      <c r="K49" s="156">
        <f t="shared" si="2"/>
        <v>0</v>
      </c>
      <c r="L49" s="88">
        <v>1</v>
      </c>
      <c r="M49" s="109">
        <v>40</v>
      </c>
    </row>
    <row r="50" spans="1:13" ht="33" customHeight="1" x14ac:dyDescent="0.15">
      <c r="A50" s="88">
        <v>1</v>
      </c>
      <c r="B50" s="109">
        <v>41</v>
      </c>
      <c r="C50" s="142"/>
      <c r="D50" s="174" t="s">
        <v>41</v>
      </c>
      <c r="E50" s="194" t="s">
        <v>36</v>
      </c>
      <c r="F50" s="216" t="s">
        <v>140</v>
      </c>
      <c r="G50" s="217"/>
      <c r="H50" s="157"/>
      <c r="I50" s="157"/>
      <c r="J50" s="157">
        <v>1</v>
      </c>
      <c r="K50" s="156">
        <f t="shared" si="2"/>
        <v>1</v>
      </c>
      <c r="L50" s="88">
        <v>1</v>
      </c>
      <c r="M50" s="109">
        <v>41</v>
      </c>
    </row>
    <row r="51" spans="1:13" ht="33" customHeight="1" x14ac:dyDescent="0.15">
      <c r="A51" s="88">
        <v>1</v>
      </c>
      <c r="B51" s="109">
        <v>42</v>
      </c>
      <c r="C51" s="143" t="s">
        <v>328</v>
      </c>
      <c r="D51" s="219" t="s">
        <v>202</v>
      </c>
      <c r="E51" s="124" t="s">
        <v>37</v>
      </c>
      <c r="F51" s="216" t="s">
        <v>80</v>
      </c>
      <c r="G51" s="217"/>
      <c r="H51" s="157">
        <v>10</v>
      </c>
      <c r="I51" s="157"/>
      <c r="J51" s="157">
        <v>11</v>
      </c>
      <c r="K51" s="156">
        <f t="shared" si="2"/>
        <v>21</v>
      </c>
      <c r="L51" s="88">
        <v>1</v>
      </c>
      <c r="M51" s="109">
        <v>42</v>
      </c>
    </row>
    <row r="52" spans="1:13" ht="33" customHeight="1" x14ac:dyDescent="0.15">
      <c r="A52" s="88">
        <v>1</v>
      </c>
      <c r="B52" s="109">
        <v>43</v>
      </c>
      <c r="C52" s="144"/>
      <c r="D52" s="234"/>
      <c r="E52" s="124" t="s">
        <v>42</v>
      </c>
      <c r="F52" s="216" t="s">
        <v>69</v>
      </c>
      <c r="G52" s="217"/>
      <c r="H52" s="157">
        <v>35</v>
      </c>
      <c r="I52" s="157"/>
      <c r="J52" s="157">
        <v>24</v>
      </c>
      <c r="K52" s="156">
        <f t="shared" si="2"/>
        <v>59</v>
      </c>
      <c r="L52" s="88">
        <v>1</v>
      </c>
      <c r="M52" s="109">
        <v>43</v>
      </c>
    </row>
    <row r="53" spans="1:13" ht="33" customHeight="1" x14ac:dyDescent="0.15">
      <c r="A53" s="88">
        <v>1</v>
      </c>
      <c r="B53" s="109">
        <v>44</v>
      </c>
      <c r="C53" s="229" t="s">
        <v>194</v>
      </c>
      <c r="D53" s="234"/>
      <c r="E53" s="124" t="s">
        <v>102</v>
      </c>
      <c r="F53" s="216" t="s">
        <v>128</v>
      </c>
      <c r="G53" s="217"/>
      <c r="H53" s="157">
        <v>1</v>
      </c>
      <c r="I53" s="157"/>
      <c r="J53" s="157">
        <v>1</v>
      </c>
      <c r="K53" s="156">
        <f t="shared" si="2"/>
        <v>2</v>
      </c>
      <c r="L53" s="88">
        <v>1</v>
      </c>
      <c r="M53" s="109">
        <v>44</v>
      </c>
    </row>
    <row r="54" spans="1:13" ht="33" customHeight="1" x14ac:dyDescent="0.15">
      <c r="A54" s="88">
        <v>1</v>
      </c>
      <c r="B54" s="109">
        <v>45</v>
      </c>
      <c r="C54" s="229"/>
      <c r="D54" s="234"/>
      <c r="E54" s="124" t="s">
        <v>38</v>
      </c>
      <c r="F54" s="216" t="s">
        <v>129</v>
      </c>
      <c r="G54" s="217"/>
      <c r="H54" s="157">
        <v>4</v>
      </c>
      <c r="I54" s="157"/>
      <c r="J54" s="157">
        <v>3</v>
      </c>
      <c r="K54" s="156">
        <f t="shared" si="2"/>
        <v>7</v>
      </c>
      <c r="L54" s="88">
        <v>1</v>
      </c>
      <c r="M54" s="109">
        <v>45</v>
      </c>
    </row>
    <row r="55" spans="1:13" ht="33" customHeight="1" x14ac:dyDescent="0.15">
      <c r="A55" s="88">
        <v>1</v>
      </c>
      <c r="B55" s="109">
        <v>46</v>
      </c>
      <c r="C55" s="229"/>
      <c r="D55" s="234"/>
      <c r="E55" s="124" t="s">
        <v>83</v>
      </c>
      <c r="F55" s="216" t="s">
        <v>84</v>
      </c>
      <c r="G55" s="217"/>
      <c r="H55" s="157">
        <v>3</v>
      </c>
      <c r="I55" s="157"/>
      <c r="J55" s="157">
        <v>2</v>
      </c>
      <c r="K55" s="156">
        <f t="shared" si="2"/>
        <v>5</v>
      </c>
      <c r="L55" s="88">
        <v>1</v>
      </c>
      <c r="M55" s="109">
        <v>46</v>
      </c>
    </row>
    <row r="56" spans="1:13" ht="33" customHeight="1" x14ac:dyDescent="0.15">
      <c r="A56" s="88">
        <v>1</v>
      </c>
      <c r="B56" s="109">
        <v>47</v>
      </c>
      <c r="C56" s="229"/>
      <c r="D56" s="234"/>
      <c r="E56" s="124" t="s">
        <v>85</v>
      </c>
      <c r="F56" s="216" t="s">
        <v>86</v>
      </c>
      <c r="G56" s="217"/>
      <c r="H56" s="157">
        <v>8</v>
      </c>
      <c r="I56" s="157"/>
      <c r="J56" s="157">
        <v>5</v>
      </c>
      <c r="K56" s="156">
        <f t="shared" si="2"/>
        <v>13</v>
      </c>
      <c r="L56" s="88">
        <v>1</v>
      </c>
      <c r="M56" s="109">
        <v>47</v>
      </c>
    </row>
    <row r="57" spans="1:13" ht="33" customHeight="1" x14ac:dyDescent="0.15">
      <c r="A57" s="88">
        <v>1</v>
      </c>
      <c r="B57" s="109">
        <v>48</v>
      </c>
      <c r="C57" s="229"/>
      <c r="D57" s="234"/>
      <c r="E57" s="124" t="s">
        <v>87</v>
      </c>
      <c r="F57" s="216" t="s">
        <v>141</v>
      </c>
      <c r="G57" s="217"/>
      <c r="H57" s="157">
        <v>61</v>
      </c>
      <c r="I57" s="157"/>
      <c r="J57" s="157">
        <v>47</v>
      </c>
      <c r="K57" s="156">
        <f t="shared" si="2"/>
        <v>108</v>
      </c>
      <c r="L57" s="88">
        <v>1</v>
      </c>
      <c r="M57" s="109">
        <v>48</v>
      </c>
    </row>
    <row r="58" spans="1:13" ht="33" customHeight="1" x14ac:dyDescent="0.15">
      <c r="A58" s="88">
        <v>1</v>
      </c>
      <c r="B58" s="109">
        <v>49</v>
      </c>
      <c r="C58" s="137"/>
      <c r="D58" s="174" t="s">
        <v>60</v>
      </c>
      <c r="E58" s="127"/>
      <c r="F58" s="235" t="s">
        <v>141</v>
      </c>
      <c r="G58" s="236"/>
      <c r="H58" s="157">
        <v>61</v>
      </c>
      <c r="I58" s="157"/>
      <c r="J58" s="157">
        <v>47</v>
      </c>
      <c r="K58" s="156">
        <f t="shared" si="2"/>
        <v>108</v>
      </c>
      <c r="L58" s="88">
        <v>1</v>
      </c>
      <c r="M58" s="109">
        <v>49</v>
      </c>
    </row>
    <row r="59" spans="1:13" ht="33" customHeight="1" x14ac:dyDescent="0.15">
      <c r="A59" s="88">
        <v>1</v>
      </c>
      <c r="B59" s="109">
        <v>50</v>
      </c>
      <c r="C59" s="144"/>
      <c r="D59" s="232" t="s">
        <v>147</v>
      </c>
      <c r="E59" s="145" t="s">
        <v>41</v>
      </c>
      <c r="F59" s="218" t="s">
        <v>302</v>
      </c>
      <c r="G59" s="217"/>
      <c r="H59" s="157">
        <v>61</v>
      </c>
      <c r="I59" s="157"/>
      <c r="J59" s="157">
        <v>47</v>
      </c>
      <c r="K59" s="156">
        <f t="shared" si="2"/>
        <v>108</v>
      </c>
      <c r="L59" s="88">
        <v>1</v>
      </c>
      <c r="M59" s="109">
        <v>50</v>
      </c>
    </row>
    <row r="60" spans="1:13" ht="33" customHeight="1" x14ac:dyDescent="0.15">
      <c r="A60" s="88">
        <v>1</v>
      </c>
      <c r="B60" s="109">
        <v>51</v>
      </c>
      <c r="C60" s="141"/>
      <c r="D60" s="233"/>
      <c r="E60" s="146" t="s">
        <v>60</v>
      </c>
      <c r="F60" s="218" t="s">
        <v>61</v>
      </c>
      <c r="G60" s="217"/>
      <c r="H60" s="157">
        <v>0</v>
      </c>
      <c r="I60" s="157"/>
      <c r="J60" s="157">
        <v>0</v>
      </c>
      <c r="K60" s="152">
        <f t="shared" si="2"/>
        <v>0</v>
      </c>
      <c r="L60" s="88">
        <v>1</v>
      </c>
      <c r="M60" s="109">
        <v>51</v>
      </c>
    </row>
    <row r="61" spans="1:13" ht="33" customHeight="1" x14ac:dyDescent="0.15">
      <c r="A61" s="88">
        <v>1</v>
      </c>
      <c r="B61" s="109">
        <v>52</v>
      </c>
      <c r="C61" s="147" t="s">
        <v>196</v>
      </c>
      <c r="D61" s="230" t="s">
        <v>195</v>
      </c>
      <c r="E61" s="230"/>
      <c r="F61" s="230"/>
      <c r="G61" s="231"/>
      <c r="H61" s="114" t="s">
        <v>442</v>
      </c>
      <c r="I61" s="114" t="s">
        <v>444</v>
      </c>
      <c r="J61" s="114" t="s">
        <v>442</v>
      </c>
      <c r="K61" s="176">
        <f>COUNTIF(H61:J61,"有")</f>
        <v>2</v>
      </c>
      <c r="L61" s="88">
        <v>1</v>
      </c>
      <c r="M61" s="109">
        <v>52</v>
      </c>
    </row>
    <row r="62" spans="1:13" ht="33" customHeight="1" x14ac:dyDescent="0.15">
      <c r="A62" s="88">
        <v>1</v>
      </c>
      <c r="B62" s="101">
        <v>53</v>
      </c>
      <c r="C62" s="202" t="s">
        <v>417</v>
      </c>
      <c r="D62" s="202" t="s">
        <v>413</v>
      </c>
      <c r="E62" s="205" t="s">
        <v>426</v>
      </c>
      <c r="F62" s="257" t="s">
        <v>404</v>
      </c>
      <c r="G62" s="258"/>
      <c r="H62" s="152">
        <v>0</v>
      </c>
      <c r="I62" s="152"/>
      <c r="J62" s="152">
        <v>1</v>
      </c>
      <c r="K62" s="152">
        <f>SUM(H62:J62)</f>
        <v>1</v>
      </c>
      <c r="L62" s="88">
        <v>1</v>
      </c>
      <c r="M62" s="101">
        <v>53</v>
      </c>
    </row>
    <row r="63" spans="1:13" ht="33" customHeight="1" x14ac:dyDescent="0.15">
      <c r="A63" s="88">
        <v>1</v>
      </c>
      <c r="B63" s="101">
        <v>54</v>
      </c>
      <c r="C63" s="203"/>
      <c r="D63" s="203"/>
      <c r="E63" s="212"/>
      <c r="F63" s="259" t="s">
        <v>405</v>
      </c>
      <c r="G63" s="260"/>
      <c r="H63" s="152">
        <v>0</v>
      </c>
      <c r="I63" s="152"/>
      <c r="J63" s="152">
        <v>0</v>
      </c>
      <c r="K63" s="152">
        <f t="shared" ref="K63:K88" si="3">SUM(H63:J63)</f>
        <v>0</v>
      </c>
      <c r="L63" s="88">
        <v>1</v>
      </c>
      <c r="M63" s="101">
        <v>54</v>
      </c>
    </row>
    <row r="64" spans="1:13" ht="33" customHeight="1" x14ac:dyDescent="0.15">
      <c r="A64" s="88">
        <v>1</v>
      </c>
      <c r="B64" s="101">
        <v>55</v>
      </c>
      <c r="C64" s="203"/>
      <c r="D64" s="203"/>
      <c r="E64" s="213"/>
      <c r="F64" s="259" t="s">
        <v>406</v>
      </c>
      <c r="G64" s="260"/>
      <c r="H64" s="152">
        <v>0</v>
      </c>
      <c r="I64" s="152"/>
      <c r="J64" s="152">
        <v>0</v>
      </c>
      <c r="K64" s="152">
        <f t="shared" si="3"/>
        <v>0</v>
      </c>
      <c r="L64" s="88">
        <v>1</v>
      </c>
      <c r="M64" s="101">
        <v>55</v>
      </c>
    </row>
    <row r="65" spans="1:13" ht="33" customHeight="1" x14ac:dyDescent="0.15">
      <c r="A65" s="88">
        <v>1</v>
      </c>
      <c r="B65" s="101">
        <v>56</v>
      </c>
      <c r="C65" s="203"/>
      <c r="D65" s="203"/>
      <c r="E65" s="205" t="s">
        <v>427</v>
      </c>
      <c r="F65" s="257" t="s">
        <v>404</v>
      </c>
      <c r="G65" s="258"/>
      <c r="H65" s="152">
        <v>10</v>
      </c>
      <c r="I65" s="152"/>
      <c r="J65" s="152">
        <v>10</v>
      </c>
      <c r="K65" s="152">
        <f t="shared" si="3"/>
        <v>20</v>
      </c>
      <c r="L65" s="88">
        <v>1</v>
      </c>
      <c r="M65" s="101">
        <v>56</v>
      </c>
    </row>
    <row r="66" spans="1:13" ht="33" customHeight="1" x14ac:dyDescent="0.15">
      <c r="A66" s="88">
        <v>1</v>
      </c>
      <c r="B66" s="101">
        <v>57</v>
      </c>
      <c r="C66" s="203"/>
      <c r="D66" s="203"/>
      <c r="E66" s="206"/>
      <c r="F66" s="259" t="s">
        <v>405</v>
      </c>
      <c r="G66" s="260"/>
      <c r="H66" s="152">
        <v>0</v>
      </c>
      <c r="I66" s="152"/>
      <c r="J66" s="152">
        <v>1</v>
      </c>
      <c r="K66" s="152">
        <f t="shared" si="3"/>
        <v>1</v>
      </c>
      <c r="L66" s="88">
        <v>1</v>
      </c>
      <c r="M66" s="101">
        <v>57</v>
      </c>
    </row>
    <row r="67" spans="1:13" ht="33" customHeight="1" x14ac:dyDescent="0.15">
      <c r="A67" s="88">
        <v>1</v>
      </c>
      <c r="B67" s="101">
        <v>58</v>
      </c>
      <c r="C67" s="203"/>
      <c r="D67" s="203"/>
      <c r="E67" s="207"/>
      <c r="F67" s="259" t="s">
        <v>406</v>
      </c>
      <c r="G67" s="260"/>
      <c r="H67" s="152">
        <v>0</v>
      </c>
      <c r="I67" s="152"/>
      <c r="J67" s="152">
        <v>0</v>
      </c>
      <c r="K67" s="152">
        <f t="shared" si="3"/>
        <v>0</v>
      </c>
      <c r="L67" s="88">
        <v>1</v>
      </c>
      <c r="M67" s="101">
        <v>58</v>
      </c>
    </row>
    <row r="68" spans="1:13" ht="33" customHeight="1" x14ac:dyDescent="0.15">
      <c r="A68" s="88">
        <v>1</v>
      </c>
      <c r="B68" s="101">
        <v>59</v>
      </c>
      <c r="C68" s="203"/>
      <c r="D68" s="203"/>
      <c r="E68" s="205" t="s">
        <v>428</v>
      </c>
      <c r="F68" s="257" t="s">
        <v>404</v>
      </c>
      <c r="G68" s="258"/>
      <c r="H68" s="152">
        <v>18</v>
      </c>
      <c r="I68" s="152"/>
      <c r="J68" s="152">
        <v>19</v>
      </c>
      <c r="K68" s="152">
        <f t="shared" si="3"/>
        <v>37</v>
      </c>
      <c r="L68" s="88">
        <v>1</v>
      </c>
      <c r="M68" s="101">
        <v>59</v>
      </c>
    </row>
    <row r="69" spans="1:13" ht="33" customHeight="1" x14ac:dyDescent="0.15">
      <c r="A69" s="88">
        <v>1</v>
      </c>
      <c r="B69" s="101">
        <v>60</v>
      </c>
      <c r="C69" s="203"/>
      <c r="D69" s="203"/>
      <c r="E69" s="206"/>
      <c r="F69" s="259" t="s">
        <v>405</v>
      </c>
      <c r="G69" s="260"/>
      <c r="H69" s="152">
        <v>0</v>
      </c>
      <c r="I69" s="152"/>
      <c r="J69" s="152">
        <v>5</v>
      </c>
      <c r="K69" s="152">
        <f t="shared" si="3"/>
        <v>5</v>
      </c>
      <c r="L69" s="88">
        <v>1</v>
      </c>
      <c r="M69" s="101">
        <v>60</v>
      </c>
    </row>
    <row r="70" spans="1:13" ht="33" customHeight="1" x14ac:dyDescent="0.15">
      <c r="A70" s="88">
        <v>1</v>
      </c>
      <c r="B70" s="101">
        <v>61</v>
      </c>
      <c r="C70" s="203"/>
      <c r="D70" s="203"/>
      <c r="E70" s="207"/>
      <c r="F70" s="259" t="s">
        <v>406</v>
      </c>
      <c r="G70" s="260"/>
      <c r="H70" s="152">
        <v>17</v>
      </c>
      <c r="I70" s="152"/>
      <c r="J70" s="152">
        <v>0</v>
      </c>
      <c r="K70" s="152">
        <f t="shared" si="3"/>
        <v>17</v>
      </c>
      <c r="L70" s="88">
        <v>1</v>
      </c>
      <c r="M70" s="101">
        <v>61</v>
      </c>
    </row>
    <row r="71" spans="1:13" ht="33" customHeight="1" x14ac:dyDescent="0.15">
      <c r="A71" s="88">
        <v>1</v>
      </c>
      <c r="B71" s="101">
        <v>62</v>
      </c>
      <c r="C71" s="203"/>
      <c r="D71" s="203"/>
      <c r="E71" s="205" t="s">
        <v>429</v>
      </c>
      <c r="F71" s="257" t="s">
        <v>404</v>
      </c>
      <c r="G71" s="258"/>
      <c r="H71" s="152">
        <v>1</v>
      </c>
      <c r="I71" s="152"/>
      <c r="J71" s="152">
        <v>1</v>
      </c>
      <c r="K71" s="152">
        <f t="shared" si="3"/>
        <v>2</v>
      </c>
      <c r="L71" s="88">
        <v>1</v>
      </c>
      <c r="M71" s="101">
        <v>62</v>
      </c>
    </row>
    <row r="72" spans="1:13" ht="33" customHeight="1" x14ac:dyDescent="0.15">
      <c r="A72" s="88">
        <v>1</v>
      </c>
      <c r="B72" s="101">
        <v>63</v>
      </c>
      <c r="C72" s="203"/>
      <c r="D72" s="203"/>
      <c r="E72" s="212"/>
      <c r="F72" s="259" t="s">
        <v>405</v>
      </c>
      <c r="G72" s="260"/>
      <c r="H72" s="152">
        <v>0</v>
      </c>
      <c r="I72" s="152"/>
      <c r="J72" s="152">
        <v>0</v>
      </c>
      <c r="K72" s="152">
        <f t="shared" si="3"/>
        <v>0</v>
      </c>
      <c r="L72" s="88">
        <v>1</v>
      </c>
      <c r="M72" s="101">
        <v>63</v>
      </c>
    </row>
    <row r="73" spans="1:13" ht="33" customHeight="1" x14ac:dyDescent="0.15">
      <c r="A73" s="88">
        <v>1</v>
      </c>
      <c r="B73" s="101">
        <v>64</v>
      </c>
      <c r="C73" s="203"/>
      <c r="D73" s="203"/>
      <c r="E73" s="213"/>
      <c r="F73" s="259" t="s">
        <v>406</v>
      </c>
      <c r="G73" s="260"/>
      <c r="H73" s="152">
        <v>0</v>
      </c>
      <c r="I73" s="152"/>
      <c r="J73" s="152">
        <v>0</v>
      </c>
      <c r="K73" s="152">
        <f t="shared" si="3"/>
        <v>0</v>
      </c>
      <c r="L73" s="88">
        <v>1</v>
      </c>
      <c r="M73" s="101">
        <v>64</v>
      </c>
    </row>
    <row r="74" spans="1:13" ht="33" customHeight="1" x14ac:dyDescent="0.15">
      <c r="A74" s="88">
        <v>1</v>
      </c>
      <c r="B74" s="101">
        <v>65</v>
      </c>
      <c r="C74" s="203"/>
      <c r="D74" s="203"/>
      <c r="E74" s="205" t="s">
        <v>430</v>
      </c>
      <c r="F74" s="257" t="s">
        <v>404</v>
      </c>
      <c r="G74" s="258"/>
      <c r="H74" s="152">
        <v>4</v>
      </c>
      <c r="I74" s="152"/>
      <c r="J74" s="152">
        <v>3</v>
      </c>
      <c r="K74" s="152">
        <f t="shared" si="3"/>
        <v>7</v>
      </c>
      <c r="L74" s="88">
        <v>1</v>
      </c>
      <c r="M74" s="101">
        <v>65</v>
      </c>
    </row>
    <row r="75" spans="1:13" ht="33" customHeight="1" x14ac:dyDescent="0.15">
      <c r="A75" s="88">
        <v>1</v>
      </c>
      <c r="B75" s="101">
        <v>66</v>
      </c>
      <c r="C75" s="203"/>
      <c r="D75" s="203"/>
      <c r="E75" s="206"/>
      <c r="F75" s="259" t="s">
        <v>405</v>
      </c>
      <c r="G75" s="260"/>
      <c r="H75" s="152">
        <v>0</v>
      </c>
      <c r="I75" s="152"/>
      <c r="J75" s="152">
        <v>0</v>
      </c>
      <c r="K75" s="152">
        <f t="shared" si="3"/>
        <v>0</v>
      </c>
      <c r="L75" s="88">
        <v>1</v>
      </c>
      <c r="M75" s="101">
        <v>66</v>
      </c>
    </row>
    <row r="76" spans="1:13" ht="33" customHeight="1" x14ac:dyDescent="0.15">
      <c r="A76" s="88">
        <v>1</v>
      </c>
      <c r="B76" s="101">
        <v>67</v>
      </c>
      <c r="C76" s="203"/>
      <c r="D76" s="203"/>
      <c r="E76" s="207"/>
      <c r="F76" s="259" t="s">
        <v>406</v>
      </c>
      <c r="G76" s="260"/>
      <c r="H76" s="152">
        <v>0</v>
      </c>
      <c r="I76" s="152"/>
      <c r="J76" s="152">
        <v>0</v>
      </c>
      <c r="K76" s="152">
        <f t="shared" si="3"/>
        <v>0</v>
      </c>
      <c r="L76" s="88">
        <v>1</v>
      </c>
      <c r="M76" s="101">
        <v>67</v>
      </c>
    </row>
    <row r="77" spans="1:13" ht="33" customHeight="1" x14ac:dyDescent="0.15">
      <c r="A77" s="88">
        <v>1</v>
      </c>
      <c r="B77" s="101">
        <v>68</v>
      </c>
      <c r="C77" s="203"/>
      <c r="D77" s="203"/>
      <c r="E77" s="205" t="s">
        <v>431</v>
      </c>
      <c r="F77" s="257" t="s">
        <v>404</v>
      </c>
      <c r="G77" s="258"/>
      <c r="H77" s="152">
        <v>3</v>
      </c>
      <c r="I77" s="152"/>
      <c r="J77" s="152">
        <v>2</v>
      </c>
      <c r="K77" s="152">
        <f t="shared" si="3"/>
        <v>5</v>
      </c>
      <c r="L77" s="88">
        <v>1</v>
      </c>
      <c r="M77" s="101">
        <v>68</v>
      </c>
    </row>
    <row r="78" spans="1:13" ht="33" customHeight="1" x14ac:dyDescent="0.15">
      <c r="A78" s="88">
        <v>1</v>
      </c>
      <c r="B78" s="101">
        <v>69</v>
      </c>
      <c r="C78" s="203"/>
      <c r="D78" s="203"/>
      <c r="E78" s="206"/>
      <c r="F78" s="259" t="s">
        <v>405</v>
      </c>
      <c r="G78" s="260"/>
      <c r="H78" s="152">
        <v>0</v>
      </c>
      <c r="I78" s="152"/>
      <c r="J78" s="152">
        <v>0</v>
      </c>
      <c r="K78" s="152">
        <f t="shared" si="3"/>
        <v>0</v>
      </c>
      <c r="L78" s="88">
        <v>1</v>
      </c>
      <c r="M78" s="101">
        <v>69</v>
      </c>
    </row>
    <row r="79" spans="1:13" ht="33" customHeight="1" x14ac:dyDescent="0.15">
      <c r="A79" s="88">
        <v>1</v>
      </c>
      <c r="B79" s="101">
        <v>70</v>
      </c>
      <c r="C79" s="203"/>
      <c r="D79" s="203"/>
      <c r="E79" s="207"/>
      <c r="F79" s="259" t="s">
        <v>406</v>
      </c>
      <c r="G79" s="260"/>
      <c r="H79" s="152">
        <v>0</v>
      </c>
      <c r="I79" s="152"/>
      <c r="J79" s="152">
        <v>0</v>
      </c>
      <c r="K79" s="152">
        <f t="shared" si="3"/>
        <v>0</v>
      </c>
      <c r="L79" s="88">
        <v>1</v>
      </c>
      <c r="M79" s="101">
        <v>70</v>
      </c>
    </row>
    <row r="80" spans="1:13" ht="33" customHeight="1" x14ac:dyDescent="0.15">
      <c r="A80" s="88">
        <v>1</v>
      </c>
      <c r="B80" s="101">
        <v>71</v>
      </c>
      <c r="C80" s="203"/>
      <c r="D80" s="203"/>
      <c r="E80" s="205" t="s">
        <v>432</v>
      </c>
      <c r="F80" s="257" t="s">
        <v>404</v>
      </c>
      <c r="G80" s="258"/>
      <c r="H80" s="152">
        <v>2</v>
      </c>
      <c r="I80" s="152"/>
      <c r="J80" s="152">
        <v>3</v>
      </c>
      <c r="K80" s="152">
        <f t="shared" si="3"/>
        <v>5</v>
      </c>
      <c r="L80" s="88">
        <v>1</v>
      </c>
      <c r="M80" s="101">
        <v>71</v>
      </c>
    </row>
    <row r="81" spans="1:13" ht="33" customHeight="1" x14ac:dyDescent="0.15">
      <c r="A81" s="88">
        <v>1</v>
      </c>
      <c r="B81" s="101">
        <v>72</v>
      </c>
      <c r="C81" s="203"/>
      <c r="D81" s="203"/>
      <c r="E81" s="206"/>
      <c r="F81" s="259" t="s">
        <v>405</v>
      </c>
      <c r="G81" s="260"/>
      <c r="H81" s="152">
        <v>0</v>
      </c>
      <c r="I81" s="152"/>
      <c r="J81" s="152">
        <v>1</v>
      </c>
      <c r="K81" s="152">
        <f t="shared" si="3"/>
        <v>1</v>
      </c>
      <c r="L81" s="88">
        <v>1</v>
      </c>
      <c r="M81" s="101">
        <v>72</v>
      </c>
    </row>
    <row r="82" spans="1:13" ht="33" customHeight="1" x14ac:dyDescent="0.15">
      <c r="A82" s="88">
        <v>1</v>
      </c>
      <c r="B82" s="101">
        <v>73</v>
      </c>
      <c r="C82" s="203"/>
      <c r="D82" s="204"/>
      <c r="E82" s="207"/>
      <c r="F82" s="259" t="s">
        <v>406</v>
      </c>
      <c r="G82" s="260"/>
      <c r="H82" s="152">
        <v>6</v>
      </c>
      <c r="I82" s="152"/>
      <c r="J82" s="152">
        <v>1</v>
      </c>
      <c r="K82" s="152">
        <f t="shared" si="3"/>
        <v>7</v>
      </c>
      <c r="L82" s="88">
        <v>1</v>
      </c>
      <c r="M82" s="101">
        <v>73</v>
      </c>
    </row>
    <row r="83" spans="1:13" ht="33" customHeight="1" x14ac:dyDescent="0.15">
      <c r="A83" s="88">
        <v>1</v>
      </c>
      <c r="B83" s="101">
        <v>74</v>
      </c>
      <c r="C83" s="203"/>
      <c r="D83" s="202" t="s">
        <v>440</v>
      </c>
      <c r="E83" s="205" t="s">
        <v>433</v>
      </c>
      <c r="F83" s="257" t="s">
        <v>404</v>
      </c>
      <c r="G83" s="258"/>
      <c r="H83" s="152">
        <v>38</v>
      </c>
      <c r="I83" s="152"/>
      <c r="J83" s="152">
        <v>39</v>
      </c>
      <c r="K83" s="152">
        <f t="shared" si="3"/>
        <v>77</v>
      </c>
      <c r="L83" s="88">
        <v>1</v>
      </c>
      <c r="M83" s="101">
        <v>74</v>
      </c>
    </row>
    <row r="84" spans="1:13" ht="33" customHeight="1" x14ac:dyDescent="0.15">
      <c r="A84" s="88">
        <v>1</v>
      </c>
      <c r="B84" s="101">
        <v>75</v>
      </c>
      <c r="C84" s="203"/>
      <c r="D84" s="203"/>
      <c r="E84" s="206"/>
      <c r="F84" s="259" t="s">
        <v>405</v>
      </c>
      <c r="G84" s="260"/>
      <c r="H84" s="152">
        <v>0</v>
      </c>
      <c r="I84" s="152"/>
      <c r="J84" s="152">
        <v>7</v>
      </c>
      <c r="K84" s="152">
        <f t="shared" si="3"/>
        <v>7</v>
      </c>
      <c r="L84" s="88">
        <v>1</v>
      </c>
      <c r="M84" s="101">
        <v>75</v>
      </c>
    </row>
    <row r="85" spans="1:13" ht="33" customHeight="1" x14ac:dyDescent="0.15">
      <c r="A85" s="88">
        <v>1</v>
      </c>
      <c r="B85" s="101">
        <v>76</v>
      </c>
      <c r="C85" s="203"/>
      <c r="D85" s="203"/>
      <c r="E85" s="207"/>
      <c r="F85" s="259" t="s">
        <v>406</v>
      </c>
      <c r="G85" s="260"/>
      <c r="H85" s="152">
        <v>23</v>
      </c>
      <c r="I85" s="152"/>
      <c r="J85" s="152">
        <v>1</v>
      </c>
      <c r="K85" s="152">
        <f t="shared" si="3"/>
        <v>24</v>
      </c>
      <c r="L85" s="88">
        <v>1</v>
      </c>
      <c r="M85" s="101">
        <v>76</v>
      </c>
    </row>
    <row r="86" spans="1:13" ht="33" customHeight="1" x14ac:dyDescent="0.15">
      <c r="A86" s="88">
        <v>1</v>
      </c>
      <c r="B86" s="101">
        <v>77</v>
      </c>
      <c r="C86" s="203"/>
      <c r="D86" s="203"/>
      <c r="E86" s="205" t="s">
        <v>434</v>
      </c>
      <c r="F86" s="257" t="s">
        <v>404</v>
      </c>
      <c r="G86" s="258"/>
      <c r="H86" s="152">
        <v>0</v>
      </c>
      <c r="I86" s="152"/>
      <c r="J86" s="152">
        <v>0</v>
      </c>
      <c r="K86" s="152">
        <f t="shared" si="3"/>
        <v>0</v>
      </c>
      <c r="L86" s="88">
        <v>1</v>
      </c>
      <c r="M86" s="101">
        <v>77</v>
      </c>
    </row>
    <row r="87" spans="1:13" ht="33" customHeight="1" x14ac:dyDescent="0.15">
      <c r="A87" s="88">
        <v>1</v>
      </c>
      <c r="B87" s="101">
        <v>78</v>
      </c>
      <c r="C87" s="203"/>
      <c r="D87" s="203"/>
      <c r="E87" s="206"/>
      <c r="F87" s="259" t="s">
        <v>405</v>
      </c>
      <c r="G87" s="260"/>
      <c r="H87" s="152">
        <v>0</v>
      </c>
      <c r="I87" s="152"/>
      <c r="J87" s="152">
        <v>0</v>
      </c>
      <c r="K87" s="152">
        <f t="shared" si="3"/>
        <v>0</v>
      </c>
      <c r="L87" s="88">
        <v>1</v>
      </c>
      <c r="M87" s="101">
        <v>78</v>
      </c>
    </row>
    <row r="88" spans="1:13" ht="33" customHeight="1" x14ac:dyDescent="0.15">
      <c r="A88" s="88">
        <v>1</v>
      </c>
      <c r="B88" s="101">
        <v>79</v>
      </c>
      <c r="C88" s="204"/>
      <c r="D88" s="204"/>
      <c r="E88" s="207"/>
      <c r="F88" s="259" t="s">
        <v>406</v>
      </c>
      <c r="G88" s="260"/>
      <c r="H88" s="152">
        <v>0</v>
      </c>
      <c r="I88" s="152"/>
      <c r="J88" s="152">
        <v>0</v>
      </c>
      <c r="K88" s="152">
        <f t="shared" si="3"/>
        <v>0</v>
      </c>
      <c r="L88" s="88">
        <v>1</v>
      </c>
      <c r="M88" s="101">
        <v>79</v>
      </c>
    </row>
    <row r="89" spans="1:13" ht="33" customHeight="1" x14ac:dyDescent="0.15"/>
    <row r="90" spans="1:13" ht="33" customHeight="1" x14ac:dyDescent="0.15"/>
    <row r="91" spans="1:13" ht="33" customHeight="1" x14ac:dyDescent="0.15"/>
    <row r="92" spans="1:13" ht="33" customHeight="1" x14ac:dyDescent="0.15"/>
    <row r="93" spans="1:13" ht="33" customHeight="1" x14ac:dyDescent="0.15"/>
    <row r="94" spans="1:13" ht="33" customHeight="1" x14ac:dyDescent="0.15"/>
    <row r="95" spans="1:13" ht="33" customHeight="1" x14ac:dyDescent="0.15"/>
    <row r="96" spans="1:13" ht="33" customHeight="1" x14ac:dyDescent="0.15"/>
    <row r="97" ht="32.1" customHeight="1" x14ac:dyDescent="0.15"/>
    <row r="98" ht="32.1" customHeight="1" x14ac:dyDescent="0.15"/>
    <row r="99" ht="32.1" customHeight="1" x14ac:dyDescent="0.15"/>
    <row r="100" ht="32.1" customHeight="1" x14ac:dyDescent="0.15"/>
    <row r="101" ht="32.1" customHeight="1" x14ac:dyDescent="0.15"/>
    <row r="102" ht="32.1" customHeight="1" x14ac:dyDescent="0.15"/>
    <row r="103" ht="32.1" customHeight="1" x14ac:dyDescent="0.15"/>
    <row r="104" ht="32.1" customHeight="1" x14ac:dyDescent="0.15"/>
    <row r="105" ht="32.1" customHeight="1" x14ac:dyDescent="0.15"/>
    <row r="106" ht="32.1" customHeight="1" x14ac:dyDescent="0.15"/>
    <row r="107" ht="32.1" customHeight="1" x14ac:dyDescent="0.15"/>
    <row r="108" ht="32.1" customHeight="1" x14ac:dyDescent="0.15"/>
    <row r="109" ht="32.1" customHeight="1" x14ac:dyDescent="0.15"/>
    <row r="110" ht="32.1" customHeight="1" x14ac:dyDescent="0.15"/>
    <row r="111" ht="32.1" customHeight="1" x14ac:dyDescent="0.15"/>
    <row r="112" ht="32.1" customHeight="1" x14ac:dyDescent="0.15"/>
    <row r="113" ht="32.1" customHeight="1" x14ac:dyDescent="0.15"/>
    <row r="114" ht="32.1" customHeight="1" x14ac:dyDescent="0.15"/>
    <row r="115" ht="32.1" customHeight="1" x14ac:dyDescent="0.15"/>
    <row r="116" ht="32.1" customHeight="1" x14ac:dyDescent="0.15"/>
    <row r="117" ht="32.1" customHeight="1" x14ac:dyDescent="0.15"/>
    <row r="118" ht="32.1" customHeight="1" x14ac:dyDescent="0.15"/>
    <row r="119" ht="32.1" customHeight="1" x14ac:dyDescent="0.15"/>
    <row r="120" ht="32.1" customHeight="1" x14ac:dyDescent="0.15"/>
  </sheetData>
  <mergeCells count="89">
    <mergeCell ref="E19:G19"/>
    <mergeCell ref="C53:C57"/>
    <mergeCell ref="F22:G22"/>
    <mergeCell ref="F60:G60"/>
    <mergeCell ref="F59:G59"/>
    <mergeCell ref="E48:F48"/>
    <mergeCell ref="F43:G43"/>
    <mergeCell ref="E20:G20"/>
    <mergeCell ref="E21:G21"/>
    <mergeCell ref="F24:G24"/>
    <mergeCell ref="F23:G23"/>
    <mergeCell ref="E36:E37"/>
    <mergeCell ref="D61:G61"/>
    <mergeCell ref="D59:D60"/>
    <mergeCell ref="D23:D24"/>
    <mergeCell ref="E27:E28"/>
    <mergeCell ref="E25:E26"/>
    <mergeCell ref="F58:G58"/>
    <mergeCell ref="F53:G53"/>
    <mergeCell ref="F54:G54"/>
    <mergeCell ref="F55:G55"/>
    <mergeCell ref="F46:G46"/>
    <mergeCell ref="E47:F47"/>
    <mergeCell ref="D51:D57"/>
    <mergeCell ref="F56:G56"/>
    <mergeCell ref="F57:G57"/>
    <mergeCell ref="F51:G51"/>
    <mergeCell ref="F52:G52"/>
    <mergeCell ref="E13:G13"/>
    <mergeCell ref="F14:G14"/>
    <mergeCell ref="F15:G15"/>
    <mergeCell ref="D10:F12"/>
    <mergeCell ref="D15:D18"/>
    <mergeCell ref="F17:G17"/>
    <mergeCell ref="F18:G18"/>
    <mergeCell ref="F50:G50"/>
    <mergeCell ref="D48:D49"/>
    <mergeCell ref="D1:G1"/>
    <mergeCell ref="F45:G45"/>
    <mergeCell ref="E34:E35"/>
    <mergeCell ref="E31:E32"/>
    <mergeCell ref="F33:G33"/>
    <mergeCell ref="K7:K8"/>
    <mergeCell ref="E29:E30"/>
    <mergeCell ref="E41:E42"/>
    <mergeCell ref="E38:E40"/>
    <mergeCell ref="E44:G44"/>
    <mergeCell ref="E49:F49"/>
    <mergeCell ref="F16:G16"/>
    <mergeCell ref="D9:G9"/>
    <mergeCell ref="C62:C88"/>
    <mergeCell ref="D62:D82"/>
    <mergeCell ref="E62:E64"/>
    <mergeCell ref="F62:G62"/>
    <mergeCell ref="F63:G63"/>
    <mergeCell ref="F64:G64"/>
    <mergeCell ref="E65:E67"/>
    <mergeCell ref="F65:G65"/>
    <mergeCell ref="F66:G66"/>
    <mergeCell ref="F67:G67"/>
    <mergeCell ref="E68:E70"/>
    <mergeCell ref="F68:G68"/>
    <mergeCell ref="F69:G69"/>
    <mergeCell ref="F70:G70"/>
    <mergeCell ref="E71:E73"/>
    <mergeCell ref="F71:G71"/>
    <mergeCell ref="F72:G72"/>
    <mergeCell ref="F73:G73"/>
    <mergeCell ref="E74:E76"/>
    <mergeCell ref="F74:G74"/>
    <mergeCell ref="F75:G75"/>
    <mergeCell ref="F76:G76"/>
    <mergeCell ref="E77:E79"/>
    <mergeCell ref="F77:G77"/>
    <mergeCell ref="F78:G78"/>
    <mergeCell ref="F79:G79"/>
    <mergeCell ref="E80:E82"/>
    <mergeCell ref="F80:G80"/>
    <mergeCell ref="F81:G81"/>
    <mergeCell ref="F82:G82"/>
    <mergeCell ref="D83:D88"/>
    <mergeCell ref="E83:E85"/>
    <mergeCell ref="F83:G83"/>
    <mergeCell ref="F84:G84"/>
    <mergeCell ref="F85:G85"/>
    <mergeCell ref="E86:E88"/>
    <mergeCell ref="F86:G86"/>
    <mergeCell ref="F87:G87"/>
    <mergeCell ref="F88:G88"/>
  </mergeCells>
  <phoneticPr fontId="6"/>
  <pageMargins left="0.78740157480314965" right="0.78740157480314965" top="0.78740157480314965" bottom="0.39370078740157483" header="0.19685039370078741" footer="0.19685039370078741"/>
  <pageSetup paperSize="9" scale="28" pageOrder="overThenDown" orientation="portrait" horizontalDpi="1200" verticalDpi="1200" r:id="rId1"/>
  <headerFooter alignWithMargins="0"/>
  <ignoredErrors>
    <ignoredError sqref="K60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X120"/>
  <sheetViews>
    <sheetView showZeros="0" showOutlineSymbols="0" view="pageBreakPreview" zoomScale="60" zoomScaleNormal="25" workbookViewId="0">
      <pane xSplit="7" ySplit="8" topLeftCell="H9" activePane="bottomRight" state="frozen"/>
      <selection activeCell="J59" sqref="J59"/>
      <selection pane="topRight" activeCell="J59" sqref="J59"/>
      <selection pane="bottomLeft" activeCell="J59" sqref="J59"/>
      <selection pane="bottomRight"/>
    </sheetView>
  </sheetViews>
  <sheetFormatPr defaultRowHeight="30" customHeight="1" x14ac:dyDescent="0.15"/>
  <cols>
    <col min="1" max="2" width="5.7109375" style="88" customWidth="1"/>
    <col min="3" max="4" width="7.7109375" style="148" customWidth="1"/>
    <col min="5" max="5" width="17" style="148" customWidth="1"/>
    <col min="6" max="6" width="8.140625" style="148" customWidth="1"/>
    <col min="7" max="7" width="34.28515625" style="148" customWidth="1"/>
    <col min="8" max="22" width="27.7109375" style="96" customWidth="1"/>
    <col min="23" max="24" width="5.7109375" style="88" customWidth="1"/>
    <col min="25" max="16384" width="9.140625" style="96"/>
  </cols>
  <sheetData>
    <row r="1" spans="1:24" s="77" customFormat="1" ht="30" customHeight="1" x14ac:dyDescent="0.15">
      <c r="A1" s="88"/>
      <c r="B1" s="149"/>
      <c r="C1" s="79" t="s">
        <v>356</v>
      </c>
      <c r="D1" s="246" t="s">
        <v>132</v>
      </c>
      <c r="E1" s="247"/>
      <c r="F1" s="247"/>
      <c r="G1" s="261"/>
      <c r="V1" s="191"/>
      <c r="W1" s="88"/>
      <c r="X1" s="88"/>
    </row>
    <row r="2" spans="1:24" s="77" customFormat="1" ht="20.100000000000001" customHeight="1" x14ac:dyDescent="0.15">
      <c r="A2" s="88"/>
      <c r="B2" s="149"/>
      <c r="C2" s="84"/>
      <c r="D2" s="84"/>
      <c r="E2" s="85"/>
      <c r="F2" s="86"/>
      <c r="G2" s="86"/>
      <c r="H2" s="87"/>
      <c r="I2" s="87"/>
      <c r="J2" s="87"/>
      <c r="K2" s="87"/>
      <c r="L2" s="87"/>
      <c r="M2" s="87"/>
      <c r="W2" s="88"/>
      <c r="X2" s="88"/>
    </row>
    <row r="3" spans="1:24" s="77" customFormat="1" ht="30" customHeight="1" x14ac:dyDescent="0.15">
      <c r="A3" s="77" t="s">
        <v>168</v>
      </c>
      <c r="B3" s="84"/>
      <c r="C3" s="84"/>
      <c r="D3" s="85"/>
      <c r="E3" s="86"/>
      <c r="F3" s="86"/>
      <c r="G3" s="87"/>
      <c r="H3" s="87"/>
      <c r="I3" s="87"/>
      <c r="J3" s="87"/>
      <c r="K3" s="87"/>
      <c r="L3" s="87"/>
      <c r="V3" s="88"/>
      <c r="W3" s="88"/>
    </row>
    <row r="4" spans="1:24" s="77" customFormat="1" ht="20.100000000000001" customHeight="1" x14ac:dyDescent="0.15">
      <c r="A4" s="88"/>
      <c r="B4" s="88"/>
      <c r="C4" s="84"/>
      <c r="D4" s="84"/>
      <c r="E4" s="84"/>
      <c r="F4" s="84"/>
      <c r="G4" s="84"/>
      <c r="W4" s="88"/>
      <c r="X4" s="88"/>
    </row>
    <row r="5" spans="1:24" s="77" customFormat="1" ht="30" customHeight="1" x14ac:dyDescent="0.15">
      <c r="A5" s="88"/>
      <c r="B5" s="89" t="s">
        <v>419</v>
      </c>
      <c r="C5" s="90"/>
      <c r="D5" s="90"/>
      <c r="E5" s="90"/>
      <c r="F5" s="84"/>
      <c r="M5" s="91"/>
      <c r="N5" s="91"/>
      <c r="O5" s="91"/>
      <c r="P5" s="91"/>
      <c r="Q5" s="91"/>
      <c r="V5" s="88"/>
      <c r="W5" s="88"/>
    </row>
    <row r="6" spans="1:24" s="88" customFormat="1" ht="20.100000000000001" customHeight="1" x14ac:dyDescent="0.15">
      <c r="C6" s="92"/>
      <c r="D6" s="93"/>
      <c r="E6" s="93"/>
      <c r="F6" s="93"/>
      <c r="G6" s="94"/>
      <c r="N6" s="95"/>
      <c r="O6" s="95"/>
      <c r="P6" s="95"/>
      <c r="Q6" s="95"/>
      <c r="R6" s="95"/>
    </row>
    <row r="7" spans="1:24" ht="39.950000000000003" customHeight="1" x14ac:dyDescent="0.15">
      <c r="B7" s="109"/>
      <c r="C7" s="98"/>
      <c r="D7" s="99"/>
      <c r="E7" s="99"/>
      <c r="F7" s="99"/>
      <c r="G7" s="100" t="s">
        <v>182</v>
      </c>
      <c r="H7" s="115" t="s">
        <v>170</v>
      </c>
      <c r="I7" s="115" t="s">
        <v>103</v>
      </c>
      <c r="J7" s="115" t="s">
        <v>148</v>
      </c>
      <c r="K7" s="115" t="s">
        <v>149</v>
      </c>
      <c r="L7" s="115" t="s">
        <v>150</v>
      </c>
      <c r="M7" s="115" t="s">
        <v>154</v>
      </c>
      <c r="N7" s="161" t="s">
        <v>156</v>
      </c>
      <c r="O7" s="161" t="s">
        <v>157</v>
      </c>
      <c r="P7" s="244" t="s">
        <v>158</v>
      </c>
      <c r="Q7" s="245"/>
      <c r="R7" s="161" t="s">
        <v>173</v>
      </c>
      <c r="S7" s="159" t="s">
        <v>386</v>
      </c>
      <c r="T7" s="159" t="s">
        <v>387</v>
      </c>
      <c r="U7" s="159" t="s">
        <v>395</v>
      </c>
      <c r="V7" s="269" t="s">
        <v>398</v>
      </c>
    </row>
    <row r="8" spans="1:24" ht="45" customHeight="1" x14ac:dyDescent="0.15">
      <c r="A8" s="101" t="s">
        <v>163</v>
      </c>
      <c r="B8" s="102" t="s">
        <v>164</v>
      </c>
      <c r="C8" s="103" t="s">
        <v>184</v>
      </c>
      <c r="D8" s="104"/>
      <c r="E8" s="104"/>
      <c r="F8" s="104"/>
      <c r="G8" s="105" t="s">
        <v>183</v>
      </c>
      <c r="H8" s="106" t="s">
        <v>378</v>
      </c>
      <c r="I8" s="106" t="s">
        <v>379</v>
      </c>
      <c r="J8" s="106" t="s">
        <v>380</v>
      </c>
      <c r="K8" s="106" t="s">
        <v>373</v>
      </c>
      <c r="L8" s="106" t="s">
        <v>391</v>
      </c>
      <c r="M8" s="106" t="s">
        <v>374</v>
      </c>
      <c r="N8" s="106" t="s">
        <v>373</v>
      </c>
      <c r="O8" s="106" t="s">
        <v>373</v>
      </c>
      <c r="P8" s="106" t="s">
        <v>375</v>
      </c>
      <c r="Q8" s="106" t="s">
        <v>376</v>
      </c>
      <c r="R8" s="106" t="s">
        <v>337</v>
      </c>
      <c r="S8" s="108" t="s">
        <v>338</v>
      </c>
      <c r="T8" s="108" t="s">
        <v>345</v>
      </c>
      <c r="U8" s="108" t="s">
        <v>388</v>
      </c>
      <c r="V8" s="270"/>
      <c r="W8" s="101" t="s">
        <v>204</v>
      </c>
      <c r="X8" s="101" t="s">
        <v>205</v>
      </c>
    </row>
    <row r="9" spans="1:24" ht="33" customHeight="1" x14ac:dyDescent="0.15">
      <c r="A9" s="88">
        <v>1</v>
      </c>
      <c r="B9" s="109">
        <v>1</v>
      </c>
      <c r="C9" s="110" t="s">
        <v>191</v>
      </c>
      <c r="D9" s="239" t="s">
        <v>135</v>
      </c>
      <c r="E9" s="240"/>
      <c r="F9" s="240"/>
      <c r="G9" s="224"/>
      <c r="H9" s="111" t="str">
        <f>IF('163(入力用)'!H9=0,"",IF(LEFT('163(入力用)'!H9,1)="1","M",IF(LEFT('163(入力用)'!H9,1)="2","T",IF(LEFT('163(入力用)'!H9,1)="3","S",IF(LEFT('163(入力用)'!H9,1)="4","H","#"))))&amp;" "&amp;MID('163(入力用)'!H9,2,2)&amp;"."&amp;MID('163(入力用)'!H9,4,2)&amp;"."&amp;RIGHT('163(入力用)'!H9,2)&amp;" ")</f>
        <v xml:space="preserve">H 12.04.01 </v>
      </c>
      <c r="I9" s="111" t="str">
        <f>IF('163(入力用)'!I9=0,"",IF(LEFT('163(入力用)'!I9,1)="1","M",IF(LEFT('163(入力用)'!I9,1)="2","T",IF(LEFT('163(入力用)'!I9,1)="3","S",IF(LEFT('163(入力用)'!I9,1)="4","H","#"))))&amp;" "&amp;MID('163(入力用)'!I9,2,2)&amp;"."&amp;MID('163(入力用)'!I9,4,2)&amp;"."&amp;RIGHT('163(入力用)'!I9,2)&amp;" ")</f>
        <v xml:space="preserve">H 12.04.01 </v>
      </c>
      <c r="J9" s="181" t="str">
        <f>IF('163(入力用)'!J9=0,"(想定企業会計)")</f>
        <v>(想定企業会計)</v>
      </c>
      <c r="K9" s="111" t="str">
        <f>IF('163(入力用)'!K9=0,"",IF(LEFT('163(入力用)'!K9,1)="1","M",IF(LEFT('163(入力用)'!K9,1)="2","T",IF(LEFT('163(入力用)'!K9,1)="3","S",IF(LEFT('163(入力用)'!K9,1)="4","H","#"))))&amp;" "&amp;MID('163(入力用)'!K9,2,2)&amp;"."&amp;MID('163(入力用)'!K9,4,2)&amp;"."&amp;RIGHT('163(入力用)'!K9,2)&amp;" ")</f>
        <v xml:space="preserve">H 12.04.01 </v>
      </c>
      <c r="L9" s="181" t="str">
        <f>IF('163(入力用)'!L9=0,"(想定企業会計)")</f>
        <v>(想定企業会計)</v>
      </c>
      <c r="M9" s="181" t="str">
        <f>IF('163(入力用)'!N9=0,"(想定企業会計)")</f>
        <v>(想定企業会計)</v>
      </c>
      <c r="N9" s="111" t="str">
        <f>IF('163(入力用)'!O9=0,"",IF(LEFT('163(入力用)'!O9,1)="1","M",IF(LEFT('163(入力用)'!O9,1)="2","T",IF(LEFT('163(入力用)'!O9,1)="3","S",IF(LEFT('163(入力用)'!O9,1)="4","H","#"))))&amp;" "&amp;MID('163(入力用)'!O9,2,2)&amp;"."&amp;MID('163(入力用)'!O9,4,2)&amp;"."&amp;RIGHT('163(入力用)'!O9,2)&amp;" ")</f>
        <v xml:space="preserve">H 12.04.01 </v>
      </c>
      <c r="O9" s="111" t="str">
        <f>IF('163(入力用)'!P9=0,"",IF(LEFT('163(入力用)'!P9,1)="1","M",IF(LEFT('163(入力用)'!P9,1)="2","T",IF(LEFT('163(入力用)'!P9,1)="3","S",IF(LEFT('163(入力用)'!P9,1)="4","H","#"))))&amp;" "&amp;MID('163(入力用)'!P9,2,2)&amp;"."&amp;MID('163(入力用)'!P9,4,2)&amp;"."&amp;RIGHT('163(入力用)'!P9,2)&amp;" ")</f>
        <v xml:space="preserve">H 13.04.01 </v>
      </c>
      <c r="P9" s="111" t="str">
        <f>IF('163(入力用)'!Q9=0,"",IF(LEFT('163(入力用)'!Q9,1)="1","M",IF(LEFT('163(入力用)'!Q9,1)="2","T",IF(LEFT('163(入力用)'!Q9,1)="3","S",IF(LEFT('163(入力用)'!Q9,1)="4","H","#"))))&amp;" "&amp;MID('163(入力用)'!Q9,2,2)&amp;"."&amp;MID('163(入力用)'!Q9,4,2)&amp;"."&amp;RIGHT('163(入力用)'!Q9,2)&amp;" ")</f>
        <v xml:space="preserve">H 12.04.01 </v>
      </c>
      <c r="Q9" s="111" t="str">
        <f>IF('163(入力用)'!R9=0,"",IF(LEFT('163(入力用)'!R9,1)="1","M",IF(LEFT('163(入力用)'!R9,1)="2","T",IF(LEFT('163(入力用)'!R9,1)="3","S",IF(LEFT('163(入力用)'!R9,1)="4","H","#"))))&amp;" "&amp;MID('163(入力用)'!R9,2,2)&amp;"."&amp;MID('163(入力用)'!R9,4,2)&amp;"."&amp;RIGHT('163(入力用)'!R9,2)&amp;" ")</f>
        <v xml:space="preserve">H 14.04.01 </v>
      </c>
      <c r="R9" s="111" t="str">
        <f>IF('163(入力用)'!S9=0,"",IF(LEFT('163(入力用)'!S9,1)="1","M",IF(LEFT('163(入力用)'!S9,1)="2","T",IF(LEFT('163(入力用)'!S9,1)="3","S",IF(LEFT('163(入力用)'!S9,1)="4","H","#"))))&amp;" "&amp;MID('163(入力用)'!S9,2,2)&amp;"."&amp;MID('163(入力用)'!S9,4,2)&amp;"."&amp;RIGHT('163(入力用)'!S9,2)&amp;" ")</f>
        <v xml:space="preserve">H 12.04.01 </v>
      </c>
      <c r="S9" s="111" t="str">
        <f>IF('163(入力用)'!T9=0,"",IF(LEFT('163(入力用)'!T9,1)="1","M",IF(LEFT('163(入力用)'!T9,1)="2","T",IF(LEFT('163(入力用)'!T9,1)="3","S",IF(LEFT('163(入力用)'!T9,1)="4","H","#"))))&amp;" "&amp;MID('163(入力用)'!T9,2,2)&amp;"."&amp;MID('163(入力用)'!T9,4,2)&amp;"."&amp;RIGHT('163(入力用)'!T9,2)&amp;" ")</f>
        <v xml:space="preserve">H 12.04.01 </v>
      </c>
      <c r="T9" s="111" t="str">
        <f>IF('163(入力用)'!U9=0,"",IF(LEFT('163(入力用)'!U9,1)="1","M",IF(LEFT('163(入力用)'!U9,1)="2","T",IF(LEFT('163(入力用)'!U9,1)="3","S",IF(LEFT('163(入力用)'!U9,1)="4","H","#"))))&amp;" "&amp;MID('163(入力用)'!U9,2,2)&amp;"."&amp;MID('163(入力用)'!U9,4,2)&amp;"."&amp;RIGHT('163(入力用)'!U9,2)&amp;" ")</f>
        <v xml:space="preserve">H 12.04.01 </v>
      </c>
      <c r="U9" s="111" t="str">
        <f>IF('163(入力用)'!V9=0,"",IF(LEFT('163(入力用)'!V9,1)="1","M",IF(LEFT('163(入力用)'!V9,1)="2","T",IF(LEFT('163(入力用)'!V9,1)="3","S",IF(LEFT('163(入力用)'!V9,1)="4","H","#"))))&amp;" "&amp;MID('163(入力用)'!V9,2,2)&amp;"."&amp;MID('163(入力用)'!V9,4,2)&amp;"."&amp;RIGHT('163(入力用)'!V9,2)&amp;" ")</f>
        <v xml:space="preserve">H 12.04.01 </v>
      </c>
      <c r="V9" s="158"/>
      <c r="W9" s="88">
        <v>1</v>
      </c>
      <c r="X9" s="88">
        <v>1</v>
      </c>
    </row>
    <row r="10" spans="1:24" ht="33" customHeight="1" x14ac:dyDescent="0.15">
      <c r="A10" s="88">
        <v>1</v>
      </c>
      <c r="B10" s="109">
        <v>2</v>
      </c>
      <c r="C10" s="112"/>
      <c r="D10" s="241" t="s">
        <v>174</v>
      </c>
      <c r="E10" s="241"/>
      <c r="F10" s="241"/>
      <c r="G10" s="113" t="s">
        <v>175</v>
      </c>
      <c r="H10" s="114">
        <f>IF('163(入力用)'!H10=1,"○",0)</f>
        <v>0</v>
      </c>
      <c r="I10" s="114">
        <f>IF('163(入力用)'!I10=1,"○",0)</f>
        <v>0</v>
      </c>
      <c r="J10" s="114">
        <f>IF('163(入力用)'!J10=1,"○",0)</f>
        <v>0</v>
      </c>
      <c r="K10" s="114">
        <f>IF('163(入力用)'!K10=1,"○",0)</f>
        <v>0</v>
      </c>
      <c r="L10" s="114">
        <f>IF('163(入力用)'!L10=1,"○",0)</f>
        <v>0</v>
      </c>
      <c r="M10" s="115">
        <f>IF('163(入力用)'!N10=1,"○",0)</f>
        <v>0</v>
      </c>
      <c r="N10" s="115" t="str">
        <f>IF('163(入力用)'!O10=1,"○",0)</f>
        <v>○</v>
      </c>
      <c r="O10" s="114" t="str">
        <f>IF('163(入力用)'!P10=1,"○",0)</f>
        <v>○</v>
      </c>
      <c r="P10" s="114">
        <f>IF('163(入力用)'!Q10=1,"○",0)</f>
        <v>0</v>
      </c>
      <c r="Q10" s="114">
        <f>IF('163(入力用)'!R10=1,"○",0)</f>
        <v>0</v>
      </c>
      <c r="R10" s="114">
        <f>IF('163(入力用)'!S10=1,"○",0)</f>
        <v>0</v>
      </c>
      <c r="S10" s="114">
        <f>IF('163(入力用)'!T10=1,"○",0)</f>
        <v>0</v>
      </c>
      <c r="T10" s="114">
        <f>IF('163(入力用)'!U10=1,"○",0)</f>
        <v>0</v>
      </c>
      <c r="U10" s="114">
        <f>IF('163(入力用)'!V10=1,"○",0)</f>
        <v>0</v>
      </c>
      <c r="V10" s="154">
        <f>COUNTIF(H10:U10,"○")</f>
        <v>2</v>
      </c>
      <c r="W10" s="88">
        <v>1</v>
      </c>
      <c r="X10" s="88">
        <v>2</v>
      </c>
    </row>
    <row r="11" spans="1:24" ht="33" customHeight="1" x14ac:dyDescent="0.15">
      <c r="B11" s="109"/>
      <c r="C11" s="116" t="s">
        <v>192</v>
      </c>
      <c r="D11" s="242"/>
      <c r="E11" s="242"/>
      <c r="F11" s="242"/>
      <c r="G11" s="113" t="s">
        <v>176</v>
      </c>
      <c r="H11" s="114">
        <f>IF('163(入力用)'!H10=2,"○",0)</f>
        <v>0</v>
      </c>
      <c r="I11" s="114" t="str">
        <f>IF('163(入力用)'!I10=2,"○",0)</f>
        <v>○</v>
      </c>
      <c r="J11" s="114">
        <f>IF('163(入力用)'!J10=2,"○",0)</f>
        <v>0</v>
      </c>
      <c r="K11" s="114" t="str">
        <f>IF('163(入力用)'!K10=2,"○",0)</f>
        <v>○</v>
      </c>
      <c r="L11" s="114">
        <f>IF('163(入力用)'!L10=2,"○",0)</f>
        <v>0</v>
      </c>
      <c r="M11" s="115">
        <f>IF('163(入力用)'!N10=2,"○",0)</f>
        <v>0</v>
      </c>
      <c r="N11" s="115">
        <f>IF('163(入力用)'!O10=2,"○",0)</f>
        <v>0</v>
      </c>
      <c r="O11" s="114">
        <f>IF('163(入力用)'!P10=2,"○",0)</f>
        <v>0</v>
      </c>
      <c r="P11" s="114">
        <f>IF('163(入力用)'!Q10=2,"○",0)</f>
        <v>0</v>
      </c>
      <c r="Q11" s="114">
        <f>IF('163(入力用)'!R10=2,"○",0)</f>
        <v>0</v>
      </c>
      <c r="R11" s="114" t="str">
        <f>IF('163(入力用)'!S10=2,"○",0)</f>
        <v>○</v>
      </c>
      <c r="S11" s="114" t="str">
        <f>IF('163(入力用)'!T10=2,"○",0)</f>
        <v>○</v>
      </c>
      <c r="T11" s="114">
        <f>IF('163(入力用)'!U10=2,"○",0)</f>
        <v>0</v>
      </c>
      <c r="U11" s="114">
        <f>IF('163(入力用)'!V10=2,"○",0)</f>
        <v>0</v>
      </c>
      <c r="V11" s="154">
        <f>COUNTIF(H11:U11,"○")</f>
        <v>4</v>
      </c>
      <c r="W11" s="88">
        <v>0</v>
      </c>
    </row>
    <row r="12" spans="1:24" ht="33" customHeight="1" x14ac:dyDescent="0.15">
      <c r="B12" s="109"/>
      <c r="C12" s="112"/>
      <c r="D12" s="243"/>
      <c r="E12" s="243"/>
      <c r="F12" s="243"/>
      <c r="G12" s="117" t="s">
        <v>177</v>
      </c>
      <c r="H12" s="114" t="str">
        <f>IF('163(入力用)'!H10=3,"○",0)</f>
        <v>○</v>
      </c>
      <c r="I12" s="114">
        <f>IF('163(入力用)'!I10=3,"○",0)</f>
        <v>0</v>
      </c>
      <c r="J12" s="114" t="str">
        <f>IF('163(入力用)'!J10=3,"○",0)</f>
        <v>○</v>
      </c>
      <c r="K12" s="114">
        <f>IF('163(入力用)'!K10=3,"○",0)</f>
        <v>0</v>
      </c>
      <c r="L12" s="114">
        <f>IF('163(入力用)'!L10=3,"○",0)</f>
        <v>0</v>
      </c>
      <c r="M12" s="115" t="str">
        <f>IF('163(入力用)'!N10=3,"○",0)</f>
        <v>○</v>
      </c>
      <c r="N12" s="115">
        <f>IF('163(入力用)'!O10=3,"○",0)</f>
        <v>0</v>
      </c>
      <c r="O12" s="114">
        <f>IF('163(入力用)'!P10=3,"○",0)</f>
        <v>0</v>
      </c>
      <c r="P12" s="114" t="str">
        <f>IF('163(入力用)'!Q10=3,"○",0)</f>
        <v>○</v>
      </c>
      <c r="Q12" s="114" t="str">
        <f>IF('163(入力用)'!R10=3,"○",0)</f>
        <v>○</v>
      </c>
      <c r="R12" s="114">
        <f>IF('163(入力用)'!S10=3,"○",0)</f>
        <v>0</v>
      </c>
      <c r="S12" s="114">
        <f>IF('163(入力用)'!T10=3,"○",0)</f>
        <v>0</v>
      </c>
      <c r="T12" s="114" t="str">
        <f>IF('163(入力用)'!U10=3,"○",0)</f>
        <v>○</v>
      </c>
      <c r="U12" s="114" t="str">
        <f>IF('163(入力用)'!V10=3,"○",0)</f>
        <v>○</v>
      </c>
      <c r="V12" s="154">
        <f>COUNTIF(H12:U12,"○")</f>
        <v>7</v>
      </c>
      <c r="W12" s="88">
        <v>0</v>
      </c>
    </row>
    <row r="13" spans="1:24" ht="33" customHeight="1" x14ac:dyDescent="0.15">
      <c r="A13" s="88">
        <v>1</v>
      </c>
      <c r="B13" s="109">
        <v>3</v>
      </c>
      <c r="C13" s="118" t="s">
        <v>193</v>
      </c>
      <c r="D13" s="119" t="s">
        <v>41</v>
      </c>
      <c r="E13" s="218" t="s">
        <v>104</v>
      </c>
      <c r="F13" s="216"/>
      <c r="G13" s="217"/>
      <c r="H13" s="154">
        <f>'163(入力用)'!H11</f>
        <v>1</v>
      </c>
      <c r="I13" s="154">
        <f>'163(入力用)'!I11</f>
        <v>1</v>
      </c>
      <c r="J13" s="154">
        <f>'163(入力用)'!J11</f>
        <v>0</v>
      </c>
      <c r="K13" s="154">
        <f>'163(入力用)'!K11</f>
        <v>2</v>
      </c>
      <c r="L13" s="154">
        <f>'163(入力用)'!L11</f>
        <v>0</v>
      </c>
      <c r="M13" s="154">
        <f>'163(入力用)'!N11</f>
        <v>0</v>
      </c>
      <c r="N13" s="154">
        <f>'163(入力用)'!O11</f>
        <v>1</v>
      </c>
      <c r="O13" s="154">
        <f>'163(入力用)'!P11</f>
        <v>1</v>
      </c>
      <c r="P13" s="154">
        <f>'163(入力用)'!Q11</f>
        <v>2</v>
      </c>
      <c r="Q13" s="154">
        <f>'163(入力用)'!R11</f>
        <v>1</v>
      </c>
      <c r="R13" s="154">
        <f>'163(入力用)'!S11</f>
        <v>1</v>
      </c>
      <c r="S13" s="154">
        <f>'163(入力用)'!T11</f>
        <v>1</v>
      </c>
      <c r="T13" s="154">
        <f>'163(入力用)'!U11</f>
        <v>2</v>
      </c>
      <c r="U13" s="154">
        <f>'163(入力用)'!V11</f>
        <v>0</v>
      </c>
      <c r="V13" s="154">
        <f t="shared" ref="V13:V60" si="0">SUM(H13:U13)</f>
        <v>13</v>
      </c>
      <c r="W13" s="88">
        <v>1</v>
      </c>
      <c r="X13" s="88">
        <v>3</v>
      </c>
    </row>
    <row r="14" spans="1:24" ht="33" customHeight="1" x14ac:dyDescent="0.15">
      <c r="A14" s="88">
        <v>1</v>
      </c>
      <c r="B14" s="109">
        <v>4</v>
      </c>
      <c r="C14" s="120"/>
      <c r="D14" s="121" t="s">
        <v>60</v>
      </c>
      <c r="E14" s="122" t="s">
        <v>36</v>
      </c>
      <c r="F14" s="218" t="s">
        <v>105</v>
      </c>
      <c r="G14" s="217"/>
      <c r="H14" s="154">
        <f>'163(入力用)'!H12</f>
        <v>0</v>
      </c>
      <c r="I14" s="154">
        <f>'163(入力用)'!I12</f>
        <v>0</v>
      </c>
      <c r="J14" s="154">
        <f>'163(入力用)'!J12</f>
        <v>0</v>
      </c>
      <c r="K14" s="154">
        <f>'163(入力用)'!K12</f>
        <v>0</v>
      </c>
      <c r="L14" s="154">
        <f>'163(入力用)'!L12</f>
        <v>0</v>
      </c>
      <c r="M14" s="154">
        <f>'163(入力用)'!N12</f>
        <v>0</v>
      </c>
      <c r="N14" s="154">
        <f>'163(入力用)'!O12</f>
        <v>0</v>
      </c>
      <c r="O14" s="154">
        <f>'163(入力用)'!P12</f>
        <v>0</v>
      </c>
      <c r="P14" s="154">
        <f>'163(入力用)'!Q12</f>
        <v>0</v>
      </c>
      <c r="Q14" s="154">
        <f>'163(入力用)'!R12</f>
        <v>0</v>
      </c>
      <c r="R14" s="154">
        <f>'163(入力用)'!S12</f>
        <v>0</v>
      </c>
      <c r="S14" s="154">
        <f>'163(入力用)'!T12</f>
        <v>0</v>
      </c>
      <c r="T14" s="154">
        <f>'163(入力用)'!U12</f>
        <v>0</v>
      </c>
      <c r="U14" s="154">
        <f>'163(入力用)'!V12</f>
        <v>0</v>
      </c>
      <c r="V14" s="154">
        <f t="shared" si="0"/>
        <v>0</v>
      </c>
      <c r="W14" s="88">
        <v>1</v>
      </c>
      <c r="X14" s="88">
        <v>4</v>
      </c>
    </row>
    <row r="15" spans="1:24" ht="33" customHeight="1" x14ac:dyDescent="0.15">
      <c r="A15" s="88">
        <v>1</v>
      </c>
      <c r="B15" s="109">
        <v>5</v>
      </c>
      <c r="C15" s="123" t="s">
        <v>357</v>
      </c>
      <c r="D15" s="219" t="s">
        <v>201</v>
      </c>
      <c r="E15" s="124" t="s">
        <v>37</v>
      </c>
      <c r="F15" s="218" t="s">
        <v>23</v>
      </c>
      <c r="G15" s="217"/>
      <c r="H15" s="154">
        <f>'163(入力用)'!H13</f>
        <v>0</v>
      </c>
      <c r="I15" s="154">
        <f>'163(入力用)'!I13</f>
        <v>0</v>
      </c>
      <c r="J15" s="154">
        <f>'163(入力用)'!J13</f>
        <v>0</v>
      </c>
      <c r="K15" s="154">
        <f>'163(入力用)'!K13</f>
        <v>0</v>
      </c>
      <c r="L15" s="154">
        <f>'163(入力用)'!L13</f>
        <v>0</v>
      </c>
      <c r="M15" s="154">
        <f>'163(入力用)'!N13</f>
        <v>0</v>
      </c>
      <c r="N15" s="154">
        <f>'163(入力用)'!O13</f>
        <v>0</v>
      </c>
      <c r="O15" s="154">
        <f>'163(入力用)'!P13</f>
        <v>0</v>
      </c>
      <c r="P15" s="154">
        <f>'163(入力用)'!Q13</f>
        <v>0</v>
      </c>
      <c r="Q15" s="154">
        <f>'163(入力用)'!R13</f>
        <v>0</v>
      </c>
      <c r="R15" s="154">
        <f>'163(入力用)'!S13</f>
        <v>0</v>
      </c>
      <c r="S15" s="154">
        <f>'163(入力用)'!T13</f>
        <v>0</v>
      </c>
      <c r="T15" s="154">
        <f>'163(入力用)'!U13</f>
        <v>0</v>
      </c>
      <c r="U15" s="154">
        <f>'163(入力用)'!V13</f>
        <v>0</v>
      </c>
      <c r="V15" s="154">
        <f t="shared" si="0"/>
        <v>0</v>
      </c>
      <c r="W15" s="88">
        <v>1</v>
      </c>
      <c r="X15" s="88">
        <v>5</v>
      </c>
    </row>
    <row r="16" spans="1:24" ht="33" customHeight="1" x14ac:dyDescent="0.15">
      <c r="A16" s="88">
        <v>1</v>
      </c>
      <c r="B16" s="109">
        <v>6</v>
      </c>
      <c r="C16" s="125"/>
      <c r="D16" s="219"/>
      <c r="E16" s="122" t="s">
        <v>42</v>
      </c>
      <c r="F16" s="216" t="s">
        <v>24</v>
      </c>
      <c r="G16" s="217"/>
      <c r="H16" s="154">
        <f>'163(入力用)'!H14</f>
        <v>0</v>
      </c>
      <c r="I16" s="154">
        <f>'163(入力用)'!I14</f>
        <v>0</v>
      </c>
      <c r="J16" s="154">
        <f>'163(入力用)'!J14</f>
        <v>0</v>
      </c>
      <c r="K16" s="154">
        <f>'163(入力用)'!K14</f>
        <v>0</v>
      </c>
      <c r="L16" s="154">
        <f>'163(入力用)'!L14</f>
        <v>0</v>
      </c>
      <c r="M16" s="154">
        <f>'163(入力用)'!N14</f>
        <v>0</v>
      </c>
      <c r="N16" s="154">
        <f>'163(入力用)'!O14</f>
        <v>0</v>
      </c>
      <c r="O16" s="154">
        <f>'163(入力用)'!P14</f>
        <v>0</v>
      </c>
      <c r="P16" s="154">
        <f>'163(入力用)'!Q14</f>
        <v>0</v>
      </c>
      <c r="Q16" s="154">
        <f>'163(入力用)'!R14</f>
        <v>0</v>
      </c>
      <c r="R16" s="154">
        <f>'163(入力用)'!S14</f>
        <v>0</v>
      </c>
      <c r="S16" s="154">
        <f>'163(入力用)'!T14</f>
        <v>0</v>
      </c>
      <c r="T16" s="154">
        <f>'163(入力用)'!U14</f>
        <v>0</v>
      </c>
      <c r="U16" s="154">
        <f>'163(入力用)'!V14</f>
        <v>0</v>
      </c>
      <c r="V16" s="154">
        <f t="shared" si="0"/>
        <v>0</v>
      </c>
      <c r="W16" s="88">
        <v>1</v>
      </c>
      <c r="X16" s="88">
        <v>6</v>
      </c>
    </row>
    <row r="17" spans="1:24" ht="33" customHeight="1" x14ac:dyDescent="0.15">
      <c r="A17" s="88">
        <v>1</v>
      </c>
      <c r="B17" s="109">
        <v>7</v>
      </c>
      <c r="C17" s="125"/>
      <c r="D17" s="219"/>
      <c r="E17" s="124" t="s">
        <v>102</v>
      </c>
      <c r="F17" s="216" t="s">
        <v>25</v>
      </c>
      <c r="G17" s="217"/>
      <c r="H17" s="154">
        <f>'163(入力用)'!H15</f>
        <v>0</v>
      </c>
      <c r="I17" s="154">
        <f>'163(入力用)'!I15</f>
        <v>0</v>
      </c>
      <c r="J17" s="154">
        <f>'163(入力用)'!J15</f>
        <v>0</v>
      </c>
      <c r="K17" s="154">
        <f>'163(入力用)'!K15</f>
        <v>0</v>
      </c>
      <c r="L17" s="154">
        <f>'163(入力用)'!L15</f>
        <v>0</v>
      </c>
      <c r="M17" s="154">
        <f>'163(入力用)'!N15</f>
        <v>0</v>
      </c>
      <c r="N17" s="154">
        <f>'163(入力用)'!O15</f>
        <v>0</v>
      </c>
      <c r="O17" s="154">
        <f>'163(入力用)'!P15</f>
        <v>0</v>
      </c>
      <c r="P17" s="154">
        <f>'163(入力用)'!Q15</f>
        <v>0</v>
      </c>
      <c r="Q17" s="154">
        <f>'163(入力用)'!R15</f>
        <v>0</v>
      </c>
      <c r="R17" s="154">
        <f>'163(入力用)'!S15</f>
        <v>0</v>
      </c>
      <c r="S17" s="154">
        <f>'163(入力用)'!T15</f>
        <v>0</v>
      </c>
      <c r="T17" s="154">
        <f>'163(入力用)'!U15</f>
        <v>0</v>
      </c>
      <c r="U17" s="154">
        <f>'163(入力用)'!V15</f>
        <v>0</v>
      </c>
      <c r="V17" s="154">
        <f t="shared" si="0"/>
        <v>0</v>
      </c>
      <c r="W17" s="88">
        <v>1</v>
      </c>
      <c r="X17" s="88">
        <v>7</v>
      </c>
    </row>
    <row r="18" spans="1:24" ht="33" customHeight="1" x14ac:dyDescent="0.15">
      <c r="A18" s="88">
        <v>1</v>
      </c>
      <c r="B18" s="109">
        <v>8</v>
      </c>
      <c r="C18" s="123"/>
      <c r="D18" s="220"/>
      <c r="E18" s="122" t="s">
        <v>38</v>
      </c>
      <c r="F18" s="218" t="s">
        <v>136</v>
      </c>
      <c r="G18" s="217"/>
      <c r="H18" s="154">
        <f>'163(入力用)'!H16</f>
        <v>20</v>
      </c>
      <c r="I18" s="154">
        <f>'163(入力用)'!I16</f>
        <v>10</v>
      </c>
      <c r="J18" s="154">
        <f>'163(入力用)'!J16</f>
        <v>0</v>
      </c>
      <c r="K18" s="154">
        <f>'163(入力用)'!K16</f>
        <v>37</v>
      </c>
      <c r="L18" s="154">
        <f>'163(入力用)'!L16</f>
        <v>0</v>
      </c>
      <c r="M18" s="154">
        <f>'163(入力用)'!N16</f>
        <v>0</v>
      </c>
      <c r="N18" s="154">
        <f>'163(入力用)'!O16</f>
        <v>10</v>
      </c>
      <c r="O18" s="154">
        <f>'163(入力用)'!P16</f>
        <v>10</v>
      </c>
      <c r="P18" s="154">
        <f>'163(入力用)'!Q16</f>
        <v>8</v>
      </c>
      <c r="Q18" s="154">
        <f>'163(入力用)'!R16</f>
        <v>20</v>
      </c>
      <c r="R18" s="154">
        <f>'163(入力用)'!S16</f>
        <v>16</v>
      </c>
      <c r="S18" s="154">
        <f>'163(入力用)'!T16</f>
        <v>8</v>
      </c>
      <c r="T18" s="154">
        <f>'163(入力用)'!U16</f>
        <v>16</v>
      </c>
      <c r="U18" s="154">
        <f>'163(入力用)'!V16</f>
        <v>0</v>
      </c>
      <c r="V18" s="154">
        <f t="shared" si="0"/>
        <v>155</v>
      </c>
      <c r="W18" s="88">
        <v>1</v>
      </c>
      <c r="X18" s="88">
        <v>8</v>
      </c>
    </row>
    <row r="19" spans="1:24" ht="33" customHeight="1" x14ac:dyDescent="0.15">
      <c r="A19" s="88">
        <v>1</v>
      </c>
      <c r="B19" s="109">
        <v>9</v>
      </c>
      <c r="C19" s="120" t="s">
        <v>358</v>
      </c>
      <c r="D19" s="119" t="s">
        <v>39</v>
      </c>
      <c r="E19" s="218" t="s">
        <v>402</v>
      </c>
      <c r="F19" s="216"/>
      <c r="G19" s="217"/>
      <c r="H19" s="154">
        <f>'163(入力用)'!H17</f>
        <v>0</v>
      </c>
      <c r="I19" s="154">
        <f>'163(入力用)'!I17</f>
        <v>0</v>
      </c>
      <c r="J19" s="154">
        <f>'163(入力用)'!J17</f>
        <v>0</v>
      </c>
      <c r="K19" s="154">
        <f>'163(入力用)'!K17</f>
        <v>0</v>
      </c>
      <c r="L19" s="154">
        <f>'163(入力用)'!L17</f>
        <v>0</v>
      </c>
      <c r="M19" s="154">
        <f>'163(入力用)'!N17</f>
        <v>0</v>
      </c>
      <c r="N19" s="154">
        <f>'163(入力用)'!O17</f>
        <v>0</v>
      </c>
      <c r="O19" s="154">
        <f>'163(入力用)'!P17</f>
        <v>0</v>
      </c>
      <c r="P19" s="154">
        <f>'163(入力用)'!Q17</f>
        <v>0</v>
      </c>
      <c r="Q19" s="154">
        <f>'163(入力用)'!R17</f>
        <v>0</v>
      </c>
      <c r="R19" s="154">
        <f>'163(入力用)'!S17</f>
        <v>0</v>
      </c>
      <c r="S19" s="154">
        <f>'163(入力用)'!T17</f>
        <v>0</v>
      </c>
      <c r="T19" s="154">
        <f>'163(入力用)'!U17</f>
        <v>0</v>
      </c>
      <c r="U19" s="154">
        <f>'163(入力用)'!V17</f>
        <v>0</v>
      </c>
      <c r="V19" s="154">
        <f t="shared" si="0"/>
        <v>0</v>
      </c>
      <c r="W19" s="88">
        <v>1</v>
      </c>
      <c r="X19" s="88">
        <v>9</v>
      </c>
    </row>
    <row r="20" spans="1:24" ht="33" customHeight="1" x14ac:dyDescent="0.15">
      <c r="A20" s="88">
        <v>1</v>
      </c>
      <c r="B20" s="109">
        <v>10</v>
      </c>
      <c r="C20" s="120"/>
      <c r="D20" s="119" t="s">
        <v>6</v>
      </c>
      <c r="E20" s="218" t="s">
        <v>189</v>
      </c>
      <c r="F20" s="216"/>
      <c r="G20" s="217"/>
      <c r="H20" s="154">
        <f>'163(入力用)'!H18</f>
        <v>315</v>
      </c>
      <c r="I20" s="154">
        <f>'163(入力用)'!I18</f>
        <v>292</v>
      </c>
      <c r="J20" s="154">
        <f>'163(入力用)'!J18</f>
        <v>0</v>
      </c>
      <c r="K20" s="154">
        <f>'163(入力用)'!K18</f>
        <v>1319</v>
      </c>
      <c r="L20" s="154">
        <f>'163(入力用)'!L18</f>
        <v>0</v>
      </c>
      <c r="M20" s="154">
        <f>'163(入力用)'!N18</f>
        <v>0</v>
      </c>
      <c r="N20" s="154">
        <f>'163(入力用)'!O18</f>
        <v>293</v>
      </c>
      <c r="O20" s="154">
        <f>'163(入力用)'!P18</f>
        <v>546</v>
      </c>
      <c r="P20" s="154">
        <f>'163(入力用)'!Q18</f>
        <v>252</v>
      </c>
      <c r="Q20" s="154">
        <f>'163(入力用)'!R18</f>
        <v>1298</v>
      </c>
      <c r="R20" s="154">
        <f>'163(入力用)'!S18</f>
        <v>357</v>
      </c>
      <c r="S20" s="154">
        <f>'163(入力用)'!T18</f>
        <v>6102</v>
      </c>
      <c r="T20" s="154">
        <f>'163(入力用)'!U18</f>
        <v>444</v>
      </c>
      <c r="U20" s="154">
        <f>'163(入力用)'!V18</f>
        <v>0</v>
      </c>
      <c r="V20" s="154">
        <f t="shared" si="0"/>
        <v>11218</v>
      </c>
      <c r="W20" s="88">
        <v>1</v>
      </c>
      <c r="X20" s="88">
        <v>10</v>
      </c>
    </row>
    <row r="21" spans="1:24" ht="33" customHeight="1" x14ac:dyDescent="0.15">
      <c r="A21" s="88">
        <v>1</v>
      </c>
      <c r="B21" s="109">
        <v>11</v>
      </c>
      <c r="C21" s="126"/>
      <c r="D21" s="119" t="s">
        <v>7</v>
      </c>
      <c r="E21" s="218" t="s">
        <v>190</v>
      </c>
      <c r="F21" s="216"/>
      <c r="G21" s="217"/>
      <c r="H21" s="154">
        <f>'163(入力用)'!H19</f>
        <v>21</v>
      </c>
      <c r="I21" s="154">
        <f>'163(入力用)'!I19</f>
        <v>93</v>
      </c>
      <c r="J21" s="154">
        <f>'163(入力用)'!J19</f>
        <v>0</v>
      </c>
      <c r="K21" s="154">
        <f>'163(入力用)'!K19</f>
        <v>474</v>
      </c>
      <c r="L21" s="154">
        <f>'163(入力用)'!L19</f>
        <v>0</v>
      </c>
      <c r="M21" s="154">
        <f>'163(入力用)'!N19</f>
        <v>0</v>
      </c>
      <c r="N21" s="154">
        <f>'163(入力用)'!O19</f>
        <v>126</v>
      </c>
      <c r="O21" s="154">
        <f>'163(入力用)'!P19</f>
        <v>146</v>
      </c>
      <c r="P21" s="154">
        <f>'163(入力用)'!Q19</f>
        <v>135</v>
      </c>
      <c r="Q21" s="154">
        <f>'163(入力用)'!R19</f>
        <v>244</v>
      </c>
      <c r="R21" s="154">
        <f>'163(入力用)'!S19</f>
        <v>164</v>
      </c>
      <c r="S21" s="154">
        <f>'163(入力用)'!T19</f>
        <v>197</v>
      </c>
      <c r="T21" s="154">
        <f>'163(入力用)'!U19</f>
        <v>132</v>
      </c>
      <c r="U21" s="154">
        <f>'163(入力用)'!V19</f>
        <v>0</v>
      </c>
      <c r="V21" s="154">
        <f t="shared" si="0"/>
        <v>1732</v>
      </c>
      <c r="W21" s="88">
        <v>1</v>
      </c>
      <c r="X21" s="88">
        <v>11</v>
      </c>
    </row>
    <row r="22" spans="1:24" ht="33" customHeight="1" x14ac:dyDescent="0.15">
      <c r="A22" s="88">
        <v>1</v>
      </c>
      <c r="B22" s="109">
        <v>12</v>
      </c>
      <c r="C22" s="112"/>
      <c r="D22" s="121" t="s">
        <v>41</v>
      </c>
      <c r="E22" s="122" t="s">
        <v>36</v>
      </c>
      <c r="F22" s="216" t="s">
        <v>109</v>
      </c>
      <c r="G22" s="217"/>
      <c r="H22" s="154"/>
      <c r="I22" s="154"/>
      <c r="J22" s="154"/>
      <c r="K22" s="154"/>
      <c r="L22" s="154"/>
      <c r="M22" s="154"/>
      <c r="N22" s="154"/>
      <c r="O22" s="154"/>
      <c r="P22" s="154"/>
      <c r="Q22" s="154"/>
      <c r="R22" s="154"/>
      <c r="S22" s="154"/>
      <c r="T22" s="154"/>
      <c r="U22" s="154"/>
      <c r="V22" s="154">
        <f t="shared" si="0"/>
        <v>0</v>
      </c>
      <c r="W22" s="88">
        <v>1</v>
      </c>
      <c r="X22" s="88">
        <v>12</v>
      </c>
    </row>
    <row r="23" spans="1:24" ht="33" customHeight="1" x14ac:dyDescent="0.15">
      <c r="A23" s="88">
        <v>1</v>
      </c>
      <c r="B23" s="109">
        <v>13</v>
      </c>
      <c r="C23" s="112" t="s">
        <v>110</v>
      </c>
      <c r="D23" s="253" t="s">
        <v>359</v>
      </c>
      <c r="E23" s="124" t="s">
        <v>37</v>
      </c>
      <c r="F23" s="216" t="s">
        <v>137</v>
      </c>
      <c r="G23" s="217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>
        <f t="shared" si="0"/>
        <v>0</v>
      </c>
      <c r="W23" s="88">
        <v>1</v>
      </c>
      <c r="X23" s="88">
        <v>13</v>
      </c>
    </row>
    <row r="24" spans="1:24" ht="33" customHeight="1" x14ac:dyDescent="0.15">
      <c r="A24" s="88">
        <v>1</v>
      </c>
      <c r="B24" s="109">
        <v>14</v>
      </c>
      <c r="C24" s="112"/>
      <c r="D24" s="254"/>
      <c r="E24" s="124" t="s">
        <v>42</v>
      </c>
      <c r="F24" s="216" t="s">
        <v>31</v>
      </c>
      <c r="G24" s="217"/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  <c r="U24" s="154"/>
      <c r="V24" s="154">
        <f t="shared" si="0"/>
        <v>0</v>
      </c>
      <c r="W24" s="88">
        <v>1</v>
      </c>
      <c r="X24" s="88">
        <v>14</v>
      </c>
    </row>
    <row r="25" spans="1:24" ht="33" customHeight="1" x14ac:dyDescent="0.15">
      <c r="A25" s="88">
        <v>1</v>
      </c>
      <c r="B25" s="109">
        <v>15</v>
      </c>
      <c r="C25" s="112"/>
      <c r="D25" s="121" t="s">
        <v>60</v>
      </c>
      <c r="E25" s="264" t="s">
        <v>181</v>
      </c>
      <c r="F25" s="127" t="s">
        <v>101</v>
      </c>
      <c r="G25" s="193" t="s">
        <v>112</v>
      </c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>
        <f t="shared" si="0"/>
        <v>0</v>
      </c>
      <c r="W25" s="88">
        <v>1</v>
      </c>
      <c r="X25" s="88">
        <v>15</v>
      </c>
    </row>
    <row r="26" spans="1:24" ht="33" customHeight="1" x14ac:dyDescent="0.15">
      <c r="A26" s="88">
        <v>1</v>
      </c>
      <c r="B26" s="109">
        <v>16</v>
      </c>
      <c r="C26" s="112"/>
      <c r="D26" s="128"/>
      <c r="E26" s="265"/>
      <c r="F26" s="127" t="s">
        <v>43</v>
      </c>
      <c r="G26" s="129" t="s">
        <v>138</v>
      </c>
      <c r="H26" s="154"/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  <c r="U26" s="154"/>
      <c r="V26" s="154">
        <f t="shared" si="0"/>
        <v>0</v>
      </c>
      <c r="W26" s="88">
        <v>1</v>
      </c>
      <c r="X26" s="88">
        <v>16</v>
      </c>
    </row>
    <row r="27" spans="1:24" ht="33" customHeight="1" x14ac:dyDescent="0.15">
      <c r="A27" s="88">
        <v>1</v>
      </c>
      <c r="B27" s="109">
        <v>17</v>
      </c>
      <c r="C27" s="116"/>
      <c r="D27" s="128"/>
      <c r="E27" s="264" t="s">
        <v>437</v>
      </c>
      <c r="F27" s="127" t="s">
        <v>101</v>
      </c>
      <c r="G27" s="193" t="s">
        <v>113</v>
      </c>
      <c r="H27" s="154"/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  <c r="U27" s="154"/>
      <c r="V27" s="154">
        <f t="shared" si="0"/>
        <v>0</v>
      </c>
      <c r="W27" s="88">
        <v>1</v>
      </c>
      <c r="X27" s="88">
        <v>17</v>
      </c>
    </row>
    <row r="28" spans="1:24" ht="33" customHeight="1" x14ac:dyDescent="0.15">
      <c r="A28" s="88">
        <v>1</v>
      </c>
      <c r="B28" s="109">
        <v>18</v>
      </c>
      <c r="C28" s="116"/>
      <c r="D28" s="120" t="s">
        <v>114</v>
      </c>
      <c r="E28" s="265"/>
      <c r="F28" s="127" t="s">
        <v>43</v>
      </c>
      <c r="G28" s="129" t="s">
        <v>138</v>
      </c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4"/>
      <c r="V28" s="154">
        <f t="shared" si="0"/>
        <v>0</v>
      </c>
      <c r="W28" s="88">
        <v>1</v>
      </c>
      <c r="X28" s="88">
        <v>18</v>
      </c>
    </row>
    <row r="29" spans="1:24" ht="33" customHeight="1" x14ac:dyDescent="0.15">
      <c r="A29" s="88">
        <v>1</v>
      </c>
      <c r="B29" s="109">
        <v>19</v>
      </c>
      <c r="C29" s="116" t="s">
        <v>145</v>
      </c>
      <c r="D29" s="130"/>
      <c r="E29" s="262" t="s">
        <v>180</v>
      </c>
      <c r="F29" s="127" t="s">
        <v>101</v>
      </c>
      <c r="G29" s="193" t="s">
        <v>35</v>
      </c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4"/>
      <c r="V29" s="154">
        <f t="shared" si="0"/>
        <v>0</v>
      </c>
      <c r="W29" s="88">
        <v>1</v>
      </c>
      <c r="X29" s="88">
        <v>19</v>
      </c>
    </row>
    <row r="30" spans="1:24" ht="33" customHeight="1" x14ac:dyDescent="0.15">
      <c r="A30" s="88">
        <v>1</v>
      </c>
      <c r="B30" s="109">
        <v>20</v>
      </c>
      <c r="C30" s="116"/>
      <c r="D30" s="120" t="s">
        <v>115</v>
      </c>
      <c r="E30" s="263"/>
      <c r="F30" s="127" t="s">
        <v>43</v>
      </c>
      <c r="G30" s="129" t="s">
        <v>138</v>
      </c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>
        <f t="shared" si="0"/>
        <v>0</v>
      </c>
      <c r="W30" s="88">
        <v>1</v>
      </c>
      <c r="X30" s="88">
        <v>20</v>
      </c>
    </row>
    <row r="31" spans="1:24" ht="33" customHeight="1" x14ac:dyDescent="0.15">
      <c r="A31" s="88">
        <v>1</v>
      </c>
      <c r="B31" s="109">
        <v>21</v>
      </c>
      <c r="C31" s="116"/>
      <c r="D31" s="130"/>
      <c r="E31" s="266" t="s">
        <v>361</v>
      </c>
      <c r="F31" s="127" t="s">
        <v>101</v>
      </c>
      <c r="G31" s="193" t="s">
        <v>35</v>
      </c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4"/>
      <c r="V31" s="154">
        <f t="shared" si="0"/>
        <v>0</v>
      </c>
      <c r="W31" s="88">
        <v>1</v>
      </c>
      <c r="X31" s="88">
        <v>21</v>
      </c>
    </row>
    <row r="32" spans="1:24" ht="33" customHeight="1" x14ac:dyDescent="0.15">
      <c r="A32" s="88">
        <v>1</v>
      </c>
      <c r="B32" s="109">
        <v>22</v>
      </c>
      <c r="C32" s="116"/>
      <c r="D32" s="120" t="s">
        <v>117</v>
      </c>
      <c r="E32" s="267"/>
      <c r="F32" s="127" t="s">
        <v>43</v>
      </c>
      <c r="G32" s="129" t="s">
        <v>138</v>
      </c>
      <c r="H32" s="154"/>
      <c r="I32" s="154"/>
      <c r="J32" s="154"/>
      <c r="K32" s="154"/>
      <c r="L32" s="154"/>
      <c r="M32" s="154"/>
      <c r="N32" s="154"/>
      <c r="O32" s="154"/>
      <c r="P32" s="154"/>
      <c r="Q32" s="154"/>
      <c r="R32" s="154"/>
      <c r="S32" s="154"/>
      <c r="T32" s="154"/>
      <c r="U32" s="154"/>
      <c r="V32" s="154">
        <f t="shared" si="0"/>
        <v>0</v>
      </c>
      <c r="W32" s="88">
        <v>1</v>
      </c>
      <c r="X32" s="88">
        <v>22</v>
      </c>
    </row>
    <row r="33" spans="1:24" ht="33" customHeight="1" x14ac:dyDescent="0.15">
      <c r="A33" s="88">
        <v>1</v>
      </c>
      <c r="B33" s="109">
        <v>23</v>
      </c>
      <c r="C33" s="112"/>
      <c r="D33" s="131"/>
      <c r="E33" s="132" t="s">
        <v>436</v>
      </c>
      <c r="F33" s="252" t="s">
        <v>138</v>
      </c>
      <c r="G33" s="224"/>
      <c r="H33" s="154"/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4"/>
      <c r="U33" s="154"/>
      <c r="V33" s="154">
        <f t="shared" si="0"/>
        <v>0</v>
      </c>
      <c r="W33" s="88">
        <v>1</v>
      </c>
      <c r="X33" s="88">
        <v>23</v>
      </c>
    </row>
    <row r="34" spans="1:24" ht="33" customHeight="1" x14ac:dyDescent="0.15">
      <c r="A34" s="88">
        <v>1</v>
      </c>
      <c r="B34" s="109">
        <v>24</v>
      </c>
      <c r="C34" s="116"/>
      <c r="D34" s="120" t="s">
        <v>118</v>
      </c>
      <c r="E34" s="264" t="s">
        <v>179</v>
      </c>
      <c r="F34" s="127" t="s">
        <v>101</v>
      </c>
      <c r="G34" s="193" t="s">
        <v>35</v>
      </c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  <c r="U34" s="154"/>
      <c r="V34" s="154">
        <f t="shared" si="0"/>
        <v>0</v>
      </c>
      <c r="W34" s="88">
        <v>1</v>
      </c>
      <c r="X34" s="88">
        <v>24</v>
      </c>
    </row>
    <row r="35" spans="1:24" ht="33" customHeight="1" x14ac:dyDescent="0.15">
      <c r="A35" s="88">
        <v>1</v>
      </c>
      <c r="B35" s="109">
        <v>25</v>
      </c>
      <c r="C35" s="112"/>
      <c r="D35" s="131"/>
      <c r="E35" s="265"/>
      <c r="F35" s="127" t="s">
        <v>43</v>
      </c>
      <c r="G35" s="129" t="s">
        <v>138</v>
      </c>
      <c r="H35" s="154"/>
      <c r="I35" s="154"/>
      <c r="J35" s="154"/>
      <c r="K35" s="154"/>
      <c r="L35" s="154"/>
      <c r="M35" s="154"/>
      <c r="N35" s="154"/>
      <c r="O35" s="154"/>
      <c r="P35" s="154"/>
      <c r="Q35" s="154"/>
      <c r="R35" s="154"/>
      <c r="S35" s="154"/>
      <c r="T35" s="154"/>
      <c r="U35" s="154"/>
      <c r="V35" s="154">
        <f t="shared" si="0"/>
        <v>0</v>
      </c>
      <c r="W35" s="88">
        <v>1</v>
      </c>
      <c r="X35" s="88">
        <v>25</v>
      </c>
    </row>
    <row r="36" spans="1:24" ht="33" customHeight="1" x14ac:dyDescent="0.15">
      <c r="A36" s="88">
        <v>1</v>
      </c>
      <c r="B36" s="109">
        <v>26</v>
      </c>
      <c r="C36" s="112"/>
      <c r="D36" s="120" t="s">
        <v>120</v>
      </c>
      <c r="E36" s="266" t="s">
        <v>438</v>
      </c>
      <c r="F36" s="127" t="s">
        <v>101</v>
      </c>
      <c r="G36" s="193" t="s">
        <v>35</v>
      </c>
      <c r="H36" s="154"/>
      <c r="I36" s="154"/>
      <c r="J36" s="154"/>
      <c r="K36" s="154"/>
      <c r="L36" s="154"/>
      <c r="M36" s="154"/>
      <c r="N36" s="154"/>
      <c r="O36" s="154"/>
      <c r="P36" s="154"/>
      <c r="Q36" s="154"/>
      <c r="R36" s="154"/>
      <c r="S36" s="154"/>
      <c r="T36" s="154"/>
      <c r="U36" s="154"/>
      <c r="V36" s="154">
        <f t="shared" si="0"/>
        <v>0</v>
      </c>
      <c r="W36" s="88">
        <v>1</v>
      </c>
      <c r="X36" s="88">
        <v>26</v>
      </c>
    </row>
    <row r="37" spans="1:24" ht="33" customHeight="1" x14ac:dyDescent="0.15">
      <c r="A37" s="88">
        <v>1</v>
      </c>
      <c r="B37" s="109">
        <v>27</v>
      </c>
      <c r="C37" s="116"/>
      <c r="D37" s="131"/>
      <c r="E37" s="267"/>
      <c r="F37" s="127" t="s">
        <v>43</v>
      </c>
      <c r="G37" s="129" t="s">
        <v>138</v>
      </c>
      <c r="H37" s="154"/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  <c r="U37" s="154"/>
      <c r="V37" s="154">
        <f t="shared" si="0"/>
        <v>0</v>
      </c>
      <c r="W37" s="88">
        <v>1</v>
      </c>
      <c r="X37" s="88">
        <v>27</v>
      </c>
    </row>
    <row r="38" spans="1:24" ht="33" customHeight="1" x14ac:dyDescent="0.15">
      <c r="A38" s="88">
        <v>1</v>
      </c>
      <c r="B38" s="109">
        <v>28</v>
      </c>
      <c r="C38" s="116"/>
      <c r="D38" s="120" t="s">
        <v>133</v>
      </c>
      <c r="E38" s="264" t="s">
        <v>423</v>
      </c>
      <c r="F38" s="133" t="s">
        <v>101</v>
      </c>
      <c r="G38" s="193" t="s">
        <v>122</v>
      </c>
      <c r="H38" s="154">
        <v>365</v>
      </c>
      <c r="I38" s="154">
        <v>365</v>
      </c>
      <c r="J38" s="154"/>
      <c r="K38" s="154">
        <v>730</v>
      </c>
      <c r="L38" s="154"/>
      <c r="M38" s="154"/>
      <c r="N38" s="154">
        <v>365</v>
      </c>
      <c r="O38" s="154">
        <v>365</v>
      </c>
      <c r="P38" s="154">
        <v>365</v>
      </c>
      <c r="Q38" s="154">
        <v>365</v>
      </c>
      <c r="R38" s="154">
        <v>365</v>
      </c>
      <c r="S38" s="154">
        <v>365</v>
      </c>
      <c r="T38" s="154">
        <v>730</v>
      </c>
      <c r="U38" s="154"/>
      <c r="V38" s="154">
        <f t="shared" si="0"/>
        <v>4380</v>
      </c>
      <c r="W38" s="88">
        <v>1</v>
      </c>
      <c r="X38" s="88">
        <v>28</v>
      </c>
    </row>
    <row r="39" spans="1:24" ht="33" customHeight="1" x14ac:dyDescent="0.15">
      <c r="A39" s="88">
        <v>1</v>
      </c>
      <c r="B39" s="109">
        <v>29</v>
      </c>
      <c r="C39" s="112"/>
      <c r="D39" s="128"/>
      <c r="E39" s="271"/>
      <c r="F39" s="133" t="s">
        <v>43</v>
      </c>
      <c r="G39" s="129" t="s">
        <v>138</v>
      </c>
      <c r="H39" s="154">
        <v>1688</v>
      </c>
      <c r="I39" s="154">
        <v>4028</v>
      </c>
      <c r="J39" s="154"/>
      <c r="K39" s="154">
        <v>11235</v>
      </c>
      <c r="L39" s="154"/>
      <c r="M39" s="154"/>
      <c r="N39" s="154">
        <v>3551</v>
      </c>
      <c r="O39" s="154">
        <v>3365</v>
      </c>
      <c r="P39" s="154">
        <v>2055</v>
      </c>
      <c r="Q39" s="154">
        <v>7208</v>
      </c>
      <c r="R39" s="154">
        <v>3567</v>
      </c>
      <c r="S39" s="154">
        <v>2729</v>
      </c>
      <c r="T39" s="154">
        <v>3629</v>
      </c>
      <c r="U39" s="154"/>
      <c r="V39" s="154">
        <f t="shared" si="0"/>
        <v>43055</v>
      </c>
      <c r="W39" s="88">
        <v>1</v>
      </c>
      <c r="X39" s="88">
        <v>29</v>
      </c>
    </row>
    <row r="40" spans="1:24" ht="33" customHeight="1" x14ac:dyDescent="0.15">
      <c r="A40" s="88">
        <v>1</v>
      </c>
      <c r="B40" s="109">
        <v>30</v>
      </c>
      <c r="C40" s="112"/>
      <c r="D40" s="128"/>
      <c r="E40" s="265"/>
      <c r="F40" s="134" t="s">
        <v>94</v>
      </c>
      <c r="G40" s="135" t="s">
        <v>95</v>
      </c>
      <c r="H40" s="154">
        <v>7300</v>
      </c>
      <c r="I40" s="154">
        <v>3650</v>
      </c>
      <c r="J40" s="154"/>
      <c r="K40" s="154">
        <v>13505</v>
      </c>
      <c r="L40" s="154"/>
      <c r="M40" s="154"/>
      <c r="N40" s="154">
        <v>3650</v>
      </c>
      <c r="O40" s="154">
        <v>3650</v>
      </c>
      <c r="P40" s="154">
        <v>2920</v>
      </c>
      <c r="Q40" s="154">
        <v>7300</v>
      </c>
      <c r="R40" s="154">
        <v>3650</v>
      </c>
      <c r="S40" s="154">
        <v>2920</v>
      </c>
      <c r="T40" s="154">
        <v>5840</v>
      </c>
      <c r="U40" s="154"/>
      <c r="V40" s="154">
        <f t="shared" si="0"/>
        <v>54385</v>
      </c>
      <c r="W40" s="88">
        <v>1</v>
      </c>
      <c r="X40" s="88">
        <v>30</v>
      </c>
    </row>
    <row r="41" spans="1:24" ht="33" customHeight="1" x14ac:dyDescent="0.15">
      <c r="A41" s="88">
        <v>1</v>
      </c>
      <c r="B41" s="109">
        <v>31</v>
      </c>
      <c r="C41" s="116"/>
      <c r="D41" s="128"/>
      <c r="E41" s="268" t="s">
        <v>424</v>
      </c>
      <c r="F41" s="127" t="s">
        <v>101</v>
      </c>
      <c r="G41" s="193" t="s">
        <v>123</v>
      </c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4"/>
      <c r="V41" s="154">
        <f t="shared" si="0"/>
        <v>0</v>
      </c>
      <c r="W41" s="88">
        <v>1</v>
      </c>
      <c r="X41" s="88">
        <v>31</v>
      </c>
    </row>
    <row r="42" spans="1:24" ht="33" customHeight="1" x14ac:dyDescent="0.15">
      <c r="A42" s="88">
        <v>1</v>
      </c>
      <c r="B42" s="109">
        <v>32</v>
      </c>
      <c r="C42" s="116"/>
      <c r="D42" s="128"/>
      <c r="E42" s="265"/>
      <c r="F42" s="127" t="s">
        <v>43</v>
      </c>
      <c r="G42" s="129" t="s">
        <v>138</v>
      </c>
      <c r="H42" s="154"/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  <c r="U42" s="154"/>
      <c r="V42" s="154">
        <f t="shared" si="0"/>
        <v>0</v>
      </c>
      <c r="W42" s="88">
        <v>1</v>
      </c>
      <c r="X42" s="88">
        <v>32</v>
      </c>
    </row>
    <row r="43" spans="1:24" ht="40.5" customHeight="1" x14ac:dyDescent="0.15">
      <c r="A43" s="88">
        <v>1</v>
      </c>
      <c r="B43" s="109">
        <v>33</v>
      </c>
      <c r="C43" s="116" t="s">
        <v>146</v>
      </c>
      <c r="D43" s="136"/>
      <c r="E43" s="195" t="s">
        <v>439</v>
      </c>
      <c r="F43" s="227" t="s">
        <v>138</v>
      </c>
      <c r="G43" s="217"/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4"/>
      <c r="V43" s="154">
        <f t="shared" si="0"/>
        <v>0</v>
      </c>
      <c r="W43" s="88">
        <v>1</v>
      </c>
      <c r="X43" s="88">
        <v>33</v>
      </c>
    </row>
    <row r="44" spans="1:24" ht="33" customHeight="1" x14ac:dyDescent="0.15">
      <c r="A44" s="88">
        <v>1</v>
      </c>
      <c r="B44" s="109">
        <v>34</v>
      </c>
      <c r="C44" s="137"/>
      <c r="D44" s="138" t="s">
        <v>349</v>
      </c>
      <c r="E44" s="251" t="s">
        <v>139</v>
      </c>
      <c r="F44" s="216"/>
      <c r="G44" s="217"/>
      <c r="H44" s="154"/>
      <c r="I44" s="154"/>
      <c r="J44" s="154"/>
      <c r="K44" s="154"/>
      <c r="L44" s="154"/>
      <c r="M44" s="154"/>
      <c r="N44" s="154"/>
      <c r="O44" s="154"/>
      <c r="P44" s="154"/>
      <c r="Q44" s="154"/>
      <c r="R44" s="154"/>
      <c r="S44" s="154"/>
      <c r="T44" s="154"/>
      <c r="U44" s="154"/>
      <c r="V44" s="154">
        <f t="shared" si="0"/>
        <v>0</v>
      </c>
      <c r="W44" s="88">
        <v>1</v>
      </c>
      <c r="X44" s="88">
        <v>34</v>
      </c>
    </row>
    <row r="45" spans="1:24" ht="33" customHeight="1" x14ac:dyDescent="0.15">
      <c r="A45" s="88">
        <v>1</v>
      </c>
      <c r="B45" s="109">
        <v>35</v>
      </c>
      <c r="C45" s="137"/>
      <c r="D45" s="139" t="s">
        <v>40</v>
      </c>
      <c r="E45" s="124" t="s">
        <v>36</v>
      </c>
      <c r="F45" s="216" t="s">
        <v>97</v>
      </c>
      <c r="G45" s="217"/>
      <c r="H45" s="154"/>
      <c r="I45" s="154"/>
      <c r="J45" s="154"/>
      <c r="K45" s="154"/>
      <c r="L45" s="154"/>
      <c r="M45" s="154"/>
      <c r="N45" s="154"/>
      <c r="O45" s="154"/>
      <c r="P45" s="154">
        <v>365</v>
      </c>
      <c r="Q45" s="154">
        <v>0</v>
      </c>
      <c r="R45" s="154"/>
      <c r="S45" s="154"/>
      <c r="T45" s="154"/>
      <c r="U45" s="154"/>
      <c r="V45" s="154">
        <f t="shared" si="0"/>
        <v>365</v>
      </c>
      <c r="W45" s="88">
        <v>1</v>
      </c>
      <c r="X45" s="88">
        <v>35</v>
      </c>
    </row>
    <row r="46" spans="1:24" ht="33" customHeight="1" x14ac:dyDescent="0.15">
      <c r="A46" s="88">
        <v>1</v>
      </c>
      <c r="B46" s="109">
        <v>36</v>
      </c>
      <c r="C46" s="137"/>
      <c r="D46" s="140" t="s">
        <v>75</v>
      </c>
      <c r="E46" s="116" t="s">
        <v>37</v>
      </c>
      <c r="F46" s="216" t="s">
        <v>76</v>
      </c>
      <c r="G46" s="217"/>
      <c r="H46" s="154"/>
      <c r="I46" s="154"/>
      <c r="J46" s="154"/>
      <c r="K46" s="154"/>
      <c r="L46" s="154"/>
      <c r="M46" s="154"/>
      <c r="N46" s="154"/>
      <c r="O46" s="154"/>
      <c r="P46" s="154">
        <v>2055</v>
      </c>
      <c r="Q46" s="154">
        <v>0</v>
      </c>
      <c r="R46" s="154"/>
      <c r="S46" s="154"/>
      <c r="T46" s="154"/>
      <c r="U46" s="154"/>
      <c r="V46" s="154">
        <f t="shared" si="0"/>
        <v>2055</v>
      </c>
      <c r="W46" s="88">
        <v>1</v>
      </c>
      <c r="X46" s="88">
        <v>36</v>
      </c>
    </row>
    <row r="47" spans="1:24" ht="33" customHeight="1" x14ac:dyDescent="0.15">
      <c r="A47" s="88">
        <v>1</v>
      </c>
      <c r="B47" s="109">
        <v>38</v>
      </c>
      <c r="C47" s="137"/>
      <c r="D47" s="139" t="s">
        <v>77</v>
      </c>
      <c r="E47" s="223" t="s">
        <v>350</v>
      </c>
      <c r="F47" s="224"/>
      <c r="G47" s="153" t="s">
        <v>125</v>
      </c>
      <c r="H47" s="155"/>
      <c r="I47" s="155"/>
      <c r="J47" s="155"/>
      <c r="K47" s="155"/>
      <c r="L47" s="155"/>
      <c r="M47" s="155"/>
      <c r="N47" s="155"/>
      <c r="O47" s="155"/>
      <c r="P47" s="155"/>
      <c r="Q47" s="155"/>
      <c r="R47" s="155"/>
      <c r="S47" s="155"/>
      <c r="T47" s="155"/>
      <c r="U47" s="155"/>
      <c r="V47" s="154">
        <f t="shared" si="0"/>
        <v>0</v>
      </c>
      <c r="W47" s="88">
        <v>1</v>
      </c>
      <c r="X47" s="88">
        <v>38</v>
      </c>
    </row>
    <row r="48" spans="1:24" ht="33" customHeight="1" x14ac:dyDescent="0.15">
      <c r="A48" s="88">
        <v>1</v>
      </c>
      <c r="B48" s="109">
        <v>39</v>
      </c>
      <c r="C48" s="137"/>
      <c r="D48" s="221" t="s">
        <v>198</v>
      </c>
      <c r="E48" s="225" t="s">
        <v>279</v>
      </c>
      <c r="F48" s="226"/>
      <c r="G48" s="153" t="s">
        <v>125</v>
      </c>
      <c r="H48" s="155"/>
      <c r="I48" s="155"/>
      <c r="J48" s="155"/>
      <c r="K48" s="155"/>
      <c r="L48" s="155"/>
      <c r="M48" s="155"/>
      <c r="N48" s="155"/>
      <c r="O48" s="155"/>
      <c r="P48" s="155"/>
      <c r="Q48" s="155"/>
      <c r="R48" s="155"/>
      <c r="S48" s="155"/>
      <c r="T48" s="155"/>
      <c r="U48" s="155"/>
      <c r="V48" s="154">
        <f t="shared" si="0"/>
        <v>0</v>
      </c>
      <c r="W48" s="88">
        <v>1</v>
      </c>
      <c r="X48" s="88">
        <v>39</v>
      </c>
    </row>
    <row r="49" spans="1:24" ht="33" customHeight="1" x14ac:dyDescent="0.15">
      <c r="A49" s="88">
        <v>1</v>
      </c>
      <c r="B49" s="109">
        <v>40</v>
      </c>
      <c r="C49" s="141"/>
      <c r="D49" s="222"/>
      <c r="E49" s="249" t="s">
        <v>178</v>
      </c>
      <c r="F49" s="250"/>
      <c r="G49" s="153" t="s">
        <v>126</v>
      </c>
      <c r="H49" s="155"/>
      <c r="I49" s="155"/>
      <c r="J49" s="155"/>
      <c r="K49" s="155"/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4">
        <f t="shared" si="0"/>
        <v>0</v>
      </c>
      <c r="W49" s="88">
        <v>1</v>
      </c>
      <c r="X49" s="88">
        <v>40</v>
      </c>
    </row>
    <row r="50" spans="1:24" ht="33" customHeight="1" x14ac:dyDescent="0.15">
      <c r="A50" s="88">
        <v>1</v>
      </c>
      <c r="B50" s="109">
        <v>41</v>
      </c>
      <c r="C50" s="142"/>
      <c r="D50" s="174" t="s">
        <v>41</v>
      </c>
      <c r="E50" s="194" t="s">
        <v>36</v>
      </c>
      <c r="F50" s="216" t="s">
        <v>140</v>
      </c>
      <c r="G50" s="217"/>
      <c r="H50" s="155"/>
      <c r="I50" s="155"/>
      <c r="J50" s="155"/>
      <c r="K50" s="155"/>
      <c r="L50" s="155"/>
      <c r="M50" s="155"/>
      <c r="N50" s="155"/>
      <c r="O50" s="155"/>
      <c r="P50" s="155"/>
      <c r="Q50" s="155"/>
      <c r="R50" s="155"/>
      <c r="S50" s="155"/>
      <c r="T50" s="155"/>
      <c r="U50" s="155"/>
      <c r="V50" s="154">
        <f t="shared" si="0"/>
        <v>0</v>
      </c>
      <c r="W50" s="88">
        <v>1</v>
      </c>
      <c r="X50" s="88">
        <v>41</v>
      </c>
    </row>
    <row r="51" spans="1:24" ht="33" customHeight="1" x14ac:dyDescent="0.15">
      <c r="A51" s="88">
        <v>1</v>
      </c>
      <c r="B51" s="109">
        <v>42</v>
      </c>
      <c r="C51" s="143" t="s">
        <v>328</v>
      </c>
      <c r="D51" s="219" t="s">
        <v>202</v>
      </c>
      <c r="E51" s="124" t="s">
        <v>37</v>
      </c>
      <c r="F51" s="216" t="s">
        <v>80</v>
      </c>
      <c r="G51" s="217"/>
      <c r="H51" s="155">
        <v>1</v>
      </c>
      <c r="I51" s="155"/>
      <c r="J51" s="155"/>
      <c r="K51" s="155"/>
      <c r="L51" s="155"/>
      <c r="M51" s="155"/>
      <c r="N51" s="155"/>
      <c r="O51" s="155"/>
      <c r="P51" s="155"/>
      <c r="Q51" s="155"/>
      <c r="R51" s="155"/>
      <c r="S51" s="155"/>
      <c r="T51" s="155">
        <v>1</v>
      </c>
      <c r="U51" s="155"/>
      <c r="V51" s="154">
        <f t="shared" si="0"/>
        <v>2</v>
      </c>
      <c r="W51" s="88">
        <v>1</v>
      </c>
      <c r="X51" s="88">
        <v>42</v>
      </c>
    </row>
    <row r="52" spans="1:24" ht="33" customHeight="1" x14ac:dyDescent="0.15">
      <c r="A52" s="88">
        <v>1</v>
      </c>
      <c r="B52" s="109">
        <v>43</v>
      </c>
      <c r="C52" s="144"/>
      <c r="D52" s="234"/>
      <c r="E52" s="124" t="s">
        <v>42</v>
      </c>
      <c r="F52" s="216" t="s">
        <v>69</v>
      </c>
      <c r="G52" s="217"/>
      <c r="H52" s="155">
        <v>6</v>
      </c>
      <c r="I52" s="155"/>
      <c r="J52" s="155"/>
      <c r="K52" s="155"/>
      <c r="L52" s="155"/>
      <c r="M52" s="155"/>
      <c r="N52" s="155"/>
      <c r="O52" s="155"/>
      <c r="P52" s="155">
        <v>1</v>
      </c>
      <c r="Q52" s="155">
        <v>1</v>
      </c>
      <c r="R52" s="155"/>
      <c r="S52" s="155"/>
      <c r="T52" s="155">
        <v>4</v>
      </c>
      <c r="U52" s="155"/>
      <c r="V52" s="154">
        <f t="shared" si="0"/>
        <v>12</v>
      </c>
      <c r="W52" s="88">
        <v>1</v>
      </c>
      <c r="X52" s="88">
        <v>43</v>
      </c>
    </row>
    <row r="53" spans="1:24" ht="33" customHeight="1" x14ac:dyDescent="0.15">
      <c r="A53" s="88">
        <v>1</v>
      </c>
      <c r="B53" s="109">
        <v>44</v>
      </c>
      <c r="C53" s="229" t="s">
        <v>194</v>
      </c>
      <c r="D53" s="234"/>
      <c r="E53" s="124" t="s">
        <v>102</v>
      </c>
      <c r="F53" s="216" t="s">
        <v>128</v>
      </c>
      <c r="G53" s="217"/>
      <c r="H53" s="155">
        <v>0</v>
      </c>
      <c r="I53" s="155"/>
      <c r="J53" s="155"/>
      <c r="K53" s="155"/>
      <c r="L53" s="155"/>
      <c r="M53" s="155"/>
      <c r="N53" s="155"/>
      <c r="O53" s="155"/>
      <c r="P53" s="155">
        <v>0</v>
      </c>
      <c r="Q53" s="155">
        <v>0</v>
      </c>
      <c r="R53" s="155"/>
      <c r="S53" s="155"/>
      <c r="T53" s="155">
        <v>0</v>
      </c>
      <c r="U53" s="155"/>
      <c r="V53" s="154">
        <f t="shared" si="0"/>
        <v>0</v>
      </c>
      <c r="W53" s="88">
        <v>1</v>
      </c>
      <c r="X53" s="88">
        <v>44</v>
      </c>
    </row>
    <row r="54" spans="1:24" ht="33" customHeight="1" x14ac:dyDescent="0.15">
      <c r="A54" s="88">
        <v>1</v>
      </c>
      <c r="B54" s="109">
        <v>45</v>
      </c>
      <c r="C54" s="229"/>
      <c r="D54" s="234"/>
      <c r="E54" s="124" t="s">
        <v>38</v>
      </c>
      <c r="F54" s="216" t="s">
        <v>129</v>
      </c>
      <c r="G54" s="217"/>
      <c r="H54" s="155">
        <v>0</v>
      </c>
      <c r="I54" s="155"/>
      <c r="J54" s="155"/>
      <c r="K54" s="155"/>
      <c r="L54" s="155"/>
      <c r="M54" s="155"/>
      <c r="N54" s="155"/>
      <c r="O54" s="155"/>
      <c r="P54" s="155">
        <v>0</v>
      </c>
      <c r="Q54" s="155">
        <v>0</v>
      </c>
      <c r="R54" s="155"/>
      <c r="S54" s="155"/>
      <c r="T54" s="155">
        <v>0</v>
      </c>
      <c r="U54" s="155"/>
      <c r="V54" s="154">
        <f t="shared" si="0"/>
        <v>0</v>
      </c>
      <c r="W54" s="88">
        <v>1</v>
      </c>
      <c r="X54" s="88">
        <v>45</v>
      </c>
    </row>
    <row r="55" spans="1:24" ht="33" customHeight="1" x14ac:dyDescent="0.15">
      <c r="A55" s="88">
        <v>1</v>
      </c>
      <c r="B55" s="109">
        <v>46</v>
      </c>
      <c r="C55" s="229"/>
      <c r="D55" s="234"/>
      <c r="E55" s="124" t="s">
        <v>83</v>
      </c>
      <c r="F55" s="216" t="s">
        <v>84</v>
      </c>
      <c r="G55" s="217"/>
      <c r="H55" s="155">
        <v>0</v>
      </c>
      <c r="I55" s="155"/>
      <c r="J55" s="155"/>
      <c r="K55" s="155"/>
      <c r="L55" s="155"/>
      <c r="M55" s="155"/>
      <c r="N55" s="155"/>
      <c r="O55" s="155"/>
      <c r="P55" s="155">
        <v>0</v>
      </c>
      <c r="Q55" s="155">
        <v>0</v>
      </c>
      <c r="R55" s="155"/>
      <c r="S55" s="155"/>
      <c r="T55" s="155">
        <v>1</v>
      </c>
      <c r="U55" s="155"/>
      <c r="V55" s="154">
        <f t="shared" si="0"/>
        <v>1</v>
      </c>
      <c r="W55" s="88">
        <v>1</v>
      </c>
      <c r="X55" s="88">
        <v>46</v>
      </c>
    </row>
    <row r="56" spans="1:24" ht="33" customHeight="1" x14ac:dyDescent="0.15">
      <c r="A56" s="88">
        <v>1</v>
      </c>
      <c r="B56" s="109">
        <v>47</v>
      </c>
      <c r="C56" s="229"/>
      <c r="D56" s="234"/>
      <c r="E56" s="124" t="s">
        <v>85</v>
      </c>
      <c r="F56" s="216" t="s">
        <v>86</v>
      </c>
      <c r="G56" s="217"/>
      <c r="H56" s="155">
        <v>2</v>
      </c>
      <c r="I56" s="155"/>
      <c r="J56" s="155"/>
      <c r="K56" s="155"/>
      <c r="L56" s="155"/>
      <c r="M56" s="155"/>
      <c r="N56" s="155"/>
      <c r="O56" s="155"/>
      <c r="P56" s="155">
        <v>2</v>
      </c>
      <c r="Q56" s="155">
        <v>0</v>
      </c>
      <c r="R56" s="155"/>
      <c r="S56" s="155"/>
      <c r="T56" s="155">
        <v>3</v>
      </c>
      <c r="U56" s="155"/>
      <c r="V56" s="154">
        <f t="shared" si="0"/>
        <v>7</v>
      </c>
      <c r="W56" s="88">
        <v>1</v>
      </c>
      <c r="X56" s="88">
        <v>47</v>
      </c>
    </row>
    <row r="57" spans="1:24" ht="33" customHeight="1" x14ac:dyDescent="0.15">
      <c r="A57" s="88">
        <v>1</v>
      </c>
      <c r="B57" s="109">
        <v>48</v>
      </c>
      <c r="C57" s="229"/>
      <c r="D57" s="234"/>
      <c r="E57" s="124" t="s">
        <v>87</v>
      </c>
      <c r="F57" s="216" t="s">
        <v>141</v>
      </c>
      <c r="G57" s="217"/>
      <c r="H57" s="155">
        <v>9</v>
      </c>
      <c r="I57" s="155"/>
      <c r="J57" s="155"/>
      <c r="K57" s="155"/>
      <c r="L57" s="155"/>
      <c r="M57" s="155"/>
      <c r="N57" s="155"/>
      <c r="O57" s="155"/>
      <c r="P57" s="155">
        <v>3</v>
      </c>
      <c r="Q57" s="155">
        <v>1</v>
      </c>
      <c r="R57" s="155"/>
      <c r="S57" s="155"/>
      <c r="T57" s="155">
        <v>9</v>
      </c>
      <c r="U57" s="155"/>
      <c r="V57" s="154">
        <f t="shared" si="0"/>
        <v>22</v>
      </c>
      <c r="W57" s="88">
        <v>1</v>
      </c>
      <c r="X57" s="88">
        <v>48</v>
      </c>
    </row>
    <row r="58" spans="1:24" ht="33" customHeight="1" x14ac:dyDescent="0.15">
      <c r="A58" s="88">
        <v>1</v>
      </c>
      <c r="B58" s="109">
        <v>49</v>
      </c>
      <c r="C58" s="137"/>
      <c r="D58" s="174" t="s">
        <v>60</v>
      </c>
      <c r="E58" s="127"/>
      <c r="F58" s="235" t="s">
        <v>141</v>
      </c>
      <c r="G58" s="236"/>
      <c r="H58" s="155">
        <v>9</v>
      </c>
      <c r="I58" s="155"/>
      <c r="J58" s="155"/>
      <c r="K58" s="155"/>
      <c r="L58" s="155"/>
      <c r="M58" s="155"/>
      <c r="N58" s="155"/>
      <c r="O58" s="155"/>
      <c r="P58" s="155">
        <v>3</v>
      </c>
      <c r="Q58" s="155">
        <v>1</v>
      </c>
      <c r="R58" s="155"/>
      <c r="S58" s="155"/>
      <c r="T58" s="155">
        <v>9</v>
      </c>
      <c r="U58" s="155"/>
      <c r="V58" s="154">
        <f t="shared" si="0"/>
        <v>22</v>
      </c>
      <c r="W58" s="88">
        <v>1</v>
      </c>
      <c r="X58" s="88">
        <v>49</v>
      </c>
    </row>
    <row r="59" spans="1:24" ht="33" customHeight="1" x14ac:dyDescent="0.15">
      <c r="A59" s="88">
        <v>1</v>
      </c>
      <c r="B59" s="109">
        <v>50</v>
      </c>
      <c r="C59" s="144"/>
      <c r="D59" s="232" t="s">
        <v>147</v>
      </c>
      <c r="E59" s="145" t="s">
        <v>41</v>
      </c>
      <c r="F59" s="218" t="s">
        <v>302</v>
      </c>
      <c r="G59" s="217"/>
      <c r="H59" s="155">
        <v>9</v>
      </c>
      <c r="I59" s="155"/>
      <c r="J59" s="155"/>
      <c r="K59" s="155"/>
      <c r="L59" s="155"/>
      <c r="M59" s="155"/>
      <c r="N59" s="155"/>
      <c r="O59" s="155"/>
      <c r="P59" s="155">
        <v>3</v>
      </c>
      <c r="Q59" s="155">
        <v>1</v>
      </c>
      <c r="R59" s="155"/>
      <c r="S59" s="155"/>
      <c r="T59" s="155">
        <v>9</v>
      </c>
      <c r="U59" s="155"/>
      <c r="V59" s="154">
        <f t="shared" si="0"/>
        <v>22</v>
      </c>
      <c r="W59" s="88">
        <v>1</v>
      </c>
      <c r="X59" s="88">
        <v>50</v>
      </c>
    </row>
    <row r="60" spans="1:24" ht="33" customHeight="1" x14ac:dyDescent="0.15">
      <c r="A60" s="88">
        <v>1</v>
      </c>
      <c r="B60" s="109">
        <v>51</v>
      </c>
      <c r="C60" s="141"/>
      <c r="D60" s="233"/>
      <c r="E60" s="146" t="s">
        <v>60</v>
      </c>
      <c r="F60" s="218" t="s">
        <v>61</v>
      </c>
      <c r="G60" s="217"/>
      <c r="H60" s="155">
        <v>0</v>
      </c>
      <c r="I60" s="155"/>
      <c r="J60" s="155"/>
      <c r="K60" s="155"/>
      <c r="L60" s="155"/>
      <c r="M60" s="155"/>
      <c r="N60" s="155"/>
      <c r="O60" s="155"/>
      <c r="P60" s="155">
        <v>0</v>
      </c>
      <c r="Q60" s="155">
        <v>0</v>
      </c>
      <c r="R60" s="155"/>
      <c r="S60" s="155"/>
      <c r="T60" s="155">
        <v>0</v>
      </c>
      <c r="U60" s="155"/>
      <c r="V60" s="154">
        <f t="shared" si="0"/>
        <v>0</v>
      </c>
      <c r="W60" s="88">
        <v>1</v>
      </c>
      <c r="X60" s="88">
        <v>51</v>
      </c>
    </row>
    <row r="61" spans="1:24" ht="33" customHeight="1" x14ac:dyDescent="0.15">
      <c r="A61" s="88">
        <v>1</v>
      </c>
      <c r="B61" s="109">
        <v>52</v>
      </c>
      <c r="C61" s="147" t="s">
        <v>196</v>
      </c>
      <c r="D61" s="230" t="s">
        <v>195</v>
      </c>
      <c r="E61" s="230"/>
      <c r="F61" s="230"/>
      <c r="G61" s="231"/>
      <c r="H61" s="114" t="s">
        <v>441</v>
      </c>
      <c r="I61" s="114" t="s">
        <v>441</v>
      </c>
      <c r="J61" s="114" t="s">
        <v>443</v>
      </c>
      <c r="K61" s="114" t="s">
        <v>441</v>
      </c>
      <c r="L61" s="114" t="s">
        <v>443</v>
      </c>
      <c r="M61" s="114" t="s">
        <v>443</v>
      </c>
      <c r="N61" s="115" t="s">
        <v>441</v>
      </c>
      <c r="O61" s="114" t="s">
        <v>441</v>
      </c>
      <c r="P61" s="114" t="s">
        <v>441</v>
      </c>
      <c r="Q61" s="114" t="s">
        <v>441</v>
      </c>
      <c r="R61" s="114" t="s">
        <v>443</v>
      </c>
      <c r="S61" s="114" t="s">
        <v>441</v>
      </c>
      <c r="T61" s="114" t="s">
        <v>441</v>
      </c>
      <c r="U61" s="114" t="s">
        <v>441</v>
      </c>
      <c r="V61" s="152">
        <f>COUNTIF(H61:U61,"有")</f>
        <v>10</v>
      </c>
      <c r="W61" s="88">
        <v>1</v>
      </c>
      <c r="X61" s="88">
        <v>52</v>
      </c>
    </row>
    <row r="62" spans="1:24" ht="33" customHeight="1" x14ac:dyDescent="0.15">
      <c r="A62" s="88">
        <v>1</v>
      </c>
      <c r="B62" s="101">
        <v>53</v>
      </c>
      <c r="C62" s="202" t="s">
        <v>417</v>
      </c>
      <c r="D62" s="202" t="s">
        <v>413</v>
      </c>
      <c r="E62" s="205" t="s">
        <v>426</v>
      </c>
      <c r="F62" s="208" t="s">
        <v>404</v>
      </c>
      <c r="G62" s="209"/>
      <c r="H62" s="152">
        <v>0</v>
      </c>
      <c r="I62" s="152"/>
      <c r="J62" s="152"/>
      <c r="K62" s="152"/>
      <c r="L62" s="152"/>
      <c r="M62" s="152"/>
      <c r="N62" s="152"/>
      <c r="O62" s="152"/>
      <c r="P62" s="152">
        <v>0</v>
      </c>
      <c r="Q62" s="152">
        <v>0</v>
      </c>
      <c r="R62" s="152"/>
      <c r="S62" s="152"/>
      <c r="T62" s="152">
        <v>0</v>
      </c>
      <c r="U62" s="152"/>
      <c r="V62" s="152">
        <f t="shared" ref="V62:V88" si="1">SUM(H62:U62)</f>
        <v>0</v>
      </c>
      <c r="W62" s="200">
        <v>1</v>
      </c>
      <c r="X62" s="201">
        <v>53</v>
      </c>
    </row>
    <row r="63" spans="1:24" ht="33" customHeight="1" x14ac:dyDescent="0.15">
      <c r="A63" s="88">
        <v>1</v>
      </c>
      <c r="B63" s="101">
        <v>54</v>
      </c>
      <c r="C63" s="203"/>
      <c r="D63" s="203"/>
      <c r="E63" s="212"/>
      <c r="F63" s="210" t="s">
        <v>405</v>
      </c>
      <c r="G63" s="211"/>
      <c r="H63" s="152">
        <v>0</v>
      </c>
      <c r="I63" s="152"/>
      <c r="J63" s="152"/>
      <c r="K63" s="152"/>
      <c r="L63" s="152"/>
      <c r="M63" s="152"/>
      <c r="N63" s="152"/>
      <c r="O63" s="152"/>
      <c r="P63" s="152">
        <v>0</v>
      </c>
      <c r="Q63" s="152">
        <v>0</v>
      </c>
      <c r="R63" s="152"/>
      <c r="S63" s="152"/>
      <c r="T63" s="152">
        <v>0</v>
      </c>
      <c r="U63" s="152"/>
      <c r="V63" s="152">
        <f t="shared" si="1"/>
        <v>0</v>
      </c>
      <c r="W63" s="200">
        <v>1</v>
      </c>
      <c r="X63" s="201">
        <v>54</v>
      </c>
    </row>
    <row r="64" spans="1:24" ht="33" customHeight="1" x14ac:dyDescent="0.15">
      <c r="A64" s="88">
        <v>1</v>
      </c>
      <c r="B64" s="101">
        <v>55</v>
      </c>
      <c r="C64" s="203"/>
      <c r="D64" s="203"/>
      <c r="E64" s="213"/>
      <c r="F64" s="210" t="s">
        <v>406</v>
      </c>
      <c r="G64" s="211"/>
      <c r="H64" s="152">
        <v>0</v>
      </c>
      <c r="I64" s="152"/>
      <c r="J64" s="152"/>
      <c r="K64" s="152"/>
      <c r="L64" s="152"/>
      <c r="M64" s="152"/>
      <c r="N64" s="152"/>
      <c r="O64" s="152"/>
      <c r="P64" s="152">
        <v>0</v>
      </c>
      <c r="Q64" s="152">
        <v>0</v>
      </c>
      <c r="R64" s="152"/>
      <c r="S64" s="152"/>
      <c r="T64" s="152">
        <v>0</v>
      </c>
      <c r="U64" s="152"/>
      <c r="V64" s="152">
        <f t="shared" si="1"/>
        <v>0</v>
      </c>
      <c r="W64" s="200">
        <v>1</v>
      </c>
      <c r="X64" s="201">
        <v>55</v>
      </c>
    </row>
    <row r="65" spans="1:24" ht="33" customHeight="1" x14ac:dyDescent="0.15">
      <c r="A65" s="88">
        <v>1</v>
      </c>
      <c r="B65" s="101">
        <v>56</v>
      </c>
      <c r="C65" s="203"/>
      <c r="D65" s="203"/>
      <c r="E65" s="205" t="s">
        <v>427</v>
      </c>
      <c r="F65" s="208" t="s">
        <v>404</v>
      </c>
      <c r="G65" s="209"/>
      <c r="H65" s="152">
        <v>1</v>
      </c>
      <c r="I65" s="152"/>
      <c r="J65" s="152"/>
      <c r="K65" s="152"/>
      <c r="L65" s="152"/>
      <c r="M65" s="152"/>
      <c r="N65" s="152"/>
      <c r="O65" s="152"/>
      <c r="P65" s="152">
        <v>0</v>
      </c>
      <c r="Q65" s="152">
        <v>0</v>
      </c>
      <c r="R65" s="152"/>
      <c r="S65" s="152"/>
      <c r="T65" s="152">
        <v>0</v>
      </c>
      <c r="U65" s="152"/>
      <c r="V65" s="152">
        <f t="shared" si="1"/>
        <v>1</v>
      </c>
      <c r="W65" s="200">
        <v>1</v>
      </c>
      <c r="X65" s="201">
        <v>56</v>
      </c>
    </row>
    <row r="66" spans="1:24" ht="33" customHeight="1" x14ac:dyDescent="0.15">
      <c r="A66" s="88">
        <v>1</v>
      </c>
      <c r="B66" s="101">
        <v>57</v>
      </c>
      <c r="C66" s="203"/>
      <c r="D66" s="203"/>
      <c r="E66" s="206"/>
      <c r="F66" s="210" t="s">
        <v>405</v>
      </c>
      <c r="G66" s="211"/>
      <c r="H66" s="152">
        <v>0</v>
      </c>
      <c r="I66" s="152"/>
      <c r="J66" s="152"/>
      <c r="K66" s="152"/>
      <c r="L66" s="152"/>
      <c r="M66" s="152"/>
      <c r="N66" s="152"/>
      <c r="O66" s="152"/>
      <c r="P66" s="152">
        <v>0</v>
      </c>
      <c r="Q66" s="152">
        <v>0</v>
      </c>
      <c r="R66" s="152"/>
      <c r="S66" s="152"/>
      <c r="T66" s="152">
        <v>1</v>
      </c>
      <c r="U66" s="152"/>
      <c r="V66" s="152">
        <f t="shared" si="1"/>
        <v>1</v>
      </c>
      <c r="W66" s="200">
        <v>1</v>
      </c>
      <c r="X66" s="201">
        <v>57</v>
      </c>
    </row>
    <row r="67" spans="1:24" ht="33" customHeight="1" x14ac:dyDescent="0.15">
      <c r="A67" s="88">
        <v>1</v>
      </c>
      <c r="B67" s="101">
        <v>58</v>
      </c>
      <c r="C67" s="203"/>
      <c r="D67" s="203"/>
      <c r="E67" s="207"/>
      <c r="F67" s="210" t="s">
        <v>406</v>
      </c>
      <c r="G67" s="211"/>
      <c r="H67" s="152">
        <v>0</v>
      </c>
      <c r="I67" s="152"/>
      <c r="J67" s="152"/>
      <c r="K67" s="152"/>
      <c r="L67" s="152"/>
      <c r="M67" s="152"/>
      <c r="N67" s="152"/>
      <c r="O67" s="152"/>
      <c r="P67" s="152">
        <v>0</v>
      </c>
      <c r="Q67" s="152">
        <v>0</v>
      </c>
      <c r="R67" s="152"/>
      <c r="S67" s="152"/>
      <c r="T67" s="152">
        <v>0</v>
      </c>
      <c r="U67" s="152"/>
      <c r="V67" s="152">
        <f t="shared" si="1"/>
        <v>0</v>
      </c>
      <c r="W67" s="200">
        <v>1</v>
      </c>
      <c r="X67" s="201">
        <v>58</v>
      </c>
    </row>
    <row r="68" spans="1:24" ht="33" customHeight="1" x14ac:dyDescent="0.15">
      <c r="A68" s="88">
        <v>1</v>
      </c>
      <c r="B68" s="101">
        <v>59</v>
      </c>
      <c r="C68" s="203"/>
      <c r="D68" s="203"/>
      <c r="E68" s="205" t="s">
        <v>428</v>
      </c>
      <c r="F68" s="208" t="s">
        <v>404</v>
      </c>
      <c r="G68" s="209"/>
      <c r="H68" s="152">
        <v>4</v>
      </c>
      <c r="I68" s="152"/>
      <c r="J68" s="152"/>
      <c r="K68" s="152"/>
      <c r="L68" s="152"/>
      <c r="M68" s="152"/>
      <c r="N68" s="152"/>
      <c r="O68" s="152"/>
      <c r="P68" s="152">
        <v>1</v>
      </c>
      <c r="Q68" s="152">
        <v>1</v>
      </c>
      <c r="R68" s="152"/>
      <c r="S68" s="152"/>
      <c r="T68" s="152">
        <v>1</v>
      </c>
      <c r="U68" s="152"/>
      <c r="V68" s="152">
        <f t="shared" si="1"/>
        <v>7</v>
      </c>
      <c r="W68" s="200">
        <v>1</v>
      </c>
      <c r="X68" s="201">
        <v>59</v>
      </c>
    </row>
    <row r="69" spans="1:24" ht="33" customHeight="1" x14ac:dyDescent="0.15">
      <c r="A69" s="88">
        <v>1</v>
      </c>
      <c r="B69" s="101">
        <v>60</v>
      </c>
      <c r="C69" s="203"/>
      <c r="D69" s="203"/>
      <c r="E69" s="206"/>
      <c r="F69" s="210" t="s">
        <v>405</v>
      </c>
      <c r="G69" s="211"/>
      <c r="H69" s="152">
        <v>0</v>
      </c>
      <c r="I69" s="152"/>
      <c r="J69" s="152"/>
      <c r="K69" s="152"/>
      <c r="L69" s="152"/>
      <c r="M69" s="152"/>
      <c r="N69" s="152"/>
      <c r="O69" s="152"/>
      <c r="P69" s="152">
        <v>0</v>
      </c>
      <c r="Q69" s="152">
        <v>0</v>
      </c>
      <c r="R69" s="152"/>
      <c r="S69" s="152"/>
      <c r="T69" s="152">
        <v>3</v>
      </c>
      <c r="U69" s="152"/>
      <c r="V69" s="152">
        <f t="shared" si="1"/>
        <v>3</v>
      </c>
      <c r="W69" s="200">
        <v>1</v>
      </c>
      <c r="X69" s="201">
        <v>60</v>
      </c>
    </row>
    <row r="70" spans="1:24" ht="33" customHeight="1" x14ac:dyDescent="0.15">
      <c r="A70" s="88">
        <v>1</v>
      </c>
      <c r="B70" s="101">
        <v>61</v>
      </c>
      <c r="C70" s="203"/>
      <c r="D70" s="203"/>
      <c r="E70" s="207"/>
      <c r="F70" s="210" t="s">
        <v>406</v>
      </c>
      <c r="G70" s="211"/>
      <c r="H70" s="152">
        <v>2</v>
      </c>
      <c r="I70" s="152"/>
      <c r="J70" s="152"/>
      <c r="K70" s="152"/>
      <c r="L70" s="152"/>
      <c r="M70" s="152"/>
      <c r="N70" s="152"/>
      <c r="O70" s="152"/>
      <c r="P70" s="152">
        <v>0</v>
      </c>
      <c r="Q70" s="152">
        <v>0</v>
      </c>
      <c r="R70" s="152"/>
      <c r="S70" s="152"/>
      <c r="T70" s="152">
        <v>0</v>
      </c>
      <c r="U70" s="152"/>
      <c r="V70" s="152">
        <f t="shared" si="1"/>
        <v>2</v>
      </c>
      <c r="W70" s="200">
        <v>1</v>
      </c>
      <c r="X70" s="201">
        <v>61</v>
      </c>
    </row>
    <row r="71" spans="1:24" ht="33" customHeight="1" x14ac:dyDescent="0.15">
      <c r="A71" s="88">
        <v>1</v>
      </c>
      <c r="B71" s="101">
        <v>62</v>
      </c>
      <c r="C71" s="203"/>
      <c r="D71" s="203"/>
      <c r="E71" s="205" t="s">
        <v>429</v>
      </c>
      <c r="F71" s="208" t="s">
        <v>404</v>
      </c>
      <c r="G71" s="209"/>
      <c r="H71" s="152">
        <v>0</v>
      </c>
      <c r="I71" s="152"/>
      <c r="J71" s="152"/>
      <c r="K71" s="152"/>
      <c r="L71" s="152"/>
      <c r="M71" s="152"/>
      <c r="N71" s="152"/>
      <c r="O71" s="152"/>
      <c r="P71" s="152">
        <v>0</v>
      </c>
      <c r="Q71" s="152">
        <v>0</v>
      </c>
      <c r="R71" s="152"/>
      <c r="S71" s="152"/>
      <c r="T71" s="152">
        <v>0</v>
      </c>
      <c r="U71" s="152"/>
      <c r="V71" s="152">
        <f t="shared" si="1"/>
        <v>0</v>
      </c>
      <c r="W71" s="200">
        <v>1</v>
      </c>
      <c r="X71" s="201">
        <v>62</v>
      </c>
    </row>
    <row r="72" spans="1:24" ht="33" customHeight="1" x14ac:dyDescent="0.15">
      <c r="A72" s="88">
        <v>1</v>
      </c>
      <c r="B72" s="101">
        <v>63</v>
      </c>
      <c r="C72" s="203"/>
      <c r="D72" s="203"/>
      <c r="E72" s="212"/>
      <c r="F72" s="210" t="s">
        <v>405</v>
      </c>
      <c r="G72" s="211"/>
      <c r="H72" s="152">
        <v>0</v>
      </c>
      <c r="I72" s="152"/>
      <c r="J72" s="152"/>
      <c r="K72" s="152"/>
      <c r="L72" s="152"/>
      <c r="M72" s="152"/>
      <c r="N72" s="152"/>
      <c r="O72" s="152"/>
      <c r="P72" s="152">
        <v>0</v>
      </c>
      <c r="Q72" s="152">
        <v>0</v>
      </c>
      <c r="R72" s="152"/>
      <c r="S72" s="152"/>
      <c r="T72" s="152">
        <v>0</v>
      </c>
      <c r="U72" s="152"/>
      <c r="V72" s="152">
        <f t="shared" si="1"/>
        <v>0</v>
      </c>
      <c r="W72" s="200">
        <v>1</v>
      </c>
      <c r="X72" s="201">
        <v>63</v>
      </c>
    </row>
    <row r="73" spans="1:24" ht="33" customHeight="1" x14ac:dyDescent="0.15">
      <c r="A73" s="88">
        <v>1</v>
      </c>
      <c r="B73" s="101">
        <v>64</v>
      </c>
      <c r="C73" s="203"/>
      <c r="D73" s="203"/>
      <c r="E73" s="213"/>
      <c r="F73" s="210" t="s">
        <v>406</v>
      </c>
      <c r="G73" s="211"/>
      <c r="H73" s="152">
        <v>0</v>
      </c>
      <c r="I73" s="152"/>
      <c r="J73" s="152"/>
      <c r="K73" s="152"/>
      <c r="L73" s="152"/>
      <c r="M73" s="152"/>
      <c r="N73" s="152"/>
      <c r="O73" s="152"/>
      <c r="P73" s="152">
        <v>0</v>
      </c>
      <c r="Q73" s="152">
        <v>0</v>
      </c>
      <c r="R73" s="152"/>
      <c r="S73" s="152"/>
      <c r="T73" s="152">
        <v>0</v>
      </c>
      <c r="U73" s="152"/>
      <c r="V73" s="152">
        <f t="shared" si="1"/>
        <v>0</v>
      </c>
      <c r="W73" s="200">
        <v>1</v>
      </c>
      <c r="X73" s="201">
        <v>64</v>
      </c>
    </row>
    <row r="74" spans="1:24" ht="33" customHeight="1" x14ac:dyDescent="0.15">
      <c r="A74" s="88">
        <v>1</v>
      </c>
      <c r="B74" s="101">
        <v>65</v>
      </c>
      <c r="C74" s="203"/>
      <c r="D74" s="203"/>
      <c r="E74" s="205" t="s">
        <v>430</v>
      </c>
      <c r="F74" s="208" t="s">
        <v>404</v>
      </c>
      <c r="G74" s="209"/>
      <c r="H74" s="152">
        <v>0</v>
      </c>
      <c r="I74" s="152"/>
      <c r="J74" s="152"/>
      <c r="K74" s="152"/>
      <c r="L74" s="152"/>
      <c r="M74" s="152"/>
      <c r="N74" s="152"/>
      <c r="O74" s="152"/>
      <c r="P74" s="152">
        <v>0</v>
      </c>
      <c r="Q74" s="152">
        <v>0</v>
      </c>
      <c r="R74" s="152"/>
      <c r="S74" s="152"/>
      <c r="T74" s="152">
        <v>0</v>
      </c>
      <c r="U74" s="152"/>
      <c r="V74" s="152">
        <f t="shared" si="1"/>
        <v>0</v>
      </c>
      <c r="W74" s="200">
        <v>1</v>
      </c>
      <c r="X74" s="201">
        <v>65</v>
      </c>
    </row>
    <row r="75" spans="1:24" ht="33" customHeight="1" x14ac:dyDescent="0.15">
      <c r="A75" s="88">
        <v>1</v>
      </c>
      <c r="B75" s="101">
        <v>66</v>
      </c>
      <c r="C75" s="203"/>
      <c r="D75" s="203"/>
      <c r="E75" s="206"/>
      <c r="F75" s="210" t="s">
        <v>405</v>
      </c>
      <c r="G75" s="211"/>
      <c r="H75" s="152">
        <v>0</v>
      </c>
      <c r="I75" s="152"/>
      <c r="J75" s="152"/>
      <c r="K75" s="152"/>
      <c r="L75" s="152"/>
      <c r="M75" s="152"/>
      <c r="N75" s="152"/>
      <c r="O75" s="152"/>
      <c r="P75" s="152">
        <v>0</v>
      </c>
      <c r="Q75" s="152">
        <v>0</v>
      </c>
      <c r="R75" s="152"/>
      <c r="S75" s="152"/>
      <c r="T75" s="152">
        <v>0</v>
      </c>
      <c r="U75" s="152"/>
      <c r="V75" s="152">
        <f t="shared" si="1"/>
        <v>0</v>
      </c>
      <c r="W75" s="200">
        <v>1</v>
      </c>
      <c r="X75" s="201">
        <v>66</v>
      </c>
    </row>
    <row r="76" spans="1:24" ht="33" customHeight="1" x14ac:dyDescent="0.15">
      <c r="A76" s="88">
        <v>1</v>
      </c>
      <c r="B76" s="101">
        <v>67</v>
      </c>
      <c r="C76" s="203"/>
      <c r="D76" s="203"/>
      <c r="E76" s="207"/>
      <c r="F76" s="210" t="s">
        <v>406</v>
      </c>
      <c r="G76" s="211"/>
      <c r="H76" s="152">
        <v>0</v>
      </c>
      <c r="I76" s="152"/>
      <c r="J76" s="152"/>
      <c r="K76" s="152"/>
      <c r="L76" s="152"/>
      <c r="M76" s="152"/>
      <c r="N76" s="152"/>
      <c r="O76" s="152"/>
      <c r="P76" s="152">
        <v>0</v>
      </c>
      <c r="Q76" s="152">
        <v>0</v>
      </c>
      <c r="R76" s="152"/>
      <c r="S76" s="152"/>
      <c r="T76" s="152">
        <v>0</v>
      </c>
      <c r="U76" s="152"/>
      <c r="V76" s="152">
        <f t="shared" si="1"/>
        <v>0</v>
      </c>
      <c r="W76" s="200">
        <v>1</v>
      </c>
      <c r="X76" s="201">
        <v>67</v>
      </c>
    </row>
    <row r="77" spans="1:24" ht="33" customHeight="1" x14ac:dyDescent="0.15">
      <c r="A77" s="88">
        <v>1</v>
      </c>
      <c r="B77" s="101">
        <v>68</v>
      </c>
      <c r="C77" s="203"/>
      <c r="D77" s="203"/>
      <c r="E77" s="205" t="s">
        <v>431</v>
      </c>
      <c r="F77" s="208" t="s">
        <v>404</v>
      </c>
      <c r="G77" s="209"/>
      <c r="H77" s="152">
        <v>0</v>
      </c>
      <c r="I77" s="152"/>
      <c r="J77" s="152"/>
      <c r="K77" s="152"/>
      <c r="L77" s="152"/>
      <c r="M77" s="152"/>
      <c r="N77" s="152"/>
      <c r="O77" s="152"/>
      <c r="P77" s="152">
        <v>0</v>
      </c>
      <c r="Q77" s="152">
        <v>0</v>
      </c>
      <c r="R77" s="152"/>
      <c r="S77" s="152"/>
      <c r="T77" s="152">
        <v>1</v>
      </c>
      <c r="U77" s="152"/>
      <c r="V77" s="152">
        <f t="shared" si="1"/>
        <v>1</v>
      </c>
      <c r="W77" s="200">
        <v>1</v>
      </c>
      <c r="X77" s="201">
        <v>68</v>
      </c>
    </row>
    <row r="78" spans="1:24" ht="33" customHeight="1" x14ac:dyDescent="0.15">
      <c r="A78" s="88">
        <v>1</v>
      </c>
      <c r="B78" s="101">
        <v>69</v>
      </c>
      <c r="C78" s="203"/>
      <c r="D78" s="203"/>
      <c r="E78" s="206"/>
      <c r="F78" s="210" t="s">
        <v>405</v>
      </c>
      <c r="G78" s="211"/>
      <c r="H78" s="152">
        <v>0</v>
      </c>
      <c r="I78" s="152"/>
      <c r="J78" s="152"/>
      <c r="K78" s="152"/>
      <c r="L78" s="152"/>
      <c r="M78" s="152"/>
      <c r="N78" s="152"/>
      <c r="O78" s="152"/>
      <c r="P78" s="152">
        <v>0</v>
      </c>
      <c r="Q78" s="152">
        <v>0</v>
      </c>
      <c r="R78" s="152"/>
      <c r="S78" s="152"/>
      <c r="T78" s="152">
        <v>0</v>
      </c>
      <c r="U78" s="152"/>
      <c r="V78" s="152">
        <f t="shared" si="1"/>
        <v>0</v>
      </c>
      <c r="W78" s="200">
        <v>1</v>
      </c>
      <c r="X78" s="201">
        <v>69</v>
      </c>
    </row>
    <row r="79" spans="1:24" ht="33" customHeight="1" x14ac:dyDescent="0.15">
      <c r="A79" s="88">
        <v>1</v>
      </c>
      <c r="B79" s="101">
        <v>70</v>
      </c>
      <c r="C79" s="203"/>
      <c r="D79" s="203"/>
      <c r="E79" s="207"/>
      <c r="F79" s="210" t="s">
        <v>406</v>
      </c>
      <c r="G79" s="211"/>
      <c r="H79" s="152">
        <v>0</v>
      </c>
      <c r="I79" s="152"/>
      <c r="J79" s="152"/>
      <c r="K79" s="152"/>
      <c r="L79" s="152"/>
      <c r="M79" s="152"/>
      <c r="N79" s="152"/>
      <c r="O79" s="152"/>
      <c r="P79" s="152">
        <v>0</v>
      </c>
      <c r="Q79" s="152">
        <v>0</v>
      </c>
      <c r="R79" s="152"/>
      <c r="S79" s="152"/>
      <c r="T79" s="152">
        <v>0</v>
      </c>
      <c r="U79" s="152"/>
      <c r="V79" s="152">
        <f t="shared" si="1"/>
        <v>0</v>
      </c>
      <c r="W79" s="200">
        <v>1</v>
      </c>
      <c r="X79" s="201">
        <v>70</v>
      </c>
    </row>
    <row r="80" spans="1:24" ht="33" customHeight="1" x14ac:dyDescent="0.15">
      <c r="A80" s="88">
        <v>1</v>
      </c>
      <c r="B80" s="101">
        <v>71</v>
      </c>
      <c r="C80" s="203"/>
      <c r="D80" s="203"/>
      <c r="E80" s="205" t="s">
        <v>432</v>
      </c>
      <c r="F80" s="208" t="s">
        <v>404</v>
      </c>
      <c r="G80" s="209"/>
      <c r="H80" s="152">
        <v>0</v>
      </c>
      <c r="I80" s="152"/>
      <c r="J80" s="152"/>
      <c r="K80" s="152"/>
      <c r="L80" s="152"/>
      <c r="M80" s="152"/>
      <c r="N80" s="152"/>
      <c r="O80" s="152"/>
      <c r="P80" s="152">
        <v>0</v>
      </c>
      <c r="Q80" s="152">
        <v>0</v>
      </c>
      <c r="R80" s="152"/>
      <c r="S80" s="152"/>
      <c r="T80" s="152">
        <v>1</v>
      </c>
      <c r="U80" s="152"/>
      <c r="V80" s="152">
        <f t="shared" si="1"/>
        <v>1</v>
      </c>
      <c r="W80" s="200">
        <v>1</v>
      </c>
      <c r="X80" s="201">
        <v>71</v>
      </c>
    </row>
    <row r="81" spans="1:24" ht="33" customHeight="1" x14ac:dyDescent="0.15">
      <c r="A81" s="88">
        <v>1</v>
      </c>
      <c r="B81" s="101">
        <v>72</v>
      </c>
      <c r="C81" s="203"/>
      <c r="D81" s="203"/>
      <c r="E81" s="206"/>
      <c r="F81" s="210" t="s">
        <v>405</v>
      </c>
      <c r="G81" s="211"/>
      <c r="H81" s="152">
        <v>0</v>
      </c>
      <c r="I81" s="152"/>
      <c r="J81" s="152"/>
      <c r="K81" s="152"/>
      <c r="L81" s="152"/>
      <c r="M81" s="152"/>
      <c r="N81" s="152"/>
      <c r="O81" s="152"/>
      <c r="P81" s="152">
        <v>1</v>
      </c>
      <c r="Q81" s="152">
        <v>0</v>
      </c>
      <c r="R81" s="152"/>
      <c r="S81" s="152"/>
      <c r="T81" s="152">
        <v>1</v>
      </c>
      <c r="U81" s="152"/>
      <c r="V81" s="152">
        <f t="shared" si="1"/>
        <v>2</v>
      </c>
      <c r="W81" s="200">
        <v>1</v>
      </c>
      <c r="X81" s="201">
        <v>72</v>
      </c>
    </row>
    <row r="82" spans="1:24" ht="33" customHeight="1" x14ac:dyDescent="0.15">
      <c r="A82" s="88">
        <v>1</v>
      </c>
      <c r="B82" s="101">
        <v>73</v>
      </c>
      <c r="C82" s="203"/>
      <c r="D82" s="204"/>
      <c r="E82" s="207"/>
      <c r="F82" s="210" t="s">
        <v>406</v>
      </c>
      <c r="G82" s="211"/>
      <c r="H82" s="152">
        <v>2</v>
      </c>
      <c r="I82" s="152"/>
      <c r="J82" s="152"/>
      <c r="K82" s="152"/>
      <c r="L82" s="152"/>
      <c r="M82" s="152"/>
      <c r="N82" s="152"/>
      <c r="O82" s="152"/>
      <c r="P82" s="152">
        <v>1</v>
      </c>
      <c r="Q82" s="152">
        <v>0</v>
      </c>
      <c r="R82" s="152"/>
      <c r="S82" s="152"/>
      <c r="T82" s="152">
        <v>1</v>
      </c>
      <c r="U82" s="152"/>
      <c r="V82" s="152">
        <f t="shared" si="1"/>
        <v>4</v>
      </c>
      <c r="W82" s="200">
        <v>1</v>
      </c>
      <c r="X82" s="201">
        <v>73</v>
      </c>
    </row>
    <row r="83" spans="1:24" ht="33" customHeight="1" x14ac:dyDescent="0.15">
      <c r="A83" s="88">
        <v>1</v>
      </c>
      <c r="B83" s="101">
        <v>74</v>
      </c>
      <c r="C83" s="203"/>
      <c r="D83" s="202" t="s">
        <v>440</v>
      </c>
      <c r="E83" s="205" t="s">
        <v>433</v>
      </c>
      <c r="F83" s="208" t="s">
        <v>404</v>
      </c>
      <c r="G83" s="209"/>
      <c r="H83" s="152">
        <v>5</v>
      </c>
      <c r="I83" s="152"/>
      <c r="J83" s="152"/>
      <c r="K83" s="152"/>
      <c r="L83" s="152"/>
      <c r="M83" s="152"/>
      <c r="N83" s="152"/>
      <c r="O83" s="152"/>
      <c r="P83" s="152">
        <v>1</v>
      </c>
      <c r="Q83" s="152">
        <v>1</v>
      </c>
      <c r="R83" s="152"/>
      <c r="S83" s="152"/>
      <c r="T83" s="152">
        <v>3</v>
      </c>
      <c r="U83" s="152"/>
      <c r="V83" s="152">
        <f t="shared" si="1"/>
        <v>10</v>
      </c>
      <c r="W83" s="200">
        <v>1</v>
      </c>
      <c r="X83" s="201">
        <v>74</v>
      </c>
    </row>
    <row r="84" spans="1:24" ht="33" customHeight="1" x14ac:dyDescent="0.15">
      <c r="A84" s="88">
        <v>1</v>
      </c>
      <c r="B84" s="101">
        <v>75</v>
      </c>
      <c r="C84" s="203"/>
      <c r="D84" s="203"/>
      <c r="E84" s="206"/>
      <c r="F84" s="210" t="s">
        <v>405</v>
      </c>
      <c r="G84" s="211"/>
      <c r="H84" s="152">
        <v>0</v>
      </c>
      <c r="I84" s="152"/>
      <c r="J84" s="152"/>
      <c r="K84" s="152"/>
      <c r="L84" s="152"/>
      <c r="M84" s="152"/>
      <c r="N84" s="152"/>
      <c r="O84" s="152"/>
      <c r="P84" s="152">
        <v>1</v>
      </c>
      <c r="Q84" s="152">
        <v>0</v>
      </c>
      <c r="R84" s="152"/>
      <c r="S84" s="152"/>
      <c r="T84" s="152">
        <v>5</v>
      </c>
      <c r="U84" s="152"/>
      <c r="V84" s="152">
        <f t="shared" si="1"/>
        <v>6</v>
      </c>
      <c r="W84" s="200">
        <v>1</v>
      </c>
      <c r="X84" s="201">
        <v>75</v>
      </c>
    </row>
    <row r="85" spans="1:24" ht="33" customHeight="1" x14ac:dyDescent="0.15">
      <c r="A85" s="88">
        <v>1</v>
      </c>
      <c r="B85" s="101">
        <v>76</v>
      </c>
      <c r="C85" s="203"/>
      <c r="D85" s="203"/>
      <c r="E85" s="207"/>
      <c r="F85" s="210" t="s">
        <v>406</v>
      </c>
      <c r="G85" s="211"/>
      <c r="H85" s="152">
        <v>4</v>
      </c>
      <c r="I85" s="152"/>
      <c r="J85" s="152"/>
      <c r="K85" s="152"/>
      <c r="L85" s="152"/>
      <c r="M85" s="152"/>
      <c r="N85" s="152"/>
      <c r="O85" s="152"/>
      <c r="P85" s="152">
        <v>1</v>
      </c>
      <c r="Q85" s="152">
        <v>0</v>
      </c>
      <c r="R85" s="152"/>
      <c r="S85" s="152"/>
      <c r="T85" s="152">
        <v>1</v>
      </c>
      <c r="U85" s="152"/>
      <c r="V85" s="152">
        <f t="shared" si="1"/>
        <v>6</v>
      </c>
      <c r="W85" s="200">
        <v>1</v>
      </c>
      <c r="X85" s="201">
        <v>76</v>
      </c>
    </row>
    <row r="86" spans="1:24" ht="33" customHeight="1" x14ac:dyDescent="0.15">
      <c r="A86" s="88">
        <v>1</v>
      </c>
      <c r="B86" s="101">
        <v>77</v>
      </c>
      <c r="C86" s="203"/>
      <c r="D86" s="203"/>
      <c r="E86" s="205" t="s">
        <v>434</v>
      </c>
      <c r="F86" s="208" t="s">
        <v>404</v>
      </c>
      <c r="G86" s="209"/>
      <c r="H86" s="152">
        <v>0</v>
      </c>
      <c r="I86" s="152"/>
      <c r="J86" s="152"/>
      <c r="K86" s="152"/>
      <c r="L86" s="152"/>
      <c r="M86" s="152"/>
      <c r="N86" s="152"/>
      <c r="O86" s="152"/>
      <c r="P86" s="152">
        <v>0</v>
      </c>
      <c r="Q86" s="152">
        <v>0</v>
      </c>
      <c r="R86" s="152"/>
      <c r="S86" s="152"/>
      <c r="T86" s="152">
        <v>0</v>
      </c>
      <c r="U86" s="152"/>
      <c r="V86" s="152">
        <f t="shared" si="1"/>
        <v>0</v>
      </c>
      <c r="W86" s="200">
        <v>1</v>
      </c>
      <c r="X86" s="201">
        <v>77</v>
      </c>
    </row>
    <row r="87" spans="1:24" ht="33" customHeight="1" x14ac:dyDescent="0.15">
      <c r="A87" s="88">
        <v>1</v>
      </c>
      <c r="B87" s="101">
        <v>78</v>
      </c>
      <c r="C87" s="203"/>
      <c r="D87" s="203"/>
      <c r="E87" s="206"/>
      <c r="F87" s="210" t="s">
        <v>405</v>
      </c>
      <c r="G87" s="211"/>
      <c r="H87" s="152">
        <v>0</v>
      </c>
      <c r="I87" s="152"/>
      <c r="J87" s="152"/>
      <c r="K87" s="152"/>
      <c r="L87" s="152"/>
      <c r="M87" s="152"/>
      <c r="N87" s="152"/>
      <c r="O87" s="152"/>
      <c r="P87" s="152">
        <v>0</v>
      </c>
      <c r="Q87" s="152">
        <v>0</v>
      </c>
      <c r="R87" s="152"/>
      <c r="S87" s="152"/>
      <c r="T87" s="152">
        <v>0</v>
      </c>
      <c r="U87" s="152"/>
      <c r="V87" s="152">
        <f t="shared" si="1"/>
        <v>0</v>
      </c>
      <c r="W87" s="200">
        <v>1</v>
      </c>
      <c r="X87" s="201">
        <v>78</v>
      </c>
    </row>
    <row r="88" spans="1:24" ht="33" customHeight="1" x14ac:dyDescent="0.15">
      <c r="A88" s="88">
        <v>1</v>
      </c>
      <c r="B88" s="101">
        <v>79</v>
      </c>
      <c r="C88" s="204"/>
      <c r="D88" s="204"/>
      <c r="E88" s="207"/>
      <c r="F88" s="210" t="s">
        <v>406</v>
      </c>
      <c r="G88" s="211"/>
      <c r="H88" s="152">
        <v>0</v>
      </c>
      <c r="I88" s="152"/>
      <c r="J88" s="152"/>
      <c r="K88" s="152"/>
      <c r="L88" s="152"/>
      <c r="M88" s="152"/>
      <c r="N88" s="152"/>
      <c r="O88" s="152"/>
      <c r="P88" s="152">
        <v>0</v>
      </c>
      <c r="Q88" s="152">
        <v>0</v>
      </c>
      <c r="R88" s="152"/>
      <c r="S88" s="152"/>
      <c r="T88" s="152">
        <v>0</v>
      </c>
      <c r="U88" s="152"/>
      <c r="V88" s="152">
        <f t="shared" si="1"/>
        <v>0</v>
      </c>
      <c r="W88" s="200">
        <v>1</v>
      </c>
      <c r="X88" s="201">
        <v>79</v>
      </c>
    </row>
    <row r="89" spans="1:24" ht="33" customHeight="1" x14ac:dyDescent="0.15"/>
    <row r="90" spans="1:24" ht="33" customHeight="1" x14ac:dyDescent="0.15"/>
    <row r="91" spans="1:24" ht="33" customHeight="1" x14ac:dyDescent="0.15"/>
    <row r="92" spans="1:24" ht="33" customHeight="1" x14ac:dyDescent="0.15"/>
    <row r="93" spans="1:24" ht="33" customHeight="1" x14ac:dyDescent="0.15"/>
    <row r="94" spans="1:24" ht="33" customHeight="1" x14ac:dyDescent="0.15"/>
    <row r="95" spans="1:24" ht="33" customHeight="1" x14ac:dyDescent="0.15"/>
    <row r="96" spans="1:24" ht="33" customHeight="1" x14ac:dyDescent="0.15"/>
    <row r="97" ht="32.1" customHeight="1" x14ac:dyDescent="0.15"/>
    <row r="98" ht="32.1" customHeight="1" x14ac:dyDescent="0.15"/>
    <row r="99" ht="32.1" customHeight="1" x14ac:dyDescent="0.15"/>
    <row r="100" ht="32.1" customHeight="1" x14ac:dyDescent="0.15"/>
    <row r="101" ht="32.1" customHeight="1" x14ac:dyDescent="0.15"/>
    <row r="102" ht="32.1" customHeight="1" x14ac:dyDescent="0.15"/>
    <row r="103" ht="32.1" customHeight="1" x14ac:dyDescent="0.15"/>
    <row r="104" ht="32.1" customHeight="1" x14ac:dyDescent="0.15"/>
    <row r="105" ht="32.1" customHeight="1" x14ac:dyDescent="0.15"/>
    <row r="106" ht="32.1" customHeight="1" x14ac:dyDescent="0.15"/>
    <row r="107" ht="32.1" customHeight="1" x14ac:dyDescent="0.15"/>
    <row r="108" ht="32.1" customHeight="1" x14ac:dyDescent="0.15"/>
    <row r="109" ht="32.1" customHeight="1" x14ac:dyDescent="0.15"/>
    <row r="110" ht="32.1" customHeight="1" x14ac:dyDescent="0.15"/>
    <row r="111" ht="32.1" customHeight="1" x14ac:dyDescent="0.15"/>
    <row r="112" ht="32.1" customHeight="1" x14ac:dyDescent="0.15"/>
    <row r="113" ht="32.1" customHeight="1" x14ac:dyDescent="0.15"/>
    <row r="114" ht="32.1" customHeight="1" x14ac:dyDescent="0.15"/>
    <row r="115" ht="32.1" customHeight="1" x14ac:dyDescent="0.15"/>
    <row r="116" ht="32.1" customHeight="1" x14ac:dyDescent="0.15"/>
    <row r="117" ht="32.1" customHeight="1" x14ac:dyDescent="0.15"/>
    <row r="118" ht="32.1" customHeight="1" x14ac:dyDescent="0.15"/>
    <row r="119" ht="32.1" customHeight="1" x14ac:dyDescent="0.15"/>
    <row r="120" ht="32.1" customHeight="1" x14ac:dyDescent="0.15"/>
  </sheetData>
  <mergeCells count="90">
    <mergeCell ref="E19:G19"/>
    <mergeCell ref="C53:C57"/>
    <mergeCell ref="V7:V8"/>
    <mergeCell ref="F17:G17"/>
    <mergeCell ref="F58:G58"/>
    <mergeCell ref="F51:G51"/>
    <mergeCell ref="F50:G50"/>
    <mergeCell ref="F18:G18"/>
    <mergeCell ref="F22:G22"/>
    <mergeCell ref="E20:G20"/>
    <mergeCell ref="F57:G57"/>
    <mergeCell ref="E38:E40"/>
    <mergeCell ref="D51:D57"/>
    <mergeCell ref="F53:G53"/>
    <mergeCell ref="F54:G54"/>
    <mergeCell ref="F55:G55"/>
    <mergeCell ref="F56:G56"/>
    <mergeCell ref="F23:G23"/>
    <mergeCell ref="F24:G24"/>
    <mergeCell ref="E34:E35"/>
    <mergeCell ref="E31:E32"/>
    <mergeCell ref="F33:G33"/>
    <mergeCell ref="E27:E28"/>
    <mergeCell ref="E41:E42"/>
    <mergeCell ref="E36:E37"/>
    <mergeCell ref="E47:F47"/>
    <mergeCell ref="F52:G52"/>
    <mergeCell ref="E25:E26"/>
    <mergeCell ref="D1:G1"/>
    <mergeCell ref="F16:G16"/>
    <mergeCell ref="D9:G9"/>
    <mergeCell ref="E13:G13"/>
    <mergeCell ref="F14:G14"/>
    <mergeCell ref="F15:G15"/>
    <mergeCell ref="D10:F12"/>
    <mergeCell ref="P7:Q7"/>
    <mergeCell ref="D15:D18"/>
    <mergeCell ref="D59:D60"/>
    <mergeCell ref="D61:G61"/>
    <mergeCell ref="F59:G59"/>
    <mergeCell ref="F60:G60"/>
    <mergeCell ref="E29:E30"/>
    <mergeCell ref="E44:G44"/>
    <mergeCell ref="F43:G43"/>
    <mergeCell ref="D23:D24"/>
    <mergeCell ref="D48:D49"/>
    <mergeCell ref="F45:G45"/>
    <mergeCell ref="F46:G46"/>
    <mergeCell ref="E49:F49"/>
    <mergeCell ref="E48:F48"/>
    <mergeCell ref="E21:G21"/>
    <mergeCell ref="C62:C88"/>
    <mergeCell ref="D62:D82"/>
    <mergeCell ref="E62:E64"/>
    <mergeCell ref="F62:G62"/>
    <mergeCell ref="F63:G63"/>
    <mergeCell ref="F64:G64"/>
    <mergeCell ref="E65:E67"/>
    <mergeCell ref="F65:G65"/>
    <mergeCell ref="F66:G66"/>
    <mergeCell ref="F67:G67"/>
    <mergeCell ref="E68:E70"/>
    <mergeCell ref="F68:G68"/>
    <mergeCell ref="F69:G69"/>
    <mergeCell ref="F70:G70"/>
    <mergeCell ref="E71:E73"/>
    <mergeCell ref="F71:G71"/>
    <mergeCell ref="F72:G72"/>
    <mergeCell ref="F73:G73"/>
    <mergeCell ref="E74:E76"/>
    <mergeCell ref="F74:G74"/>
    <mergeCell ref="F75:G75"/>
    <mergeCell ref="F76:G76"/>
    <mergeCell ref="E77:E79"/>
    <mergeCell ref="F77:G77"/>
    <mergeCell ref="F78:G78"/>
    <mergeCell ref="F79:G79"/>
    <mergeCell ref="E80:E82"/>
    <mergeCell ref="F80:G80"/>
    <mergeCell ref="F81:G81"/>
    <mergeCell ref="F82:G82"/>
    <mergeCell ref="D83:D88"/>
    <mergeCell ref="E83:E85"/>
    <mergeCell ref="F83:G83"/>
    <mergeCell ref="F84:G84"/>
    <mergeCell ref="F85:G85"/>
    <mergeCell ref="E86:E88"/>
    <mergeCell ref="F86:G86"/>
    <mergeCell ref="F87:G87"/>
    <mergeCell ref="F88:G88"/>
  </mergeCells>
  <phoneticPr fontId="7"/>
  <pageMargins left="0.78740157480314965" right="0.59055118110236227" top="0.78740157480314965" bottom="0.39370078740157483" header="0.19685039370078741" footer="0.19685039370078741"/>
  <pageSetup paperSize="9" scale="28" pageOrder="overThenDown" orientation="portrait" horizontalDpi="1200" verticalDpi="1200" r:id="rId1"/>
  <headerFooter alignWithMargins="0"/>
  <colBreaks count="1" manualBreakCount="1">
    <brk id="13" max="87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Y233"/>
  <sheetViews>
    <sheetView showZeros="0" showOutlineSymbols="0" view="pageBreakPreview" zoomScale="55" zoomScaleNormal="55" zoomScaleSheetLayoutView="55" workbookViewId="0">
      <pane xSplit="7" ySplit="8" topLeftCell="H9" activePane="bottomRight" state="frozen"/>
      <selection activeCell="J59" sqref="J59"/>
      <selection pane="topRight" activeCell="J59" sqref="J59"/>
      <selection pane="bottomLeft" activeCell="J59" sqref="J59"/>
      <selection pane="bottomRight"/>
    </sheetView>
  </sheetViews>
  <sheetFormatPr defaultRowHeight="30" customHeight="1" x14ac:dyDescent="0.15"/>
  <cols>
    <col min="1" max="2" width="5.7109375" style="88" customWidth="1"/>
    <col min="3" max="4" width="7.7109375" style="148" customWidth="1"/>
    <col min="5" max="5" width="17.85546875" style="148" customWidth="1"/>
    <col min="6" max="6" width="8.140625" style="148" customWidth="1"/>
    <col min="7" max="7" width="37.140625" style="148" customWidth="1"/>
    <col min="8" max="25" width="27.7109375" style="96" customWidth="1"/>
    <col min="26" max="16384" width="9.140625" style="96"/>
  </cols>
  <sheetData>
    <row r="1" spans="1:25" s="77" customFormat="1" ht="30" customHeight="1" x14ac:dyDescent="0.15">
      <c r="A1" s="88"/>
      <c r="B1" s="149"/>
      <c r="C1" s="79" t="s">
        <v>355</v>
      </c>
      <c r="D1" s="246" t="s">
        <v>132</v>
      </c>
      <c r="E1" s="247"/>
      <c r="F1" s="247"/>
      <c r="G1" s="261"/>
      <c r="X1" s="190"/>
    </row>
    <row r="2" spans="1:25" s="77" customFormat="1" ht="20.100000000000001" customHeight="1" x14ac:dyDescent="0.15">
      <c r="A2" s="88"/>
      <c r="B2" s="149"/>
      <c r="C2" s="84"/>
      <c r="D2" s="84"/>
      <c r="E2" s="85"/>
      <c r="F2" s="86"/>
      <c r="G2" s="86"/>
    </row>
    <row r="3" spans="1:25" s="77" customFormat="1" ht="30" customHeight="1" x14ac:dyDescent="0.15">
      <c r="A3" s="77" t="s">
        <v>169</v>
      </c>
      <c r="B3" s="84"/>
      <c r="C3" s="84"/>
      <c r="D3" s="85"/>
      <c r="E3" s="86"/>
      <c r="F3" s="86"/>
      <c r="X3" s="88"/>
      <c r="Y3" s="88"/>
    </row>
    <row r="4" spans="1:25" s="77" customFormat="1" ht="20.100000000000001" customHeight="1" x14ac:dyDescent="0.15">
      <c r="A4" s="88"/>
      <c r="B4" s="88"/>
      <c r="C4" s="84"/>
      <c r="D4" s="84"/>
      <c r="E4" s="84"/>
      <c r="F4" s="84"/>
      <c r="G4" s="84"/>
    </row>
    <row r="5" spans="1:25" s="77" customFormat="1" ht="30" customHeight="1" x14ac:dyDescent="0.15">
      <c r="A5" s="88"/>
      <c r="B5" s="89" t="s">
        <v>418</v>
      </c>
      <c r="C5" s="90"/>
      <c r="D5" s="90"/>
      <c r="E5" s="90"/>
      <c r="F5" s="84"/>
      <c r="K5" s="91"/>
      <c r="L5" s="91"/>
      <c r="M5" s="91"/>
      <c r="N5" s="91"/>
      <c r="O5" s="91"/>
      <c r="P5" s="91"/>
      <c r="Q5" s="91"/>
      <c r="X5" s="88"/>
      <c r="Y5" s="88"/>
    </row>
    <row r="6" spans="1:25" s="88" customFormat="1" ht="20.100000000000001" customHeight="1" x14ac:dyDescent="0.15">
      <c r="C6" s="92"/>
      <c r="D6" s="93"/>
      <c r="E6" s="93"/>
      <c r="F6" s="93"/>
      <c r="G6" s="94"/>
      <c r="H6" s="150"/>
      <c r="I6" s="150"/>
      <c r="J6" s="150"/>
      <c r="K6" s="150"/>
      <c r="L6" s="95"/>
      <c r="M6" s="95"/>
      <c r="N6" s="95"/>
      <c r="O6" s="95"/>
      <c r="P6" s="95"/>
      <c r="Q6" s="95"/>
      <c r="R6" s="95"/>
    </row>
    <row r="7" spans="1:25" ht="39.950000000000003" customHeight="1" x14ac:dyDescent="0.15">
      <c r="B7" s="109"/>
      <c r="C7" s="98"/>
      <c r="D7" s="99"/>
      <c r="E7" s="99"/>
      <c r="F7" s="99"/>
      <c r="G7" s="100" t="s">
        <v>186</v>
      </c>
      <c r="H7" s="161" t="s">
        <v>142</v>
      </c>
      <c r="I7" s="161" t="s">
        <v>171</v>
      </c>
      <c r="J7" s="161" t="s">
        <v>103</v>
      </c>
      <c r="K7" s="161" t="s">
        <v>148</v>
      </c>
      <c r="L7" s="161" t="s">
        <v>149</v>
      </c>
      <c r="M7" s="161" t="s">
        <v>150</v>
      </c>
      <c r="N7" s="161" t="s">
        <v>151</v>
      </c>
      <c r="O7" s="161" t="s">
        <v>172</v>
      </c>
      <c r="P7" s="161" t="s">
        <v>153</v>
      </c>
      <c r="Q7" s="161" t="s">
        <v>155</v>
      </c>
      <c r="R7" s="161" t="s">
        <v>156</v>
      </c>
      <c r="S7" s="161" t="s">
        <v>157</v>
      </c>
      <c r="T7" s="244" t="s">
        <v>158</v>
      </c>
      <c r="U7" s="245"/>
      <c r="V7" s="161" t="s">
        <v>159</v>
      </c>
      <c r="W7" s="159" t="s">
        <v>395</v>
      </c>
      <c r="X7" s="278" t="s">
        <v>203</v>
      </c>
      <c r="Y7" s="277" t="s">
        <v>399</v>
      </c>
    </row>
    <row r="8" spans="1:25" ht="45" customHeight="1" x14ac:dyDescent="0.15">
      <c r="A8" s="101" t="s">
        <v>166</v>
      </c>
      <c r="B8" s="102" t="s">
        <v>167</v>
      </c>
      <c r="C8" s="103" t="s">
        <v>185</v>
      </c>
      <c r="D8" s="104"/>
      <c r="E8" s="104"/>
      <c r="F8" s="104"/>
      <c r="G8" s="105" t="s">
        <v>187</v>
      </c>
      <c r="H8" s="106" t="s">
        <v>363</v>
      </c>
      <c r="I8" s="106" t="s">
        <v>377</v>
      </c>
      <c r="J8" s="106" t="s">
        <v>381</v>
      </c>
      <c r="K8" s="106" t="s">
        <v>382</v>
      </c>
      <c r="L8" s="106" t="s">
        <v>383</v>
      </c>
      <c r="M8" s="106" t="s">
        <v>393</v>
      </c>
      <c r="N8" s="106" t="s">
        <v>397</v>
      </c>
      <c r="O8" s="106" t="s">
        <v>337</v>
      </c>
      <c r="P8" s="106" t="s">
        <v>337</v>
      </c>
      <c r="Q8" s="106" t="s">
        <v>381</v>
      </c>
      <c r="R8" s="106" t="s">
        <v>383</v>
      </c>
      <c r="S8" s="108" t="s">
        <v>383</v>
      </c>
      <c r="T8" s="108" t="s">
        <v>384</v>
      </c>
      <c r="U8" s="108" t="s">
        <v>385</v>
      </c>
      <c r="V8" s="108" t="s">
        <v>337</v>
      </c>
      <c r="W8" s="108" t="s">
        <v>396</v>
      </c>
      <c r="X8" s="278"/>
      <c r="Y8" s="277"/>
    </row>
    <row r="9" spans="1:25" ht="33" customHeight="1" x14ac:dyDescent="0.15">
      <c r="A9" s="88">
        <v>1</v>
      </c>
      <c r="B9" s="109">
        <v>1</v>
      </c>
      <c r="C9" s="110" t="s">
        <v>191</v>
      </c>
      <c r="D9" s="239" t="s">
        <v>135</v>
      </c>
      <c r="E9" s="240"/>
      <c r="F9" s="240"/>
      <c r="G9" s="224"/>
      <c r="H9" s="111" t="str">
        <f>IF('164(入力用)'!H9=0,"　",IF(LEFT('164(入力用)'!H9,1)="1","M",IF(LEFT('164(入力用)'!H9,1)="2","T",IF(LEFT('164(入力用)'!H9,1)="3","S",IF(LEFT('164(入力用)'!H9,1)="4","H","#"))))&amp;" "&amp;MID('164(入力用)'!H9,2,2)&amp;"."&amp;MID('164(入力用)'!H9,4,2)&amp;"."&amp;RIGHT('164(入力用)'!H9,2)&amp;" ")</f>
        <v xml:space="preserve">H 12.04.01 </v>
      </c>
      <c r="I9" s="111" t="str">
        <f>IF('164(入力用)'!I9=0,"　",IF(LEFT('164(入力用)'!I9,1)="1","M",IF(LEFT('164(入力用)'!I9,1)="2","T",IF(LEFT('164(入力用)'!I9,1)="3","S",IF(LEFT('164(入力用)'!I9,1)="4","H","#"))))&amp;" "&amp;MID('164(入力用)'!I9,2,2)&amp;"."&amp;MID('164(入力用)'!I9,4,2)&amp;"."&amp;RIGHT('164(入力用)'!I9,2)&amp;" ")</f>
        <v xml:space="preserve">H 16.07.01 </v>
      </c>
      <c r="J9" s="111" t="str">
        <f>IF('164(入力用)'!J9=0,"　",IF(LEFT('164(入力用)'!J9,1)="1","M",IF(LEFT('164(入力用)'!J9,1)="2","T",IF(LEFT('164(入力用)'!J9,1)="3","S",IF(LEFT('164(入力用)'!J9,1)="4","H","#"))))&amp;" "&amp;MID('164(入力用)'!J9,2,2)&amp;"."&amp;MID('164(入力用)'!J9,4,2)&amp;"."&amp;RIGHT('164(入力用)'!J9,2)&amp;" ")</f>
        <v xml:space="preserve">H 12.04.01 </v>
      </c>
      <c r="K9" s="181" t="str">
        <f>IF('164(入力用)'!K9=0,"(想定企業会計)")</f>
        <v>(想定企業会計)</v>
      </c>
      <c r="L9" s="111" t="str">
        <f>IF('164(入力用)'!L9=0,"　",IF(LEFT('164(入力用)'!L9,1)="1","M",IF(LEFT('164(入力用)'!L9,1)="2","T",IF(LEFT('164(入力用)'!L9,1)="3","S",IF(LEFT('164(入力用)'!L9,1)="4","H","#"))))&amp;" "&amp;MID('164(入力用)'!L9,2,2)&amp;"."&amp;MID('164(入力用)'!L9,4,2)&amp;"."&amp;RIGHT('164(入力用)'!L9,2)&amp;" ")</f>
        <v xml:space="preserve">H 12.04.01 </v>
      </c>
      <c r="M9" s="181" t="str">
        <f>IF('164(入力用)'!M9=0,"(想定企業会計)")</f>
        <v>(想定企業会計)</v>
      </c>
      <c r="N9" s="111" t="str">
        <f>IF('164(入力用)'!N9=0,"　",IF(LEFT('164(入力用)'!N9,1)="1","M",IF(LEFT('164(入力用)'!N9,1)="2","T",IF(LEFT('164(入力用)'!N9,1)="3","S",IF(LEFT('164(入力用)'!N9,1)="4","H","#"))))&amp;" "&amp;MID('164(入力用)'!N9,2,2)&amp;"."&amp;MID('164(入力用)'!N9,4,2)&amp;"."&amp;RIGHT('164(入力用)'!N9,2)&amp;" ")</f>
        <v xml:space="preserve">H 12.04.01 </v>
      </c>
      <c r="O9" s="111" t="str">
        <f>IF('164(入力用)'!O9=0,"　",IF(LEFT('164(入力用)'!O9,1)="1","M",IF(LEFT('164(入力用)'!O9,1)="2","T",IF(LEFT('164(入力用)'!O9,1)="3","S",IF(LEFT('164(入力用)'!O9,1)="4","H","#"))))&amp;" "&amp;MID('164(入力用)'!O9,2,2)&amp;"."&amp;MID('164(入力用)'!O9,4,2)&amp;"."&amp;RIGHT('164(入力用)'!O9,2)&amp;" ")</f>
        <v xml:space="preserve">H 12.04.01 </v>
      </c>
      <c r="P9" s="111" t="str">
        <f>IF('164(入力用)'!P9=0,"　",IF(LEFT('164(入力用)'!P9,1)="1","M",IF(LEFT('164(入力用)'!P9,1)="2","T",IF(LEFT('164(入力用)'!P9,1)="3","S",IF(LEFT('164(入力用)'!P9,1)="4","H","#"))))&amp;" "&amp;MID('164(入力用)'!P9,2,2)&amp;"."&amp;MID('164(入力用)'!P9,4,2)&amp;"."&amp;RIGHT('164(入力用)'!P9,2)&amp;" ")</f>
        <v xml:space="preserve">H 12.04.01 </v>
      </c>
      <c r="Q9" s="111" t="str">
        <f>IF('164(入力用)'!Q9=0,"　",IF(LEFT('164(入力用)'!Q9,1)="1","M",IF(LEFT('164(入力用)'!Q9,1)="2","T",IF(LEFT('164(入力用)'!Q9,1)="3","S",IF(LEFT('164(入力用)'!Q9,1)="4","H","#"))))&amp;" "&amp;MID('164(入力用)'!Q9,2,2)&amp;"."&amp;MID('164(入力用)'!Q9,4,2)&amp;"."&amp;RIGHT('164(入力用)'!Q9,2)&amp;" ")</f>
        <v xml:space="preserve">H 12.04.01 </v>
      </c>
      <c r="R9" s="111" t="str">
        <f>IF('164(入力用)'!R9=0,"　",IF(LEFT('164(入力用)'!R9,1)="1","M",IF(LEFT('164(入力用)'!R9,1)="2","T",IF(LEFT('164(入力用)'!R9,1)="3","S",IF(LEFT('164(入力用)'!R9,1)="4","H","#"))))&amp;" "&amp;MID('164(入力用)'!R9,2,2)&amp;"."&amp;MID('164(入力用)'!R9,4,2)&amp;"."&amp;RIGHT('164(入力用)'!R9,2)&amp;" ")</f>
        <v xml:space="preserve">H 12.04.01 </v>
      </c>
      <c r="S9" s="111" t="str">
        <f>IF('164(入力用)'!S9=0,"　",IF(LEFT('164(入力用)'!S9,1)="1","M",IF(LEFT('164(入力用)'!S9,1)="2","T",IF(LEFT('164(入力用)'!S9,1)="3","S",IF(LEFT('164(入力用)'!S9,1)="4","H","#"))))&amp;" "&amp;MID('164(入力用)'!S9,2,2)&amp;"."&amp;MID('164(入力用)'!S9,4,2)&amp;"."&amp;RIGHT('164(入力用)'!S9,2)&amp;" ")</f>
        <v xml:space="preserve">H 13.04.01 </v>
      </c>
      <c r="T9" s="111" t="str">
        <f>IF('164(入力用)'!T9=0,"　",IF(LEFT('164(入力用)'!T9,1)="1","M",IF(LEFT('164(入力用)'!T9,1)="2","T",IF(LEFT('164(入力用)'!T9,1)="3","S",IF(LEFT('164(入力用)'!T9,1)="4","H","#"))))&amp;" "&amp;MID('164(入力用)'!T9,2,2)&amp;"."&amp;MID('164(入力用)'!T9,4,2)&amp;"."&amp;RIGHT('164(入力用)'!T9,2)&amp;" ")</f>
        <v xml:space="preserve">H 12.04.01 </v>
      </c>
      <c r="U9" s="111" t="s">
        <v>445</v>
      </c>
      <c r="V9" s="111" t="str">
        <f>IF('164(入力用)'!V9=0,"　",IF(LEFT('164(入力用)'!V9,1)="1","M",IF(LEFT('164(入力用)'!V9,1)="2","T",IF(LEFT('164(入力用)'!V9,1)="3","S",IF(LEFT('164(入力用)'!V9,1)="4","H","#"))))&amp;" "&amp;MID('164(入力用)'!V9,2,2)&amp;"."&amp;MID('164(入力用)'!V9,4,2)&amp;"."&amp;RIGHT('164(入力用)'!V9,2)&amp;" ")</f>
        <v xml:space="preserve">H 12.04.01 </v>
      </c>
      <c r="W9" s="111" t="str">
        <f>IF('164(入力用)'!W9=0,"　",IF(LEFT('164(入力用)'!W9,1)="1","M",IF(LEFT('164(入力用)'!W9,1)="2","T",IF(LEFT('164(入力用)'!W9,1)="3","S",IF(LEFT('164(入力用)'!W9,1)="4","H","#"))))&amp;" "&amp;MID('164(入力用)'!W9,2,2)&amp;"."&amp;MID('164(入力用)'!W9,4,2)&amp;"."&amp;RIGHT('164(入力用)'!W9,2)&amp;" ")</f>
        <v xml:space="preserve">H 12.04.01 </v>
      </c>
      <c r="X9" s="152"/>
      <c r="Y9" s="152"/>
    </row>
    <row r="10" spans="1:25" ht="33" customHeight="1" x14ac:dyDescent="0.15">
      <c r="A10" s="88">
        <v>1</v>
      </c>
      <c r="B10" s="109">
        <v>2</v>
      </c>
      <c r="C10" s="112"/>
      <c r="D10" s="241" t="s">
        <v>174</v>
      </c>
      <c r="E10" s="241"/>
      <c r="F10" s="241"/>
      <c r="G10" s="113" t="s">
        <v>175</v>
      </c>
      <c r="H10" s="115">
        <f>IF('164(入力用)'!H10=1,"○",0)</f>
        <v>0</v>
      </c>
      <c r="I10" s="115">
        <f>IF('164(入力用)'!I10=1,"○",0)</f>
        <v>0</v>
      </c>
      <c r="J10" s="115">
        <f>IF('164(入力用)'!J10=1,"○",0)</f>
        <v>0</v>
      </c>
      <c r="K10" s="115">
        <f>IF('164(入力用)'!K10=1,"○",0)</f>
        <v>0</v>
      </c>
      <c r="L10" s="115">
        <f>IF('164(入力用)'!L10=1,"○",0)</f>
        <v>0</v>
      </c>
      <c r="M10" s="115">
        <f>IF('164(入力用)'!M10=1,"○",0)</f>
        <v>0</v>
      </c>
      <c r="N10" s="115">
        <f>IF('164(入力用)'!N10=1,"○",0)</f>
        <v>0</v>
      </c>
      <c r="O10" s="115">
        <f>IF('164(入力用)'!O10=1,"○",0)</f>
        <v>0</v>
      </c>
      <c r="P10" s="115">
        <f>IF('164(入力用)'!P10=1,"○",0)</f>
        <v>0</v>
      </c>
      <c r="Q10" s="115" t="str">
        <f>IF('164(入力用)'!Q10=1,"○",0)</f>
        <v>○</v>
      </c>
      <c r="R10" s="115" t="str">
        <f>IF('164(入力用)'!R10=1,"○",0)</f>
        <v>○</v>
      </c>
      <c r="S10" s="115" t="str">
        <f>IF('164(入力用)'!S10=1,"○",0)</f>
        <v>○</v>
      </c>
      <c r="T10" s="115">
        <f>IF('164(入力用)'!T10=1,"○",0)</f>
        <v>0</v>
      </c>
      <c r="U10" s="115">
        <f>IF('164(入力用)'!U10=1,"○",0)</f>
        <v>0</v>
      </c>
      <c r="V10" s="115">
        <f>IF('164(入力用)'!V10=1,"○",0)</f>
        <v>0</v>
      </c>
      <c r="W10" s="115">
        <f>IF('164(入力用)'!W10=1,"○",0)</f>
        <v>0</v>
      </c>
      <c r="X10" s="156">
        <f>COUNTIF(H10:W10,"○")</f>
        <v>3</v>
      </c>
      <c r="Y10" s="156">
        <f>SUM('161'!V10,'162'!K10,'163'!V10,'164'!X10)</f>
        <v>7</v>
      </c>
    </row>
    <row r="11" spans="1:25" ht="33" customHeight="1" x14ac:dyDescent="0.15">
      <c r="B11" s="109"/>
      <c r="C11" s="116" t="s">
        <v>192</v>
      </c>
      <c r="D11" s="242"/>
      <c r="E11" s="242"/>
      <c r="F11" s="242"/>
      <c r="G11" s="113" t="s">
        <v>176</v>
      </c>
      <c r="H11" s="115" t="str">
        <f>IF('164(入力用)'!H10=2,"○",0)</f>
        <v>○</v>
      </c>
      <c r="I11" s="115">
        <f>IF('164(入力用)'!I10=2,"○",0)</f>
        <v>0</v>
      </c>
      <c r="J11" s="115" t="str">
        <f>IF('164(入力用)'!J10=2,"○",0)</f>
        <v>○</v>
      </c>
      <c r="K11" s="115">
        <f>IF('164(入力用)'!K10=2,"○",0)</f>
        <v>0</v>
      </c>
      <c r="L11" s="115" t="str">
        <f>IF('164(入力用)'!L10=2,"○",0)</f>
        <v>○</v>
      </c>
      <c r="M11" s="115">
        <f>IF('164(入力用)'!M10=2,"○",0)</f>
        <v>0</v>
      </c>
      <c r="N11" s="115" t="str">
        <f>IF('164(入力用)'!N10=2,"○",0)</f>
        <v>○</v>
      </c>
      <c r="O11" s="115" t="str">
        <f>IF('164(入力用)'!O10=2,"○",0)</f>
        <v>○</v>
      </c>
      <c r="P11" s="115" t="str">
        <f>IF('164(入力用)'!P10=2,"○",0)</f>
        <v>○</v>
      </c>
      <c r="Q11" s="115">
        <f>IF('164(入力用)'!Q10=2,"○",0)</f>
        <v>0</v>
      </c>
      <c r="R11" s="115">
        <f>IF('164(入力用)'!R10=2,"○",0)</f>
        <v>0</v>
      </c>
      <c r="S11" s="115">
        <f>IF('164(入力用)'!S10=2,"○",0)</f>
        <v>0</v>
      </c>
      <c r="T11" s="115">
        <f>IF('164(入力用)'!T10=2,"○",0)</f>
        <v>0</v>
      </c>
      <c r="U11" s="115">
        <f>IF('164(入力用)'!U10=2,"○",0)</f>
        <v>0</v>
      </c>
      <c r="V11" s="115" t="str">
        <f>IF('164(入力用)'!V10=2,"○",0)</f>
        <v>○</v>
      </c>
      <c r="W11" s="115">
        <f>IF('164(入力用)'!W10=2,"○",0)</f>
        <v>0</v>
      </c>
      <c r="X11" s="156">
        <f>COUNTIF(H11:W11,"○")</f>
        <v>7</v>
      </c>
      <c r="Y11" s="156">
        <f>SUM('161'!V11,'162'!K11,'163'!V11,'164'!X11)</f>
        <v>15</v>
      </c>
    </row>
    <row r="12" spans="1:25" ht="33" customHeight="1" x14ac:dyDescent="0.15">
      <c r="B12" s="109"/>
      <c r="C12" s="112"/>
      <c r="D12" s="243"/>
      <c r="E12" s="243"/>
      <c r="F12" s="243"/>
      <c r="G12" s="117" t="s">
        <v>177</v>
      </c>
      <c r="H12" s="115">
        <f>IF('164(入力用)'!H10=3,"○",0)</f>
        <v>0</v>
      </c>
      <c r="I12" s="115" t="str">
        <f>IF('164(入力用)'!I10=3,"○",0)</f>
        <v>○</v>
      </c>
      <c r="J12" s="115">
        <f>IF('164(入力用)'!J10=3,"○",0)</f>
        <v>0</v>
      </c>
      <c r="K12" s="115" t="str">
        <f>IF('164(入力用)'!K10=3,"○",0)</f>
        <v>○</v>
      </c>
      <c r="L12" s="115">
        <f>IF('164(入力用)'!L10=3,"○",0)</f>
        <v>0</v>
      </c>
      <c r="M12" s="115">
        <f>IF('164(入力用)'!M10=3,"○",0)</f>
        <v>0</v>
      </c>
      <c r="N12" s="115">
        <f>IF('164(入力用)'!N10=3,"○",0)</f>
        <v>0</v>
      </c>
      <c r="O12" s="115">
        <f>IF('164(入力用)'!O10=3,"○",0)</f>
        <v>0</v>
      </c>
      <c r="P12" s="115">
        <f>IF('164(入力用)'!P10=3,"○",0)</f>
        <v>0</v>
      </c>
      <c r="Q12" s="115">
        <f>IF('164(入力用)'!Q10=3,"○",0)</f>
        <v>0</v>
      </c>
      <c r="R12" s="115">
        <f>IF('164(入力用)'!R10=3,"○",0)</f>
        <v>0</v>
      </c>
      <c r="S12" s="115">
        <f>IF('164(入力用)'!S10=3,"○",0)</f>
        <v>0</v>
      </c>
      <c r="T12" s="115" t="str">
        <f>IF('164(入力用)'!T10=3,"○",0)</f>
        <v>○</v>
      </c>
      <c r="U12" s="115" t="str">
        <f>IF('164(入力用)'!U10=3,"○",0)</f>
        <v>○</v>
      </c>
      <c r="V12" s="115">
        <f>IF('164(入力用)'!V10=3,"○",0)</f>
        <v>0</v>
      </c>
      <c r="W12" s="115" t="str">
        <f>IF('164(入力用)'!W10=3,"○",0)</f>
        <v>○</v>
      </c>
      <c r="X12" s="156">
        <f>COUNTIF(H12:W12,"○")</f>
        <v>5</v>
      </c>
      <c r="Y12" s="156">
        <f>SUM('161'!V12,'162'!K12,'163'!V12,'164'!X12)</f>
        <v>21</v>
      </c>
    </row>
    <row r="13" spans="1:25" ht="33" customHeight="1" x14ac:dyDescent="0.15">
      <c r="A13" s="88">
        <v>1</v>
      </c>
      <c r="B13" s="109">
        <v>3</v>
      </c>
      <c r="C13" s="118" t="s">
        <v>193</v>
      </c>
      <c r="D13" s="119" t="s">
        <v>41</v>
      </c>
      <c r="E13" s="218" t="s">
        <v>104</v>
      </c>
      <c r="F13" s="216"/>
      <c r="G13" s="217"/>
      <c r="H13" s="154">
        <f>'164(入力用)'!H11</f>
        <v>2</v>
      </c>
      <c r="I13" s="154">
        <f>'164(入力用)'!I11</f>
        <v>1</v>
      </c>
      <c r="J13" s="154">
        <f>'164(入力用)'!J11</f>
        <v>2</v>
      </c>
      <c r="K13" s="154">
        <f>'164(入力用)'!K11</f>
        <v>0</v>
      </c>
      <c r="L13" s="154">
        <f>'164(入力用)'!L11</f>
        <v>3</v>
      </c>
      <c r="M13" s="154">
        <f>'164(入力用)'!M11</f>
        <v>0</v>
      </c>
      <c r="N13" s="154">
        <f>'164(入力用)'!N11</f>
        <v>3</v>
      </c>
      <c r="O13" s="154">
        <f>'164(入力用)'!O11</f>
        <v>1</v>
      </c>
      <c r="P13" s="154">
        <f>'164(入力用)'!P11</f>
        <v>2</v>
      </c>
      <c r="Q13" s="154">
        <f>'164(入力用)'!Q11</f>
        <v>1</v>
      </c>
      <c r="R13" s="154">
        <f>'164(入力用)'!R11</f>
        <v>1</v>
      </c>
      <c r="S13" s="154">
        <f>'164(入力用)'!S11</f>
        <v>1</v>
      </c>
      <c r="T13" s="154">
        <f>'164(入力用)'!T11</f>
        <v>2</v>
      </c>
      <c r="U13" s="154">
        <f>'164(入力用)'!U11</f>
        <v>1</v>
      </c>
      <c r="V13" s="154">
        <f>'164(入力用)'!V11</f>
        <v>1</v>
      </c>
      <c r="W13" s="154">
        <f>'164(入力用)'!W11</f>
        <v>1</v>
      </c>
      <c r="X13" s="156">
        <f>SUM(H13:W13)</f>
        <v>22</v>
      </c>
      <c r="Y13" s="156">
        <f>SUM('161'!V13,'162'!K13,'163'!V13,'164'!X13)</f>
        <v>52</v>
      </c>
    </row>
    <row r="14" spans="1:25" ht="33" customHeight="1" x14ac:dyDescent="0.15">
      <c r="A14" s="88">
        <v>1</v>
      </c>
      <c r="B14" s="109">
        <v>4</v>
      </c>
      <c r="C14" s="120"/>
      <c r="D14" s="121" t="s">
        <v>60</v>
      </c>
      <c r="E14" s="122" t="s">
        <v>36</v>
      </c>
      <c r="F14" s="218" t="s">
        <v>105</v>
      </c>
      <c r="G14" s="217"/>
      <c r="H14" s="154">
        <f>'164(入力用)'!H12</f>
        <v>0</v>
      </c>
      <c r="I14" s="154">
        <f>'164(入力用)'!I12</f>
        <v>0</v>
      </c>
      <c r="J14" s="154">
        <f>'164(入力用)'!J12</f>
        <v>0</v>
      </c>
      <c r="K14" s="154">
        <f>'164(入力用)'!K12</f>
        <v>0</v>
      </c>
      <c r="L14" s="154">
        <f>'164(入力用)'!L12</f>
        <v>0</v>
      </c>
      <c r="M14" s="154">
        <f>'164(入力用)'!M12</f>
        <v>0</v>
      </c>
      <c r="N14" s="154">
        <f>'164(入力用)'!N12</f>
        <v>0</v>
      </c>
      <c r="O14" s="154">
        <f>'164(入力用)'!O12</f>
        <v>0</v>
      </c>
      <c r="P14" s="154">
        <f>'164(入力用)'!P12</f>
        <v>0</v>
      </c>
      <c r="Q14" s="154">
        <f>'164(入力用)'!Q12</f>
        <v>0</v>
      </c>
      <c r="R14" s="154">
        <f>'164(入力用)'!R12</f>
        <v>0</v>
      </c>
      <c r="S14" s="154">
        <f>'164(入力用)'!S12</f>
        <v>0</v>
      </c>
      <c r="T14" s="154">
        <f>'164(入力用)'!T12</f>
        <v>0</v>
      </c>
      <c r="U14" s="154">
        <f>'164(入力用)'!U12</f>
        <v>0</v>
      </c>
      <c r="V14" s="154">
        <f>'164(入力用)'!V12</f>
        <v>0</v>
      </c>
      <c r="W14" s="154">
        <f>'164(入力用)'!W12</f>
        <v>0</v>
      </c>
      <c r="X14" s="156">
        <f t="shared" ref="X14:X60" si="0">SUM(H14:W14)</f>
        <v>0</v>
      </c>
      <c r="Y14" s="156">
        <f>SUM('161'!V14,'162'!K14,'163'!V14,'164'!X14)</f>
        <v>1059</v>
      </c>
    </row>
    <row r="15" spans="1:25" ht="33" customHeight="1" x14ac:dyDescent="0.15">
      <c r="A15" s="88">
        <v>1</v>
      </c>
      <c r="B15" s="109">
        <v>5</v>
      </c>
      <c r="C15" s="123" t="s">
        <v>357</v>
      </c>
      <c r="D15" s="219" t="s">
        <v>201</v>
      </c>
      <c r="E15" s="124" t="s">
        <v>37</v>
      </c>
      <c r="F15" s="218" t="s">
        <v>23</v>
      </c>
      <c r="G15" s="217"/>
      <c r="H15" s="154">
        <f>'164(入力用)'!H13</f>
        <v>0</v>
      </c>
      <c r="I15" s="154">
        <f>'164(入力用)'!I13</f>
        <v>0</v>
      </c>
      <c r="J15" s="154">
        <f>'164(入力用)'!J13</f>
        <v>0</v>
      </c>
      <c r="K15" s="154">
        <f>'164(入力用)'!K13</f>
        <v>0</v>
      </c>
      <c r="L15" s="154">
        <f>'164(入力用)'!L13</f>
        <v>0</v>
      </c>
      <c r="M15" s="154">
        <f>'164(入力用)'!M13</f>
        <v>0</v>
      </c>
      <c r="N15" s="154">
        <f>'164(入力用)'!N13</f>
        <v>0</v>
      </c>
      <c r="O15" s="154">
        <f>'164(入力用)'!O13</f>
        <v>0</v>
      </c>
      <c r="P15" s="154">
        <f>'164(入力用)'!P13</f>
        <v>0</v>
      </c>
      <c r="Q15" s="154">
        <f>'164(入力用)'!Q13</f>
        <v>0</v>
      </c>
      <c r="R15" s="154">
        <f>'164(入力用)'!R13</f>
        <v>0</v>
      </c>
      <c r="S15" s="154">
        <f>'164(入力用)'!S13</f>
        <v>0</v>
      </c>
      <c r="T15" s="154">
        <f>'164(入力用)'!T13</f>
        <v>0</v>
      </c>
      <c r="U15" s="154">
        <f>'164(入力用)'!U13</f>
        <v>0</v>
      </c>
      <c r="V15" s="154">
        <f>'164(入力用)'!V13</f>
        <v>0</v>
      </c>
      <c r="W15" s="154">
        <f>'164(入力用)'!W13</f>
        <v>0</v>
      </c>
      <c r="X15" s="156">
        <f t="shared" si="0"/>
        <v>0</v>
      </c>
      <c r="Y15" s="156">
        <f>SUM('161'!V15,'162'!K15,'163'!V15,'164'!X15)</f>
        <v>200</v>
      </c>
    </row>
    <row r="16" spans="1:25" ht="33" customHeight="1" x14ac:dyDescent="0.15">
      <c r="A16" s="88">
        <v>1</v>
      </c>
      <c r="B16" s="109">
        <v>6</v>
      </c>
      <c r="C16" s="125"/>
      <c r="D16" s="219"/>
      <c r="E16" s="122" t="s">
        <v>42</v>
      </c>
      <c r="F16" s="216" t="s">
        <v>24</v>
      </c>
      <c r="G16" s="217"/>
      <c r="H16" s="154">
        <f>'164(入力用)'!H14</f>
        <v>75</v>
      </c>
      <c r="I16" s="154">
        <f>'164(入力用)'!I14</f>
        <v>30</v>
      </c>
      <c r="J16" s="154">
        <f>'164(入力用)'!J14</f>
        <v>60</v>
      </c>
      <c r="K16" s="154">
        <f>'164(入力用)'!K14</f>
        <v>0</v>
      </c>
      <c r="L16" s="154">
        <f>'164(入力用)'!L14</f>
        <v>75</v>
      </c>
      <c r="M16" s="154">
        <f>'164(入力用)'!M14</f>
        <v>0</v>
      </c>
      <c r="N16" s="154">
        <f>'164(入力用)'!N14</f>
        <v>70</v>
      </c>
      <c r="O16" s="154">
        <f>'164(入力用)'!O14</f>
        <v>25</v>
      </c>
      <c r="P16" s="154">
        <f>'164(入力用)'!P14</f>
        <v>40</v>
      </c>
      <c r="Q16" s="154">
        <f>'164(入力用)'!Q14</f>
        <v>30</v>
      </c>
      <c r="R16" s="154">
        <f>'164(入力用)'!R14</f>
        <v>25</v>
      </c>
      <c r="S16" s="154">
        <f>'164(入力用)'!S14</f>
        <v>15</v>
      </c>
      <c r="T16" s="154">
        <f>'164(入力用)'!T14</f>
        <v>30</v>
      </c>
      <c r="U16" s="154">
        <f>'164(入力用)'!U14</f>
        <v>18</v>
      </c>
      <c r="V16" s="154">
        <f>'164(入力用)'!V14</f>
        <v>15</v>
      </c>
      <c r="W16" s="154">
        <f>'164(入力用)'!W14</f>
        <v>30</v>
      </c>
      <c r="X16" s="156">
        <f>SUM(H16:W16)</f>
        <v>538</v>
      </c>
      <c r="Y16" s="156">
        <f>SUM('161'!V16,'162'!K16,'163'!V16,'164'!X16)</f>
        <v>538</v>
      </c>
    </row>
    <row r="17" spans="1:25" ht="33" customHeight="1" x14ac:dyDescent="0.15">
      <c r="A17" s="88">
        <v>1</v>
      </c>
      <c r="B17" s="109">
        <v>7</v>
      </c>
      <c r="C17" s="125"/>
      <c r="D17" s="219"/>
      <c r="E17" s="124" t="s">
        <v>102</v>
      </c>
      <c r="F17" s="216" t="s">
        <v>25</v>
      </c>
      <c r="G17" s="217"/>
      <c r="H17" s="154">
        <f>'164(入力用)'!H15</f>
        <v>0</v>
      </c>
      <c r="I17" s="154">
        <f>'164(入力用)'!I15</f>
        <v>0</v>
      </c>
      <c r="J17" s="154">
        <f>'164(入力用)'!J15</f>
        <v>0</v>
      </c>
      <c r="K17" s="154">
        <f>'164(入力用)'!K15</f>
        <v>0</v>
      </c>
      <c r="L17" s="154">
        <f>'164(入力用)'!L15</f>
        <v>0</v>
      </c>
      <c r="M17" s="154">
        <f>'164(入力用)'!M15</f>
        <v>0</v>
      </c>
      <c r="N17" s="154">
        <f>'164(入力用)'!N15</f>
        <v>0</v>
      </c>
      <c r="O17" s="154">
        <f>'164(入力用)'!O15</f>
        <v>0</v>
      </c>
      <c r="P17" s="154">
        <f>'164(入力用)'!P15</f>
        <v>0</v>
      </c>
      <c r="Q17" s="154">
        <f>'164(入力用)'!Q15</f>
        <v>0</v>
      </c>
      <c r="R17" s="154">
        <f>'164(入力用)'!R15</f>
        <v>0</v>
      </c>
      <c r="S17" s="154">
        <f>'164(入力用)'!S15</f>
        <v>0</v>
      </c>
      <c r="T17" s="154">
        <f>'164(入力用)'!T15</f>
        <v>0</v>
      </c>
      <c r="U17" s="154">
        <f>'164(入力用)'!U15</f>
        <v>0</v>
      </c>
      <c r="V17" s="154">
        <f>'164(入力用)'!V15</f>
        <v>0</v>
      </c>
      <c r="W17" s="154">
        <f>'164(入力用)'!W15</f>
        <v>0</v>
      </c>
      <c r="X17" s="156">
        <f t="shared" si="0"/>
        <v>0</v>
      </c>
      <c r="Y17" s="156">
        <f>SUM('161'!V17,'162'!K17,'163'!V17,'164'!X17)</f>
        <v>50</v>
      </c>
    </row>
    <row r="18" spans="1:25" ht="33" customHeight="1" x14ac:dyDescent="0.15">
      <c r="A18" s="88">
        <v>1</v>
      </c>
      <c r="B18" s="109">
        <v>8</v>
      </c>
      <c r="C18" s="123"/>
      <c r="D18" s="220"/>
      <c r="E18" s="122" t="s">
        <v>38</v>
      </c>
      <c r="F18" s="218" t="s">
        <v>136</v>
      </c>
      <c r="G18" s="217"/>
      <c r="H18" s="154">
        <f>'164(入力用)'!H16</f>
        <v>0</v>
      </c>
      <c r="I18" s="154">
        <f>'164(入力用)'!I16</f>
        <v>0</v>
      </c>
      <c r="J18" s="154">
        <f>'164(入力用)'!J16</f>
        <v>0</v>
      </c>
      <c r="K18" s="154">
        <f>'164(入力用)'!K16</f>
        <v>0</v>
      </c>
      <c r="L18" s="154">
        <f>'164(入力用)'!L16</f>
        <v>0</v>
      </c>
      <c r="M18" s="154">
        <f>'164(入力用)'!M16</f>
        <v>0</v>
      </c>
      <c r="N18" s="154">
        <f>'164(入力用)'!N16</f>
        <v>0</v>
      </c>
      <c r="O18" s="154">
        <f>'164(入力用)'!O16</f>
        <v>0</v>
      </c>
      <c r="P18" s="154">
        <f>'164(入力用)'!P16</f>
        <v>0</v>
      </c>
      <c r="Q18" s="154">
        <f>'164(入力用)'!Q16</f>
        <v>0</v>
      </c>
      <c r="R18" s="154">
        <f>'164(入力用)'!R16</f>
        <v>0</v>
      </c>
      <c r="S18" s="154">
        <f>'164(入力用)'!S16</f>
        <v>0</v>
      </c>
      <c r="T18" s="154">
        <f>'164(入力用)'!T16</f>
        <v>0</v>
      </c>
      <c r="U18" s="154">
        <f>'164(入力用)'!U16</f>
        <v>0</v>
      </c>
      <c r="V18" s="154">
        <f>'164(入力用)'!V16</f>
        <v>0</v>
      </c>
      <c r="W18" s="154">
        <f>'164(入力用)'!W16</f>
        <v>0</v>
      </c>
      <c r="X18" s="156">
        <f t="shared" si="0"/>
        <v>0</v>
      </c>
      <c r="Y18" s="156">
        <f>SUM('161'!V18,'162'!K18,'163'!V18,'164'!X18)</f>
        <v>155</v>
      </c>
    </row>
    <row r="19" spans="1:25" ht="33" customHeight="1" x14ac:dyDescent="0.15">
      <c r="A19" s="88">
        <v>1</v>
      </c>
      <c r="B19" s="109">
        <v>9</v>
      </c>
      <c r="C19" s="120" t="s">
        <v>358</v>
      </c>
      <c r="D19" s="119" t="s">
        <v>39</v>
      </c>
      <c r="E19" s="218" t="s">
        <v>402</v>
      </c>
      <c r="F19" s="216"/>
      <c r="G19" s="217"/>
      <c r="H19" s="154">
        <f>'164(入力用)'!H17</f>
        <v>0</v>
      </c>
      <c r="I19" s="154">
        <f>'164(入力用)'!I17</f>
        <v>0</v>
      </c>
      <c r="J19" s="154">
        <f>'164(入力用)'!J17</f>
        <v>0</v>
      </c>
      <c r="K19" s="154">
        <f>'164(入力用)'!K17</f>
        <v>0</v>
      </c>
      <c r="L19" s="154">
        <f>'164(入力用)'!L17</f>
        <v>0</v>
      </c>
      <c r="M19" s="154">
        <f>'164(入力用)'!M17</f>
        <v>0</v>
      </c>
      <c r="N19" s="154">
        <f>'164(入力用)'!N17</f>
        <v>0</v>
      </c>
      <c r="O19" s="154">
        <f>'164(入力用)'!O17</f>
        <v>0</v>
      </c>
      <c r="P19" s="154">
        <f>'164(入力用)'!P17</f>
        <v>0</v>
      </c>
      <c r="Q19" s="154">
        <f>'164(入力用)'!Q17</f>
        <v>0</v>
      </c>
      <c r="R19" s="154">
        <f>'164(入力用)'!R17</f>
        <v>0</v>
      </c>
      <c r="S19" s="154">
        <f>'164(入力用)'!S17</f>
        <v>0</v>
      </c>
      <c r="T19" s="154">
        <f>'164(入力用)'!T17</f>
        <v>0</v>
      </c>
      <c r="U19" s="154">
        <f>'164(入力用)'!U17</f>
        <v>0</v>
      </c>
      <c r="V19" s="154">
        <f>'164(入力用)'!V17</f>
        <v>0</v>
      </c>
      <c r="W19" s="154">
        <f>'164(入力用)'!W17</f>
        <v>0</v>
      </c>
      <c r="X19" s="156">
        <f t="shared" si="0"/>
        <v>0</v>
      </c>
      <c r="Y19" s="156">
        <f>SUM('161'!V19,'162'!K19,'163'!V19,'164'!X19)</f>
        <v>0</v>
      </c>
    </row>
    <row r="20" spans="1:25" ht="33" customHeight="1" x14ac:dyDescent="0.15">
      <c r="A20" s="88">
        <v>1</v>
      </c>
      <c r="B20" s="109">
        <v>10</v>
      </c>
      <c r="C20" s="120"/>
      <c r="D20" s="119" t="s">
        <v>6</v>
      </c>
      <c r="E20" s="218" t="s">
        <v>189</v>
      </c>
      <c r="F20" s="216"/>
      <c r="G20" s="217"/>
      <c r="H20" s="154">
        <f>'164(入力用)'!H18</f>
        <v>1076</v>
      </c>
      <c r="I20" s="154">
        <f>'164(入力用)'!I18</f>
        <v>625</v>
      </c>
      <c r="J20" s="154">
        <f>'164(入力用)'!J18</f>
        <v>765</v>
      </c>
      <c r="K20" s="154">
        <f>'164(入力用)'!K18</f>
        <v>0</v>
      </c>
      <c r="L20" s="154">
        <f>'164(入力用)'!L18</f>
        <v>1322</v>
      </c>
      <c r="M20" s="154">
        <f>'164(入力用)'!M18</f>
        <v>0</v>
      </c>
      <c r="N20" s="154">
        <f>'164(入力用)'!N18</f>
        <v>1998</v>
      </c>
      <c r="O20" s="154">
        <f>'164(入力用)'!O18</f>
        <v>703</v>
      </c>
      <c r="P20" s="154">
        <f>'164(入力用)'!P18</f>
        <v>391</v>
      </c>
      <c r="Q20" s="154">
        <f>'164(入力用)'!Q18</f>
        <v>738</v>
      </c>
      <c r="R20" s="154">
        <f>'164(入力用)'!R18</f>
        <v>620</v>
      </c>
      <c r="S20" s="154">
        <f>'164(入力用)'!S18</f>
        <v>399</v>
      </c>
      <c r="T20" s="154">
        <f>'164(入力用)'!T18</f>
        <v>635</v>
      </c>
      <c r="U20" s="154">
        <f>'164(入力用)'!U18</f>
        <v>409</v>
      </c>
      <c r="V20" s="154">
        <f>'164(入力用)'!V18</f>
        <v>446</v>
      </c>
      <c r="W20" s="154">
        <f>'164(入力用)'!W18</f>
        <v>372</v>
      </c>
      <c r="X20" s="156">
        <f>SUM(H20:W20)</f>
        <v>10499</v>
      </c>
      <c r="Y20" s="156">
        <f>SUM('161'!V20,'162'!K20,'163'!V20,'164'!X20)</f>
        <v>67714</v>
      </c>
    </row>
    <row r="21" spans="1:25" ht="33" customHeight="1" x14ac:dyDescent="0.15">
      <c r="A21" s="88">
        <v>1</v>
      </c>
      <c r="B21" s="109">
        <v>11</v>
      </c>
      <c r="C21" s="126"/>
      <c r="D21" s="119" t="s">
        <v>7</v>
      </c>
      <c r="E21" s="218" t="s">
        <v>190</v>
      </c>
      <c r="F21" s="216"/>
      <c r="G21" s="217"/>
      <c r="H21" s="154">
        <f>'164(入力用)'!H19</f>
        <v>0</v>
      </c>
      <c r="I21" s="154">
        <f>'164(入力用)'!I19</f>
        <v>0</v>
      </c>
      <c r="J21" s="154">
        <f>'164(入力用)'!J19</f>
        <v>0</v>
      </c>
      <c r="K21" s="154">
        <f>'164(入力用)'!K19</f>
        <v>0</v>
      </c>
      <c r="L21" s="154">
        <f>'164(入力用)'!L19</f>
        <v>0</v>
      </c>
      <c r="M21" s="154">
        <f>'164(入力用)'!M19</f>
        <v>0</v>
      </c>
      <c r="N21" s="154">
        <f>'164(入力用)'!N19</f>
        <v>0</v>
      </c>
      <c r="O21" s="154">
        <f>'164(入力用)'!O19</f>
        <v>0</v>
      </c>
      <c r="P21" s="154">
        <f>'164(入力用)'!P19</f>
        <v>0</v>
      </c>
      <c r="Q21" s="154">
        <f>'164(入力用)'!Q19</f>
        <v>0</v>
      </c>
      <c r="R21" s="154">
        <f>'164(入力用)'!R19</f>
        <v>0</v>
      </c>
      <c r="S21" s="154">
        <f>'164(入力用)'!S19</f>
        <v>157</v>
      </c>
      <c r="T21" s="154">
        <f>'164(入力用)'!T19</f>
        <v>0</v>
      </c>
      <c r="U21" s="154">
        <f>'164(入力用)'!U19</f>
        <v>0</v>
      </c>
      <c r="V21" s="154">
        <f>'164(入力用)'!V19</f>
        <v>0</v>
      </c>
      <c r="W21" s="154">
        <f>'164(入力用)'!W19</f>
        <v>0</v>
      </c>
      <c r="X21" s="156">
        <f>SUM(H21:W21)</f>
        <v>157</v>
      </c>
      <c r="Y21" s="156">
        <f>SUM('161'!V21,'162'!K21,'163'!V21,'164'!X21)</f>
        <v>15244</v>
      </c>
    </row>
    <row r="22" spans="1:25" ht="33" customHeight="1" x14ac:dyDescent="0.15">
      <c r="A22" s="88">
        <v>1</v>
      </c>
      <c r="B22" s="109">
        <v>12</v>
      </c>
      <c r="C22" s="112"/>
      <c r="D22" s="121" t="s">
        <v>41</v>
      </c>
      <c r="E22" s="122" t="s">
        <v>36</v>
      </c>
      <c r="F22" s="216" t="s">
        <v>109</v>
      </c>
      <c r="G22" s="217"/>
      <c r="H22" s="154"/>
      <c r="I22" s="154"/>
      <c r="J22" s="154"/>
      <c r="K22" s="154"/>
      <c r="L22" s="154"/>
      <c r="M22" s="154"/>
      <c r="N22" s="154"/>
      <c r="O22" s="154"/>
      <c r="P22" s="154"/>
      <c r="Q22" s="154"/>
      <c r="R22" s="154"/>
      <c r="S22" s="154"/>
      <c r="T22" s="154"/>
      <c r="U22" s="154"/>
      <c r="V22" s="154"/>
      <c r="W22" s="154"/>
      <c r="X22" s="156">
        <f t="shared" si="0"/>
        <v>0</v>
      </c>
      <c r="Y22" s="156">
        <f>SUM('161'!V22,'162'!K22,'163'!V22,'164'!X22)</f>
        <v>5475</v>
      </c>
    </row>
    <row r="23" spans="1:25" ht="33" customHeight="1" x14ac:dyDescent="0.15">
      <c r="A23" s="88">
        <v>1</v>
      </c>
      <c r="B23" s="109">
        <v>13</v>
      </c>
      <c r="C23" s="112" t="s">
        <v>110</v>
      </c>
      <c r="D23" s="275" t="s">
        <v>359</v>
      </c>
      <c r="E23" s="124" t="s">
        <v>37</v>
      </c>
      <c r="F23" s="216" t="s">
        <v>137</v>
      </c>
      <c r="G23" s="217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4"/>
      <c r="X23" s="156">
        <f t="shared" si="0"/>
        <v>0</v>
      </c>
      <c r="Y23" s="156">
        <f>SUM('161'!V23,'162'!K23,'163'!V23,'164'!X23)</f>
        <v>392996</v>
      </c>
    </row>
    <row r="24" spans="1:25" ht="33" customHeight="1" x14ac:dyDescent="0.15">
      <c r="A24" s="88">
        <v>1</v>
      </c>
      <c r="B24" s="109">
        <v>14</v>
      </c>
      <c r="C24" s="112"/>
      <c r="D24" s="276"/>
      <c r="E24" s="124" t="s">
        <v>42</v>
      </c>
      <c r="F24" s="216" t="s">
        <v>31</v>
      </c>
      <c r="G24" s="217"/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  <c r="U24" s="154"/>
      <c r="V24" s="154"/>
      <c r="W24" s="154"/>
      <c r="X24" s="156">
        <f t="shared" si="0"/>
        <v>0</v>
      </c>
      <c r="Y24" s="156">
        <f>SUM('161'!V24,'162'!K24,'163'!V24,'164'!X24)</f>
        <v>423035</v>
      </c>
    </row>
    <row r="25" spans="1:25" ht="33" customHeight="1" x14ac:dyDescent="0.15">
      <c r="A25" s="88">
        <v>1</v>
      </c>
      <c r="B25" s="109">
        <v>15</v>
      </c>
      <c r="C25" s="112"/>
      <c r="D25" s="121" t="s">
        <v>60</v>
      </c>
      <c r="E25" s="264" t="s">
        <v>420</v>
      </c>
      <c r="F25" s="127" t="s">
        <v>101</v>
      </c>
      <c r="G25" s="193" t="s">
        <v>112</v>
      </c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  <c r="W25" s="154"/>
      <c r="X25" s="156">
        <f t="shared" si="0"/>
        <v>0</v>
      </c>
      <c r="Y25" s="156">
        <f>SUM('161'!V25,'162'!K25,'163'!V25,'164'!X25)</f>
        <v>365</v>
      </c>
    </row>
    <row r="26" spans="1:25" ht="33" customHeight="1" x14ac:dyDescent="0.15">
      <c r="A26" s="88">
        <v>1</v>
      </c>
      <c r="B26" s="109">
        <v>16</v>
      </c>
      <c r="C26" s="112"/>
      <c r="D26" s="128"/>
      <c r="E26" s="265"/>
      <c r="F26" s="127" t="s">
        <v>43</v>
      </c>
      <c r="G26" s="129" t="s">
        <v>138</v>
      </c>
      <c r="H26" s="154"/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  <c r="U26" s="154"/>
      <c r="V26" s="154"/>
      <c r="W26" s="154"/>
      <c r="X26" s="156">
        <f t="shared" si="0"/>
        <v>0</v>
      </c>
      <c r="Y26" s="156">
        <f>SUM('161'!V26,'162'!K26,'163'!V26,'164'!X26)</f>
        <v>2549</v>
      </c>
    </row>
    <row r="27" spans="1:25" ht="33" customHeight="1" x14ac:dyDescent="0.15">
      <c r="A27" s="88">
        <v>1</v>
      </c>
      <c r="B27" s="109">
        <v>17</v>
      </c>
      <c r="C27" s="116"/>
      <c r="D27" s="128"/>
      <c r="E27" s="264" t="s">
        <v>360</v>
      </c>
      <c r="F27" s="127" t="s">
        <v>101</v>
      </c>
      <c r="G27" s="193" t="s">
        <v>113</v>
      </c>
      <c r="H27" s="154"/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  <c r="U27" s="154"/>
      <c r="V27" s="154"/>
      <c r="W27" s="154"/>
      <c r="X27" s="156">
        <f t="shared" si="0"/>
        <v>0</v>
      </c>
      <c r="Y27" s="156">
        <f>SUM('161'!V27,'162'!K27,'163'!V27,'164'!X27)</f>
        <v>0</v>
      </c>
    </row>
    <row r="28" spans="1:25" ht="33" customHeight="1" x14ac:dyDescent="0.15">
      <c r="A28" s="88">
        <v>1</v>
      </c>
      <c r="B28" s="109">
        <v>18</v>
      </c>
      <c r="C28" s="116"/>
      <c r="D28" s="120" t="s">
        <v>114</v>
      </c>
      <c r="E28" s="265"/>
      <c r="F28" s="127" t="s">
        <v>43</v>
      </c>
      <c r="G28" s="129" t="s">
        <v>138</v>
      </c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4"/>
      <c r="V28" s="154"/>
      <c r="W28" s="154"/>
      <c r="X28" s="156">
        <f t="shared" si="0"/>
        <v>0</v>
      </c>
      <c r="Y28" s="156">
        <f>SUM('161'!V28,'162'!K28,'163'!V28,'164'!X28)</f>
        <v>0</v>
      </c>
    </row>
    <row r="29" spans="1:25" ht="33" customHeight="1" x14ac:dyDescent="0.15">
      <c r="A29" s="88">
        <v>1</v>
      </c>
      <c r="B29" s="109">
        <v>19</v>
      </c>
      <c r="C29" s="116" t="s">
        <v>145</v>
      </c>
      <c r="D29" s="130"/>
      <c r="E29" s="262" t="s">
        <v>421</v>
      </c>
      <c r="F29" s="127" t="s">
        <v>101</v>
      </c>
      <c r="G29" s="193" t="s">
        <v>35</v>
      </c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4"/>
      <c r="V29" s="154"/>
      <c r="W29" s="154"/>
      <c r="X29" s="156">
        <f t="shared" si="0"/>
        <v>0</v>
      </c>
      <c r="Y29" s="156">
        <f>SUM('161'!V29,'162'!K29,'163'!V29,'164'!X29)</f>
        <v>0</v>
      </c>
    </row>
    <row r="30" spans="1:25" ht="33" customHeight="1" x14ac:dyDescent="0.15">
      <c r="A30" s="88">
        <v>1</v>
      </c>
      <c r="B30" s="109">
        <v>20</v>
      </c>
      <c r="C30" s="116"/>
      <c r="D30" s="120" t="s">
        <v>115</v>
      </c>
      <c r="E30" s="263"/>
      <c r="F30" s="127" t="s">
        <v>43</v>
      </c>
      <c r="G30" s="129" t="s">
        <v>138</v>
      </c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4"/>
      <c r="X30" s="156">
        <f t="shared" si="0"/>
        <v>0</v>
      </c>
      <c r="Y30" s="156">
        <f>SUM('161'!V30,'162'!K30,'163'!V30,'164'!X30)</f>
        <v>0</v>
      </c>
    </row>
    <row r="31" spans="1:25" ht="33" customHeight="1" x14ac:dyDescent="0.15">
      <c r="A31" s="88">
        <v>1</v>
      </c>
      <c r="B31" s="109">
        <v>21</v>
      </c>
      <c r="C31" s="116"/>
      <c r="D31" s="130"/>
      <c r="E31" s="266" t="s">
        <v>361</v>
      </c>
      <c r="F31" s="127" t="s">
        <v>101</v>
      </c>
      <c r="G31" s="193" t="s">
        <v>35</v>
      </c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4"/>
      <c r="V31" s="154"/>
      <c r="W31" s="154"/>
      <c r="X31" s="156">
        <f t="shared" si="0"/>
        <v>0</v>
      </c>
      <c r="Y31" s="156">
        <f>SUM('161'!V31,'162'!K31,'163'!V31,'164'!X31)</f>
        <v>0</v>
      </c>
    </row>
    <row r="32" spans="1:25" ht="33" customHeight="1" x14ac:dyDescent="0.15">
      <c r="A32" s="88">
        <v>1</v>
      </c>
      <c r="B32" s="109">
        <v>22</v>
      </c>
      <c r="C32" s="116"/>
      <c r="D32" s="120" t="s">
        <v>117</v>
      </c>
      <c r="E32" s="267"/>
      <c r="F32" s="127" t="s">
        <v>43</v>
      </c>
      <c r="G32" s="129" t="s">
        <v>138</v>
      </c>
      <c r="H32" s="154"/>
      <c r="I32" s="154"/>
      <c r="J32" s="154"/>
      <c r="K32" s="154"/>
      <c r="L32" s="154"/>
      <c r="M32" s="154"/>
      <c r="N32" s="154"/>
      <c r="O32" s="154"/>
      <c r="P32" s="154"/>
      <c r="Q32" s="154"/>
      <c r="R32" s="154"/>
      <c r="S32" s="154"/>
      <c r="T32" s="154"/>
      <c r="U32" s="154"/>
      <c r="V32" s="154"/>
      <c r="W32" s="154"/>
      <c r="X32" s="156">
        <f t="shared" si="0"/>
        <v>0</v>
      </c>
      <c r="Y32" s="156">
        <f>SUM('161'!V32,'162'!K32,'163'!V32,'164'!X32)</f>
        <v>0</v>
      </c>
    </row>
    <row r="33" spans="1:25" ht="33" customHeight="1" x14ac:dyDescent="0.15">
      <c r="A33" s="88">
        <v>1</v>
      </c>
      <c r="B33" s="109">
        <v>23</v>
      </c>
      <c r="C33" s="112"/>
      <c r="D33" s="131"/>
      <c r="E33" s="132" t="s">
        <v>74</v>
      </c>
      <c r="F33" s="252" t="s">
        <v>138</v>
      </c>
      <c r="G33" s="224"/>
      <c r="H33" s="154"/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4"/>
      <c r="U33" s="154"/>
      <c r="V33" s="154"/>
      <c r="W33" s="154"/>
      <c r="X33" s="156">
        <f t="shared" si="0"/>
        <v>0</v>
      </c>
      <c r="Y33" s="156">
        <f>SUM('161'!V33,'162'!K33,'163'!V33,'164'!X33)</f>
        <v>0</v>
      </c>
    </row>
    <row r="34" spans="1:25" ht="33" customHeight="1" x14ac:dyDescent="0.15">
      <c r="A34" s="88">
        <v>1</v>
      </c>
      <c r="B34" s="109">
        <v>24</v>
      </c>
      <c r="C34" s="116"/>
      <c r="D34" s="120" t="s">
        <v>118</v>
      </c>
      <c r="E34" s="264" t="s">
        <v>422</v>
      </c>
      <c r="F34" s="127" t="s">
        <v>101</v>
      </c>
      <c r="G34" s="193" t="s">
        <v>35</v>
      </c>
      <c r="H34" s="154">
        <v>584</v>
      </c>
      <c r="I34" s="154">
        <v>310</v>
      </c>
      <c r="J34" s="154">
        <v>670</v>
      </c>
      <c r="K34" s="154"/>
      <c r="L34" s="154">
        <v>930</v>
      </c>
      <c r="M34" s="154"/>
      <c r="N34" s="154">
        <v>1091</v>
      </c>
      <c r="O34" s="154">
        <v>257</v>
      </c>
      <c r="P34" s="154">
        <v>308</v>
      </c>
      <c r="Q34" s="154">
        <v>359</v>
      </c>
      <c r="R34" s="154">
        <v>258</v>
      </c>
      <c r="S34" s="154">
        <v>260</v>
      </c>
      <c r="T34" s="154">
        <v>365</v>
      </c>
      <c r="U34" s="154">
        <v>306</v>
      </c>
      <c r="V34" s="154">
        <v>365</v>
      </c>
      <c r="W34" s="154">
        <v>236</v>
      </c>
      <c r="X34" s="156">
        <f>SUM(H34:W34)</f>
        <v>6299</v>
      </c>
      <c r="Y34" s="156">
        <f>SUM('161'!V34,'162'!K34,'163'!V34,'164'!X34)</f>
        <v>6299</v>
      </c>
    </row>
    <row r="35" spans="1:25" ht="33" customHeight="1" x14ac:dyDescent="0.15">
      <c r="A35" s="88">
        <v>1</v>
      </c>
      <c r="B35" s="109">
        <v>25</v>
      </c>
      <c r="C35" s="112"/>
      <c r="D35" s="131"/>
      <c r="E35" s="265"/>
      <c r="F35" s="127" t="s">
        <v>43</v>
      </c>
      <c r="G35" s="129" t="s">
        <v>138</v>
      </c>
      <c r="H35" s="154">
        <v>20884</v>
      </c>
      <c r="I35" s="154">
        <v>6680</v>
      </c>
      <c r="J35" s="154">
        <v>16183</v>
      </c>
      <c r="K35" s="154"/>
      <c r="L35" s="154">
        <v>14767</v>
      </c>
      <c r="M35" s="154"/>
      <c r="N35" s="154">
        <v>18065</v>
      </c>
      <c r="O35" s="154">
        <v>6325</v>
      </c>
      <c r="P35" s="154">
        <v>5783</v>
      </c>
      <c r="Q35" s="154">
        <v>7850</v>
      </c>
      <c r="R35" s="154">
        <v>4826</v>
      </c>
      <c r="S35" s="154">
        <v>1893</v>
      </c>
      <c r="T35" s="154">
        <v>6213</v>
      </c>
      <c r="U35" s="154">
        <v>4099</v>
      </c>
      <c r="V35" s="154">
        <v>2903</v>
      </c>
      <c r="W35" s="154">
        <v>4186</v>
      </c>
      <c r="X35" s="156">
        <f>SUM(H35:W35)</f>
        <v>120657</v>
      </c>
      <c r="Y35" s="156">
        <f>SUM('161'!V35,'162'!K35,'163'!V35,'164'!X35)</f>
        <v>120657</v>
      </c>
    </row>
    <row r="36" spans="1:25" ht="33" customHeight="1" x14ac:dyDescent="0.15">
      <c r="A36" s="88">
        <v>1</v>
      </c>
      <c r="B36" s="109">
        <v>26</v>
      </c>
      <c r="C36" s="112"/>
      <c r="D36" s="120" t="s">
        <v>120</v>
      </c>
      <c r="E36" s="266" t="s">
        <v>362</v>
      </c>
      <c r="F36" s="127" t="s">
        <v>101</v>
      </c>
      <c r="G36" s="193" t="s">
        <v>35</v>
      </c>
      <c r="H36" s="154"/>
      <c r="I36" s="154"/>
      <c r="J36" s="154"/>
      <c r="K36" s="154"/>
      <c r="L36" s="154"/>
      <c r="M36" s="154"/>
      <c r="N36" s="154"/>
      <c r="O36" s="154"/>
      <c r="P36" s="154"/>
      <c r="Q36" s="154"/>
      <c r="R36" s="154"/>
      <c r="S36" s="154"/>
      <c r="T36" s="154"/>
      <c r="U36" s="154"/>
      <c r="V36" s="154"/>
      <c r="W36" s="154"/>
      <c r="X36" s="156">
        <f t="shared" si="0"/>
        <v>0</v>
      </c>
      <c r="Y36" s="156">
        <f>SUM('161'!V36,'162'!K36,'163'!V36,'164'!X36)</f>
        <v>258</v>
      </c>
    </row>
    <row r="37" spans="1:25" ht="33" customHeight="1" x14ac:dyDescent="0.15">
      <c r="A37" s="88">
        <v>1</v>
      </c>
      <c r="B37" s="109">
        <v>27</v>
      </c>
      <c r="C37" s="116"/>
      <c r="D37" s="131"/>
      <c r="E37" s="267"/>
      <c r="F37" s="127" t="s">
        <v>43</v>
      </c>
      <c r="G37" s="129" t="s">
        <v>138</v>
      </c>
      <c r="H37" s="154"/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  <c r="U37" s="154"/>
      <c r="V37" s="154"/>
      <c r="W37" s="154"/>
      <c r="X37" s="156">
        <f t="shared" si="0"/>
        <v>0</v>
      </c>
      <c r="Y37" s="156">
        <f>SUM('161'!V37,'162'!K37,'163'!V37,'164'!X37)</f>
        <v>2762</v>
      </c>
    </row>
    <row r="38" spans="1:25" ht="33" customHeight="1" x14ac:dyDescent="0.15">
      <c r="A38" s="88">
        <v>1</v>
      </c>
      <c r="B38" s="109">
        <v>28</v>
      </c>
      <c r="C38" s="116"/>
      <c r="D38" s="120" t="s">
        <v>133</v>
      </c>
      <c r="E38" s="264" t="s">
        <v>423</v>
      </c>
      <c r="F38" s="133" t="s">
        <v>101</v>
      </c>
      <c r="G38" s="193" t="s">
        <v>122</v>
      </c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  <c r="U38" s="154"/>
      <c r="V38" s="154"/>
      <c r="W38" s="154"/>
      <c r="X38" s="156">
        <f t="shared" si="0"/>
        <v>0</v>
      </c>
      <c r="Y38" s="156">
        <f>SUM('161'!V38,'162'!K38,'163'!V38,'164'!X38)</f>
        <v>4380</v>
      </c>
    </row>
    <row r="39" spans="1:25" ht="33" customHeight="1" x14ac:dyDescent="0.15">
      <c r="A39" s="88">
        <v>1</v>
      </c>
      <c r="B39" s="109">
        <v>29</v>
      </c>
      <c r="C39" s="112"/>
      <c r="D39" s="128"/>
      <c r="E39" s="271"/>
      <c r="F39" s="133" t="s">
        <v>43</v>
      </c>
      <c r="G39" s="129" t="s">
        <v>138</v>
      </c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6">
        <f t="shared" si="0"/>
        <v>0</v>
      </c>
      <c r="Y39" s="156">
        <f>SUM('161'!V39,'162'!K39,'163'!V39,'164'!X39)</f>
        <v>43055</v>
      </c>
    </row>
    <row r="40" spans="1:25" ht="33" customHeight="1" x14ac:dyDescent="0.15">
      <c r="A40" s="88">
        <v>1</v>
      </c>
      <c r="B40" s="109">
        <v>30</v>
      </c>
      <c r="C40" s="112"/>
      <c r="D40" s="128"/>
      <c r="E40" s="265"/>
      <c r="F40" s="134" t="s">
        <v>94</v>
      </c>
      <c r="G40" s="135" t="s">
        <v>95</v>
      </c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6">
        <f t="shared" si="0"/>
        <v>0</v>
      </c>
      <c r="Y40" s="156">
        <f>SUM('161'!V40,'162'!K40,'163'!V40,'164'!X40)</f>
        <v>54385</v>
      </c>
    </row>
    <row r="41" spans="1:25" ht="33" customHeight="1" x14ac:dyDescent="0.15">
      <c r="A41" s="88">
        <v>1</v>
      </c>
      <c r="B41" s="109">
        <v>31</v>
      </c>
      <c r="C41" s="116"/>
      <c r="D41" s="128"/>
      <c r="E41" s="268" t="s">
        <v>424</v>
      </c>
      <c r="F41" s="127" t="s">
        <v>101</v>
      </c>
      <c r="G41" s="193" t="s">
        <v>123</v>
      </c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4"/>
      <c r="V41" s="154"/>
      <c r="W41" s="154"/>
      <c r="X41" s="156">
        <f t="shared" si="0"/>
        <v>0</v>
      </c>
      <c r="Y41" s="156">
        <f>SUM('161'!V41,'162'!K41,'163'!V41,'164'!X41)</f>
        <v>730</v>
      </c>
    </row>
    <row r="42" spans="1:25" ht="33" customHeight="1" x14ac:dyDescent="0.15">
      <c r="A42" s="88">
        <v>1</v>
      </c>
      <c r="B42" s="109">
        <v>32</v>
      </c>
      <c r="C42" s="116"/>
      <c r="D42" s="128"/>
      <c r="E42" s="265"/>
      <c r="F42" s="127" t="s">
        <v>43</v>
      </c>
      <c r="G42" s="129" t="s">
        <v>138</v>
      </c>
      <c r="H42" s="154"/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  <c r="U42" s="154"/>
      <c r="V42" s="154"/>
      <c r="W42" s="154"/>
      <c r="X42" s="156">
        <f t="shared" si="0"/>
        <v>0</v>
      </c>
      <c r="Y42" s="156">
        <f>SUM('161'!V42,'162'!K42,'163'!V42,'164'!X42)</f>
        <v>344</v>
      </c>
    </row>
    <row r="43" spans="1:25" ht="33" customHeight="1" x14ac:dyDescent="0.15">
      <c r="A43" s="88">
        <v>1</v>
      </c>
      <c r="B43" s="109">
        <v>33</v>
      </c>
      <c r="C43" s="116" t="s">
        <v>146</v>
      </c>
      <c r="D43" s="136"/>
      <c r="E43" s="195" t="s">
        <v>425</v>
      </c>
      <c r="F43" s="227" t="s">
        <v>138</v>
      </c>
      <c r="G43" s="217"/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4"/>
      <c r="V43" s="154"/>
      <c r="W43" s="154"/>
      <c r="X43" s="156">
        <f t="shared" si="0"/>
        <v>0</v>
      </c>
      <c r="Y43" s="156">
        <f>SUM('161'!V43,'162'!K43,'163'!V43,'164'!X43)</f>
        <v>0</v>
      </c>
    </row>
    <row r="44" spans="1:25" ht="38.25" customHeight="1" x14ac:dyDescent="0.15">
      <c r="A44" s="88">
        <v>1</v>
      </c>
      <c r="B44" s="109">
        <v>34</v>
      </c>
      <c r="C44" s="137"/>
      <c r="D44" s="138" t="s">
        <v>349</v>
      </c>
      <c r="E44" s="251" t="s">
        <v>139</v>
      </c>
      <c r="F44" s="216"/>
      <c r="G44" s="217"/>
      <c r="H44" s="154"/>
      <c r="I44" s="154"/>
      <c r="J44" s="154"/>
      <c r="K44" s="154"/>
      <c r="L44" s="154"/>
      <c r="M44" s="154"/>
      <c r="N44" s="154"/>
      <c r="O44" s="154"/>
      <c r="P44" s="154"/>
      <c r="Q44" s="154"/>
      <c r="R44" s="154"/>
      <c r="S44" s="154"/>
      <c r="T44" s="154"/>
      <c r="U44" s="154"/>
      <c r="V44" s="154"/>
      <c r="W44" s="154"/>
      <c r="X44" s="156">
        <f t="shared" si="0"/>
        <v>0</v>
      </c>
      <c r="Y44" s="156">
        <f>SUM('161'!V44,'162'!K44,'163'!V44,'164'!X44)</f>
        <v>0</v>
      </c>
    </row>
    <row r="45" spans="1:25" ht="33" customHeight="1" x14ac:dyDescent="0.15">
      <c r="A45" s="88">
        <v>1</v>
      </c>
      <c r="B45" s="109">
        <v>35</v>
      </c>
      <c r="C45" s="137"/>
      <c r="D45" s="139" t="s">
        <v>40</v>
      </c>
      <c r="E45" s="124" t="s">
        <v>36</v>
      </c>
      <c r="F45" s="216" t="s">
        <v>97</v>
      </c>
      <c r="G45" s="217"/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>
        <v>365</v>
      </c>
      <c r="U45" s="154">
        <v>0</v>
      </c>
      <c r="V45" s="154"/>
      <c r="W45" s="154"/>
      <c r="X45" s="156">
        <f t="shared" si="0"/>
        <v>365</v>
      </c>
      <c r="Y45" s="156">
        <f>SUM('161'!V45,'162'!K45,'163'!V45,'164'!X45)</f>
        <v>1095</v>
      </c>
    </row>
    <row r="46" spans="1:25" ht="33" customHeight="1" x14ac:dyDescent="0.15">
      <c r="A46" s="88">
        <v>1</v>
      </c>
      <c r="B46" s="109">
        <v>36</v>
      </c>
      <c r="C46" s="137"/>
      <c r="D46" s="140" t="s">
        <v>75</v>
      </c>
      <c r="E46" s="116" t="s">
        <v>37</v>
      </c>
      <c r="F46" s="216" t="s">
        <v>76</v>
      </c>
      <c r="G46" s="217"/>
      <c r="H46" s="154"/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54"/>
      <c r="T46" s="154"/>
      <c r="U46" s="154"/>
      <c r="V46" s="154"/>
      <c r="W46" s="154"/>
      <c r="X46" s="156">
        <f t="shared" si="0"/>
        <v>0</v>
      </c>
      <c r="Y46" s="156">
        <f>SUM('161'!V46,'162'!K46,'163'!V46,'164'!X46)</f>
        <v>31133</v>
      </c>
    </row>
    <row r="47" spans="1:25" ht="33" customHeight="1" x14ac:dyDescent="0.15">
      <c r="A47" s="88">
        <v>1</v>
      </c>
      <c r="B47" s="109">
        <v>38</v>
      </c>
      <c r="C47" s="137"/>
      <c r="D47" s="139" t="s">
        <v>77</v>
      </c>
      <c r="E47" s="223" t="s">
        <v>350</v>
      </c>
      <c r="F47" s="224"/>
      <c r="G47" s="153" t="s">
        <v>125</v>
      </c>
      <c r="H47" s="155"/>
      <c r="I47" s="155"/>
      <c r="J47" s="155"/>
      <c r="K47" s="155"/>
      <c r="L47" s="155"/>
      <c r="M47" s="155"/>
      <c r="N47" s="155"/>
      <c r="O47" s="155"/>
      <c r="P47" s="155"/>
      <c r="Q47" s="155"/>
      <c r="R47" s="155"/>
      <c r="S47" s="155"/>
      <c r="T47" s="155"/>
      <c r="U47" s="155"/>
      <c r="V47" s="154"/>
      <c r="W47" s="154"/>
      <c r="X47" s="156">
        <f t="shared" si="0"/>
        <v>0</v>
      </c>
      <c r="Y47" s="156">
        <f>SUM('161'!V47,'162'!K47,'163'!V47,'164'!X47)</f>
        <v>0</v>
      </c>
    </row>
    <row r="48" spans="1:25" ht="33" customHeight="1" x14ac:dyDescent="0.15">
      <c r="A48" s="88">
        <v>1</v>
      </c>
      <c r="B48" s="109">
        <v>39</v>
      </c>
      <c r="C48" s="137"/>
      <c r="D48" s="221" t="s">
        <v>198</v>
      </c>
      <c r="E48" s="225" t="s">
        <v>279</v>
      </c>
      <c r="F48" s="226"/>
      <c r="G48" s="153" t="s">
        <v>125</v>
      </c>
      <c r="H48" s="155"/>
      <c r="I48" s="155"/>
      <c r="J48" s="155"/>
      <c r="K48" s="155"/>
      <c r="L48" s="155"/>
      <c r="M48" s="155"/>
      <c r="N48" s="155"/>
      <c r="O48" s="155"/>
      <c r="P48" s="155"/>
      <c r="Q48" s="155"/>
      <c r="R48" s="155"/>
      <c r="S48" s="155"/>
      <c r="T48" s="155"/>
      <c r="U48" s="155"/>
      <c r="V48" s="154"/>
      <c r="W48" s="154"/>
      <c r="X48" s="156">
        <f t="shared" si="0"/>
        <v>0</v>
      </c>
      <c r="Y48" s="156">
        <f>SUM('161'!V48,'162'!K48,'163'!V48,'164'!X48)</f>
        <v>0</v>
      </c>
    </row>
    <row r="49" spans="1:25" ht="33" customHeight="1" x14ac:dyDescent="0.15">
      <c r="A49" s="88">
        <v>1</v>
      </c>
      <c r="B49" s="109">
        <v>40</v>
      </c>
      <c r="C49" s="141"/>
      <c r="D49" s="222"/>
      <c r="E49" s="249" t="s">
        <v>178</v>
      </c>
      <c r="F49" s="250"/>
      <c r="G49" s="153" t="s">
        <v>126</v>
      </c>
      <c r="H49" s="155"/>
      <c r="I49" s="155"/>
      <c r="J49" s="155"/>
      <c r="K49" s="155"/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4"/>
      <c r="W49" s="154"/>
      <c r="X49" s="156">
        <f t="shared" si="0"/>
        <v>0</v>
      </c>
      <c r="Y49" s="156">
        <f>SUM('161'!V49,'162'!K49,'163'!V49,'164'!X49)</f>
        <v>0</v>
      </c>
    </row>
    <row r="50" spans="1:25" ht="33" customHeight="1" x14ac:dyDescent="0.15">
      <c r="A50" s="88">
        <v>1</v>
      </c>
      <c r="B50" s="109">
        <v>41</v>
      </c>
      <c r="C50" s="142"/>
      <c r="D50" s="174" t="s">
        <v>41</v>
      </c>
      <c r="E50" s="194" t="s">
        <v>36</v>
      </c>
      <c r="F50" s="216" t="s">
        <v>140</v>
      </c>
      <c r="G50" s="217"/>
      <c r="H50" s="155"/>
      <c r="I50" s="155"/>
      <c r="J50" s="155"/>
      <c r="K50" s="155"/>
      <c r="L50" s="155"/>
      <c r="M50" s="155"/>
      <c r="N50" s="155"/>
      <c r="O50" s="155"/>
      <c r="P50" s="155"/>
      <c r="Q50" s="155"/>
      <c r="R50" s="155"/>
      <c r="S50" s="155"/>
      <c r="T50" s="155"/>
      <c r="U50" s="155"/>
      <c r="V50" s="154"/>
      <c r="W50" s="154"/>
      <c r="X50" s="156">
        <f t="shared" si="0"/>
        <v>0</v>
      </c>
      <c r="Y50" s="156">
        <f>SUM('161'!V50,'162'!K50,'163'!V50,'164'!X50)</f>
        <v>1</v>
      </c>
    </row>
    <row r="51" spans="1:25" ht="33" customHeight="1" x14ac:dyDescent="0.15">
      <c r="A51" s="88">
        <v>1</v>
      </c>
      <c r="B51" s="109">
        <v>42</v>
      </c>
      <c r="C51" s="143" t="s">
        <v>328</v>
      </c>
      <c r="D51" s="219" t="s">
        <v>202</v>
      </c>
      <c r="E51" s="124" t="s">
        <v>37</v>
      </c>
      <c r="F51" s="216" t="s">
        <v>80</v>
      </c>
      <c r="G51" s="217"/>
      <c r="H51" s="155"/>
      <c r="I51" s="155">
        <v>2</v>
      </c>
      <c r="J51" s="155"/>
      <c r="K51" s="155"/>
      <c r="L51" s="155"/>
      <c r="M51" s="155"/>
      <c r="N51" s="155"/>
      <c r="O51" s="155"/>
      <c r="P51" s="155"/>
      <c r="Q51" s="155"/>
      <c r="R51" s="155"/>
      <c r="S51" s="155"/>
      <c r="T51" s="155"/>
      <c r="U51" s="155"/>
      <c r="V51" s="154"/>
      <c r="W51" s="154">
        <v>1</v>
      </c>
      <c r="X51" s="156">
        <f t="shared" si="0"/>
        <v>3</v>
      </c>
      <c r="Y51" s="156">
        <f>SUM('161'!V51,'162'!K51,'163'!V51,'164'!X51)</f>
        <v>62</v>
      </c>
    </row>
    <row r="52" spans="1:25" ht="33" customHeight="1" x14ac:dyDescent="0.15">
      <c r="A52" s="88">
        <v>1</v>
      </c>
      <c r="B52" s="109">
        <v>43</v>
      </c>
      <c r="C52" s="144"/>
      <c r="D52" s="234"/>
      <c r="E52" s="124" t="s">
        <v>42</v>
      </c>
      <c r="F52" s="216" t="s">
        <v>69</v>
      </c>
      <c r="G52" s="217"/>
      <c r="H52" s="155"/>
      <c r="I52" s="155">
        <v>5</v>
      </c>
      <c r="J52" s="155"/>
      <c r="K52" s="155"/>
      <c r="L52" s="155"/>
      <c r="M52" s="155"/>
      <c r="N52" s="155"/>
      <c r="O52" s="155"/>
      <c r="P52" s="155"/>
      <c r="Q52" s="155"/>
      <c r="R52" s="155"/>
      <c r="S52" s="155"/>
      <c r="T52" s="155"/>
      <c r="U52" s="155"/>
      <c r="V52" s="154"/>
      <c r="W52" s="154">
        <v>3</v>
      </c>
      <c r="X52" s="156">
        <f t="shared" si="0"/>
        <v>8</v>
      </c>
      <c r="Y52" s="156">
        <f>SUM('161'!V52,'162'!K52,'163'!V52,'164'!X52)</f>
        <v>256</v>
      </c>
    </row>
    <row r="53" spans="1:25" ht="33" customHeight="1" x14ac:dyDescent="0.15">
      <c r="A53" s="88">
        <v>1</v>
      </c>
      <c r="B53" s="109">
        <v>44</v>
      </c>
      <c r="C53" s="229" t="s">
        <v>194</v>
      </c>
      <c r="D53" s="234"/>
      <c r="E53" s="124" t="s">
        <v>102</v>
      </c>
      <c r="F53" s="216" t="s">
        <v>128</v>
      </c>
      <c r="G53" s="217"/>
      <c r="H53" s="155"/>
      <c r="I53" s="155">
        <v>0</v>
      </c>
      <c r="J53" s="155"/>
      <c r="K53" s="155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4"/>
      <c r="W53" s="154">
        <v>0</v>
      </c>
      <c r="X53" s="156">
        <f t="shared" si="0"/>
        <v>0</v>
      </c>
      <c r="Y53" s="156">
        <f>SUM('161'!V53,'162'!K53,'163'!V53,'164'!X53)</f>
        <v>9</v>
      </c>
    </row>
    <row r="54" spans="1:25" ht="33" customHeight="1" x14ac:dyDescent="0.15">
      <c r="A54" s="88">
        <v>1</v>
      </c>
      <c r="B54" s="109">
        <v>45</v>
      </c>
      <c r="C54" s="229"/>
      <c r="D54" s="234"/>
      <c r="E54" s="124" t="s">
        <v>38</v>
      </c>
      <c r="F54" s="216" t="s">
        <v>129</v>
      </c>
      <c r="G54" s="217"/>
      <c r="H54" s="155"/>
      <c r="I54" s="155">
        <v>0</v>
      </c>
      <c r="J54" s="155"/>
      <c r="K54" s="155"/>
      <c r="L54" s="155"/>
      <c r="M54" s="155"/>
      <c r="N54" s="155"/>
      <c r="O54" s="155"/>
      <c r="P54" s="155"/>
      <c r="Q54" s="155"/>
      <c r="R54" s="155"/>
      <c r="S54" s="155"/>
      <c r="T54" s="155"/>
      <c r="U54" s="155"/>
      <c r="V54" s="154"/>
      <c r="W54" s="154">
        <v>0</v>
      </c>
      <c r="X54" s="156">
        <f t="shared" si="0"/>
        <v>0</v>
      </c>
      <c r="Y54" s="156">
        <f>SUM('161'!V54,'162'!K54,'163'!V54,'164'!X54)</f>
        <v>8</v>
      </c>
    </row>
    <row r="55" spans="1:25" ht="33" customHeight="1" x14ac:dyDescent="0.15">
      <c r="A55" s="88">
        <v>1</v>
      </c>
      <c r="B55" s="109">
        <v>46</v>
      </c>
      <c r="C55" s="229"/>
      <c r="D55" s="234"/>
      <c r="E55" s="124" t="s">
        <v>83</v>
      </c>
      <c r="F55" s="216" t="s">
        <v>84</v>
      </c>
      <c r="G55" s="217"/>
      <c r="H55" s="155"/>
      <c r="I55" s="155">
        <v>0</v>
      </c>
      <c r="J55" s="155"/>
      <c r="K55" s="155"/>
      <c r="L55" s="155"/>
      <c r="M55" s="155"/>
      <c r="N55" s="155"/>
      <c r="O55" s="155"/>
      <c r="P55" s="155"/>
      <c r="Q55" s="155"/>
      <c r="R55" s="155"/>
      <c r="S55" s="155"/>
      <c r="T55" s="155">
        <v>0</v>
      </c>
      <c r="U55" s="155">
        <v>1</v>
      </c>
      <c r="V55" s="154"/>
      <c r="W55" s="154">
        <v>0</v>
      </c>
      <c r="X55" s="156">
        <f t="shared" si="0"/>
        <v>1</v>
      </c>
      <c r="Y55" s="156">
        <f>SUM('161'!V55,'162'!K55,'163'!V55,'164'!X55)</f>
        <v>23</v>
      </c>
    </row>
    <row r="56" spans="1:25" ht="33" customHeight="1" x14ac:dyDescent="0.15">
      <c r="A56" s="88">
        <v>1</v>
      </c>
      <c r="B56" s="109">
        <v>47</v>
      </c>
      <c r="C56" s="229"/>
      <c r="D56" s="234"/>
      <c r="E56" s="124" t="s">
        <v>85</v>
      </c>
      <c r="F56" s="216" t="s">
        <v>86</v>
      </c>
      <c r="G56" s="217"/>
      <c r="H56" s="155"/>
      <c r="I56" s="155">
        <v>5</v>
      </c>
      <c r="J56" s="155"/>
      <c r="K56" s="155"/>
      <c r="L56" s="155"/>
      <c r="M56" s="155"/>
      <c r="N56" s="155"/>
      <c r="O56" s="155"/>
      <c r="P56" s="155"/>
      <c r="Q56" s="155"/>
      <c r="R56" s="155"/>
      <c r="S56" s="155"/>
      <c r="T56" s="155">
        <v>0</v>
      </c>
      <c r="U56" s="155">
        <v>0</v>
      </c>
      <c r="V56" s="154"/>
      <c r="W56" s="154">
        <v>2</v>
      </c>
      <c r="X56" s="156">
        <f t="shared" si="0"/>
        <v>7</v>
      </c>
      <c r="Y56" s="156">
        <f>SUM('161'!V56,'162'!K56,'163'!V56,'164'!X56)</f>
        <v>114</v>
      </c>
    </row>
    <row r="57" spans="1:25" ht="33" customHeight="1" x14ac:dyDescent="0.15">
      <c r="A57" s="88">
        <v>1</v>
      </c>
      <c r="B57" s="109">
        <v>48</v>
      </c>
      <c r="C57" s="229"/>
      <c r="D57" s="234"/>
      <c r="E57" s="124" t="s">
        <v>87</v>
      </c>
      <c r="F57" s="216" t="s">
        <v>141</v>
      </c>
      <c r="G57" s="217"/>
      <c r="H57" s="155"/>
      <c r="I57" s="155">
        <v>12</v>
      </c>
      <c r="J57" s="155"/>
      <c r="K57" s="155"/>
      <c r="L57" s="155"/>
      <c r="M57" s="155"/>
      <c r="N57" s="155"/>
      <c r="O57" s="155"/>
      <c r="P57" s="155"/>
      <c r="Q57" s="155"/>
      <c r="R57" s="155"/>
      <c r="S57" s="155"/>
      <c r="T57" s="155">
        <v>0</v>
      </c>
      <c r="U57" s="155">
        <v>1</v>
      </c>
      <c r="V57" s="154"/>
      <c r="W57" s="154">
        <v>6</v>
      </c>
      <c r="X57" s="156">
        <f t="shared" si="0"/>
        <v>19</v>
      </c>
      <c r="Y57" s="156">
        <f>SUM('161'!V57,'162'!K57,'163'!V57,'164'!X57)</f>
        <v>473</v>
      </c>
    </row>
    <row r="58" spans="1:25" ht="33" customHeight="1" x14ac:dyDescent="0.15">
      <c r="A58" s="88">
        <v>1</v>
      </c>
      <c r="B58" s="109">
        <v>49</v>
      </c>
      <c r="C58" s="137"/>
      <c r="D58" s="174" t="s">
        <v>60</v>
      </c>
      <c r="E58" s="127"/>
      <c r="F58" s="235" t="s">
        <v>141</v>
      </c>
      <c r="G58" s="236"/>
      <c r="H58" s="155"/>
      <c r="I58" s="155">
        <v>12</v>
      </c>
      <c r="J58" s="155"/>
      <c r="K58" s="155"/>
      <c r="L58" s="155"/>
      <c r="M58" s="155"/>
      <c r="N58" s="155"/>
      <c r="O58" s="155"/>
      <c r="P58" s="155"/>
      <c r="Q58" s="155"/>
      <c r="R58" s="155"/>
      <c r="S58" s="155"/>
      <c r="T58" s="155">
        <v>0</v>
      </c>
      <c r="U58" s="155">
        <v>1</v>
      </c>
      <c r="V58" s="154"/>
      <c r="W58" s="154">
        <v>6</v>
      </c>
      <c r="X58" s="156">
        <f t="shared" si="0"/>
        <v>19</v>
      </c>
      <c r="Y58" s="156">
        <f>SUM('161'!V58,'162'!K58,'163'!V58,'164'!X58)</f>
        <v>473</v>
      </c>
    </row>
    <row r="59" spans="1:25" ht="33" customHeight="1" x14ac:dyDescent="0.15">
      <c r="A59" s="88">
        <v>1</v>
      </c>
      <c r="B59" s="109">
        <v>50</v>
      </c>
      <c r="C59" s="144"/>
      <c r="D59" s="232" t="s">
        <v>147</v>
      </c>
      <c r="E59" s="145" t="s">
        <v>41</v>
      </c>
      <c r="F59" s="218" t="s">
        <v>302</v>
      </c>
      <c r="G59" s="217"/>
      <c r="H59" s="155"/>
      <c r="I59" s="155">
        <v>12</v>
      </c>
      <c r="J59" s="155"/>
      <c r="K59" s="155"/>
      <c r="L59" s="155"/>
      <c r="M59" s="155"/>
      <c r="N59" s="155"/>
      <c r="O59" s="155"/>
      <c r="P59" s="155"/>
      <c r="Q59" s="155"/>
      <c r="R59" s="155"/>
      <c r="S59" s="155"/>
      <c r="T59" s="155">
        <v>0</v>
      </c>
      <c r="U59" s="155">
        <v>1</v>
      </c>
      <c r="V59" s="154"/>
      <c r="W59" s="154">
        <v>6</v>
      </c>
      <c r="X59" s="156">
        <f t="shared" si="0"/>
        <v>19</v>
      </c>
      <c r="Y59" s="156">
        <f>SUM('161'!V59,'162'!K59,'163'!V59,'164'!X59)</f>
        <v>473</v>
      </c>
    </row>
    <row r="60" spans="1:25" ht="33" customHeight="1" x14ac:dyDescent="0.15">
      <c r="A60" s="88">
        <v>1</v>
      </c>
      <c r="B60" s="109">
        <v>51</v>
      </c>
      <c r="C60" s="141"/>
      <c r="D60" s="233"/>
      <c r="E60" s="146" t="s">
        <v>60</v>
      </c>
      <c r="F60" s="218" t="s">
        <v>61</v>
      </c>
      <c r="G60" s="217"/>
      <c r="H60" s="155"/>
      <c r="I60" s="155">
        <v>0</v>
      </c>
      <c r="J60" s="155"/>
      <c r="K60" s="155"/>
      <c r="L60" s="155"/>
      <c r="M60" s="155"/>
      <c r="N60" s="155"/>
      <c r="O60" s="155"/>
      <c r="P60" s="155"/>
      <c r="Q60" s="155"/>
      <c r="R60" s="155"/>
      <c r="S60" s="155"/>
      <c r="T60" s="155">
        <v>0</v>
      </c>
      <c r="U60" s="155">
        <v>0</v>
      </c>
      <c r="V60" s="154"/>
      <c r="W60" s="154">
        <v>0</v>
      </c>
      <c r="X60" s="152">
        <f t="shared" si="0"/>
        <v>0</v>
      </c>
      <c r="Y60" s="156">
        <f>SUM('161'!V60,'162'!K60,'163'!V60,'164'!X60)</f>
        <v>0</v>
      </c>
    </row>
    <row r="61" spans="1:25" ht="33" customHeight="1" x14ac:dyDescent="0.15">
      <c r="A61" s="88">
        <v>1</v>
      </c>
      <c r="B61" s="109">
        <v>52</v>
      </c>
      <c r="C61" s="147" t="s">
        <v>196</v>
      </c>
      <c r="D61" s="230" t="s">
        <v>195</v>
      </c>
      <c r="E61" s="230"/>
      <c r="F61" s="230"/>
      <c r="G61" s="231"/>
      <c r="H61" s="115" t="s">
        <v>444</v>
      </c>
      <c r="I61" s="115" t="s">
        <v>442</v>
      </c>
      <c r="J61" s="115" t="s">
        <v>442</v>
      </c>
      <c r="K61" s="115" t="s">
        <v>444</v>
      </c>
      <c r="L61" s="115" t="s">
        <v>442</v>
      </c>
      <c r="M61" s="115" t="s">
        <v>444</v>
      </c>
      <c r="N61" s="115" t="s">
        <v>442</v>
      </c>
      <c r="O61" s="115" t="s">
        <v>442</v>
      </c>
      <c r="P61" s="115" t="s">
        <v>442</v>
      </c>
      <c r="Q61" s="115" t="s">
        <v>442</v>
      </c>
      <c r="R61" s="115" t="s">
        <v>442</v>
      </c>
      <c r="S61" s="115" t="s">
        <v>442</v>
      </c>
      <c r="T61" s="115" t="s">
        <v>442</v>
      </c>
      <c r="U61" s="115" t="s">
        <v>442</v>
      </c>
      <c r="V61" s="115" t="s">
        <v>444</v>
      </c>
      <c r="W61" s="115" t="s">
        <v>442</v>
      </c>
      <c r="X61" s="152">
        <f>COUNTIF(H61:W61,"有")</f>
        <v>12</v>
      </c>
      <c r="Y61" s="156">
        <f>SUM('161'!V61,'162'!K61,'163'!V61,'164'!X61)</f>
        <v>34</v>
      </c>
    </row>
    <row r="62" spans="1:25" ht="33" customHeight="1" x14ac:dyDescent="0.15">
      <c r="A62" s="88">
        <v>1</v>
      </c>
      <c r="B62" s="101">
        <v>53</v>
      </c>
      <c r="C62" s="272" t="s">
        <v>417</v>
      </c>
      <c r="D62" s="202" t="s">
        <v>413</v>
      </c>
      <c r="E62" s="205" t="s">
        <v>426</v>
      </c>
      <c r="F62" s="208" t="s">
        <v>404</v>
      </c>
      <c r="G62" s="209"/>
      <c r="H62" s="152"/>
      <c r="I62" s="152">
        <v>0</v>
      </c>
      <c r="J62" s="152"/>
      <c r="K62" s="152"/>
      <c r="L62" s="152"/>
      <c r="M62" s="152"/>
      <c r="N62" s="152"/>
      <c r="O62" s="152"/>
      <c r="P62" s="152"/>
      <c r="Q62" s="152"/>
      <c r="R62" s="152"/>
      <c r="S62" s="152"/>
      <c r="T62" s="152">
        <v>0</v>
      </c>
      <c r="U62" s="152">
        <v>0</v>
      </c>
      <c r="V62" s="152"/>
      <c r="W62" s="152">
        <v>0</v>
      </c>
      <c r="X62" s="152">
        <f>SUM(H62:W62)</f>
        <v>0</v>
      </c>
      <c r="Y62" s="152">
        <f>'161'!V62+'162'!K62+'163'!V62+'164'!X62</f>
        <v>1</v>
      </c>
    </row>
    <row r="63" spans="1:25" ht="33" customHeight="1" x14ac:dyDescent="0.15">
      <c r="A63" s="88">
        <v>1</v>
      </c>
      <c r="B63" s="101">
        <v>54</v>
      </c>
      <c r="C63" s="273"/>
      <c r="D63" s="203"/>
      <c r="E63" s="212"/>
      <c r="F63" s="210" t="s">
        <v>405</v>
      </c>
      <c r="G63" s="211"/>
      <c r="H63" s="152"/>
      <c r="I63" s="152">
        <v>0</v>
      </c>
      <c r="J63" s="152"/>
      <c r="K63" s="152"/>
      <c r="L63" s="152"/>
      <c r="M63" s="152"/>
      <c r="N63" s="152"/>
      <c r="O63" s="152"/>
      <c r="P63" s="152"/>
      <c r="Q63" s="152"/>
      <c r="R63" s="152"/>
      <c r="S63" s="152"/>
      <c r="T63" s="152">
        <v>0</v>
      </c>
      <c r="U63" s="152">
        <v>0</v>
      </c>
      <c r="V63" s="152"/>
      <c r="W63" s="152">
        <v>0</v>
      </c>
      <c r="X63" s="152">
        <f t="shared" ref="X63:X88" si="1">SUM(H63:W63)</f>
        <v>0</v>
      </c>
      <c r="Y63" s="152">
        <f>'161'!V63+'162'!K63+'163'!V63+'164'!X63</f>
        <v>0</v>
      </c>
    </row>
    <row r="64" spans="1:25" ht="33" customHeight="1" x14ac:dyDescent="0.15">
      <c r="A64" s="88">
        <v>1</v>
      </c>
      <c r="B64" s="101">
        <v>55</v>
      </c>
      <c r="C64" s="273"/>
      <c r="D64" s="203"/>
      <c r="E64" s="213"/>
      <c r="F64" s="210" t="s">
        <v>406</v>
      </c>
      <c r="G64" s="211"/>
      <c r="H64" s="152"/>
      <c r="I64" s="152">
        <v>0</v>
      </c>
      <c r="J64" s="152"/>
      <c r="K64" s="152"/>
      <c r="L64" s="152"/>
      <c r="M64" s="152"/>
      <c r="N64" s="152"/>
      <c r="O64" s="152"/>
      <c r="P64" s="152"/>
      <c r="Q64" s="152"/>
      <c r="R64" s="152"/>
      <c r="S64" s="152"/>
      <c r="T64" s="152">
        <v>0</v>
      </c>
      <c r="U64" s="152">
        <v>0</v>
      </c>
      <c r="V64" s="152"/>
      <c r="W64" s="152">
        <v>0</v>
      </c>
      <c r="X64" s="152">
        <f t="shared" si="1"/>
        <v>0</v>
      </c>
      <c r="Y64" s="152">
        <f>'161'!V64+'162'!K64+'163'!V64+'164'!X64</f>
        <v>0</v>
      </c>
    </row>
    <row r="65" spans="1:25" ht="33" customHeight="1" x14ac:dyDescent="0.15">
      <c r="A65" s="88">
        <v>1</v>
      </c>
      <c r="B65" s="101">
        <v>56</v>
      </c>
      <c r="C65" s="273"/>
      <c r="D65" s="203"/>
      <c r="E65" s="205" t="s">
        <v>427</v>
      </c>
      <c r="F65" s="208" t="s">
        <v>404</v>
      </c>
      <c r="G65" s="209"/>
      <c r="H65" s="152"/>
      <c r="I65" s="152">
        <v>0</v>
      </c>
      <c r="J65" s="152"/>
      <c r="K65" s="152"/>
      <c r="L65" s="152"/>
      <c r="M65" s="152"/>
      <c r="N65" s="152"/>
      <c r="O65" s="152"/>
      <c r="P65" s="152"/>
      <c r="Q65" s="152"/>
      <c r="R65" s="152"/>
      <c r="S65" s="152"/>
      <c r="T65" s="152">
        <v>0</v>
      </c>
      <c r="U65" s="152">
        <v>0</v>
      </c>
      <c r="V65" s="152"/>
      <c r="W65" s="152">
        <v>0</v>
      </c>
      <c r="X65" s="152">
        <f t="shared" si="1"/>
        <v>0</v>
      </c>
      <c r="Y65" s="152">
        <f>'161'!V65+'162'!K65+'163'!V65+'164'!X65</f>
        <v>42</v>
      </c>
    </row>
    <row r="66" spans="1:25" ht="33" customHeight="1" x14ac:dyDescent="0.15">
      <c r="A66" s="88">
        <v>1</v>
      </c>
      <c r="B66" s="101">
        <v>57</v>
      </c>
      <c r="C66" s="273"/>
      <c r="D66" s="203"/>
      <c r="E66" s="206"/>
      <c r="F66" s="210" t="s">
        <v>405</v>
      </c>
      <c r="G66" s="211"/>
      <c r="H66" s="152"/>
      <c r="I66" s="152">
        <v>0</v>
      </c>
      <c r="J66" s="152"/>
      <c r="K66" s="152"/>
      <c r="L66" s="152"/>
      <c r="M66" s="152"/>
      <c r="N66" s="152"/>
      <c r="O66" s="152"/>
      <c r="P66" s="152"/>
      <c r="Q66" s="152"/>
      <c r="R66" s="152"/>
      <c r="S66" s="152"/>
      <c r="T66" s="152">
        <v>0</v>
      </c>
      <c r="U66" s="152">
        <v>0</v>
      </c>
      <c r="V66" s="152"/>
      <c r="W66" s="152">
        <v>1</v>
      </c>
      <c r="X66" s="152">
        <f t="shared" si="1"/>
        <v>1</v>
      </c>
      <c r="Y66" s="152">
        <f>'161'!V66+'162'!K66+'163'!V66+'164'!X66</f>
        <v>13</v>
      </c>
    </row>
    <row r="67" spans="1:25" ht="33" customHeight="1" x14ac:dyDescent="0.15">
      <c r="A67" s="88">
        <v>1</v>
      </c>
      <c r="B67" s="101">
        <v>58</v>
      </c>
      <c r="C67" s="273"/>
      <c r="D67" s="203"/>
      <c r="E67" s="207"/>
      <c r="F67" s="210" t="s">
        <v>406</v>
      </c>
      <c r="G67" s="211"/>
      <c r="H67" s="152"/>
      <c r="I67" s="152">
        <v>2</v>
      </c>
      <c r="J67" s="152"/>
      <c r="K67" s="152"/>
      <c r="L67" s="152"/>
      <c r="M67" s="152"/>
      <c r="N67" s="152"/>
      <c r="O67" s="152"/>
      <c r="P67" s="152"/>
      <c r="Q67" s="152"/>
      <c r="R67" s="152"/>
      <c r="S67" s="152"/>
      <c r="T67" s="152">
        <v>0</v>
      </c>
      <c r="U67" s="152">
        <v>0</v>
      </c>
      <c r="V67" s="152"/>
      <c r="W67" s="152">
        <v>0</v>
      </c>
      <c r="X67" s="152">
        <f t="shared" si="1"/>
        <v>2</v>
      </c>
      <c r="Y67" s="152">
        <f>'161'!V67+'162'!K67+'163'!V67+'164'!X67</f>
        <v>7</v>
      </c>
    </row>
    <row r="68" spans="1:25" ht="33" customHeight="1" x14ac:dyDescent="0.15">
      <c r="A68" s="88">
        <v>1</v>
      </c>
      <c r="B68" s="101">
        <v>59</v>
      </c>
      <c r="C68" s="273"/>
      <c r="D68" s="203"/>
      <c r="E68" s="205" t="s">
        <v>428</v>
      </c>
      <c r="F68" s="208" t="s">
        <v>404</v>
      </c>
      <c r="G68" s="209"/>
      <c r="H68" s="152"/>
      <c r="I68" s="152">
        <v>0</v>
      </c>
      <c r="J68" s="152"/>
      <c r="K68" s="152"/>
      <c r="L68" s="152"/>
      <c r="M68" s="152"/>
      <c r="N68" s="152"/>
      <c r="O68" s="152"/>
      <c r="P68" s="152"/>
      <c r="Q68" s="152"/>
      <c r="R68" s="152"/>
      <c r="S68" s="152"/>
      <c r="T68" s="152">
        <v>0</v>
      </c>
      <c r="U68" s="152">
        <v>0</v>
      </c>
      <c r="V68" s="152"/>
      <c r="W68" s="152">
        <v>1</v>
      </c>
      <c r="X68" s="152">
        <f t="shared" si="1"/>
        <v>1</v>
      </c>
      <c r="Y68" s="152">
        <f>'161'!V68+'162'!K68+'163'!V68+'164'!X68</f>
        <v>128</v>
      </c>
    </row>
    <row r="69" spans="1:25" ht="33" customHeight="1" x14ac:dyDescent="0.15">
      <c r="A69" s="88">
        <v>1</v>
      </c>
      <c r="B69" s="101">
        <v>60</v>
      </c>
      <c r="C69" s="273"/>
      <c r="D69" s="203"/>
      <c r="E69" s="206"/>
      <c r="F69" s="210" t="s">
        <v>405</v>
      </c>
      <c r="G69" s="211"/>
      <c r="H69" s="152"/>
      <c r="I69" s="152">
        <v>0</v>
      </c>
      <c r="J69" s="152"/>
      <c r="K69" s="152"/>
      <c r="L69" s="152"/>
      <c r="M69" s="152"/>
      <c r="N69" s="152"/>
      <c r="O69" s="152"/>
      <c r="P69" s="152"/>
      <c r="Q69" s="152"/>
      <c r="R69" s="152"/>
      <c r="S69" s="152"/>
      <c r="T69" s="152">
        <v>0</v>
      </c>
      <c r="U69" s="152">
        <v>0</v>
      </c>
      <c r="V69" s="152"/>
      <c r="W69" s="152">
        <v>2</v>
      </c>
      <c r="X69" s="152">
        <f t="shared" si="1"/>
        <v>2</v>
      </c>
      <c r="Y69" s="152">
        <f>'161'!V69+'162'!K69+'163'!V69+'164'!X69</f>
        <v>65</v>
      </c>
    </row>
    <row r="70" spans="1:25" ht="33" customHeight="1" x14ac:dyDescent="0.15">
      <c r="A70" s="88">
        <v>1</v>
      </c>
      <c r="B70" s="101">
        <v>61</v>
      </c>
      <c r="C70" s="273"/>
      <c r="D70" s="203"/>
      <c r="E70" s="207"/>
      <c r="F70" s="210" t="s">
        <v>406</v>
      </c>
      <c r="G70" s="211"/>
      <c r="H70" s="152"/>
      <c r="I70" s="152">
        <v>5</v>
      </c>
      <c r="J70" s="152"/>
      <c r="K70" s="152"/>
      <c r="L70" s="152"/>
      <c r="M70" s="152"/>
      <c r="N70" s="152"/>
      <c r="O70" s="152"/>
      <c r="P70" s="152"/>
      <c r="Q70" s="152"/>
      <c r="R70" s="152"/>
      <c r="S70" s="152"/>
      <c r="T70" s="152">
        <v>0</v>
      </c>
      <c r="U70" s="152">
        <v>0</v>
      </c>
      <c r="V70" s="152"/>
      <c r="W70" s="152">
        <v>0</v>
      </c>
      <c r="X70" s="152">
        <f t="shared" si="1"/>
        <v>5</v>
      </c>
      <c r="Y70" s="152">
        <f>'161'!V70+'162'!K70+'163'!V70+'164'!X70</f>
        <v>63</v>
      </c>
    </row>
    <row r="71" spans="1:25" ht="33" customHeight="1" x14ac:dyDescent="0.15">
      <c r="A71" s="88">
        <v>1</v>
      </c>
      <c r="B71" s="101">
        <v>62</v>
      </c>
      <c r="C71" s="273"/>
      <c r="D71" s="203"/>
      <c r="E71" s="205" t="s">
        <v>429</v>
      </c>
      <c r="F71" s="208" t="s">
        <v>404</v>
      </c>
      <c r="G71" s="209"/>
      <c r="H71" s="152"/>
      <c r="I71" s="152">
        <v>0</v>
      </c>
      <c r="J71" s="152"/>
      <c r="K71" s="152"/>
      <c r="L71" s="152"/>
      <c r="M71" s="152"/>
      <c r="N71" s="152"/>
      <c r="O71" s="152"/>
      <c r="P71" s="152"/>
      <c r="Q71" s="152"/>
      <c r="R71" s="152"/>
      <c r="S71" s="152"/>
      <c r="T71" s="152">
        <v>0</v>
      </c>
      <c r="U71" s="152">
        <v>0</v>
      </c>
      <c r="V71" s="152"/>
      <c r="W71" s="152">
        <v>0</v>
      </c>
      <c r="X71" s="152">
        <f t="shared" si="1"/>
        <v>0</v>
      </c>
      <c r="Y71" s="152">
        <f>'161'!V71+'162'!K71+'163'!V71+'164'!X71</f>
        <v>9</v>
      </c>
    </row>
    <row r="72" spans="1:25" ht="33" customHeight="1" x14ac:dyDescent="0.15">
      <c r="A72" s="88">
        <v>1</v>
      </c>
      <c r="B72" s="101">
        <v>63</v>
      </c>
      <c r="C72" s="273"/>
      <c r="D72" s="203"/>
      <c r="E72" s="212"/>
      <c r="F72" s="210" t="s">
        <v>405</v>
      </c>
      <c r="G72" s="211"/>
      <c r="H72" s="152"/>
      <c r="I72" s="152">
        <v>0</v>
      </c>
      <c r="J72" s="152"/>
      <c r="K72" s="152"/>
      <c r="L72" s="152"/>
      <c r="M72" s="152"/>
      <c r="N72" s="152"/>
      <c r="O72" s="152"/>
      <c r="P72" s="152"/>
      <c r="Q72" s="152"/>
      <c r="R72" s="152"/>
      <c r="S72" s="152"/>
      <c r="T72" s="152">
        <v>0</v>
      </c>
      <c r="U72" s="152">
        <v>0</v>
      </c>
      <c r="V72" s="152"/>
      <c r="W72" s="152">
        <v>0</v>
      </c>
      <c r="X72" s="152">
        <f t="shared" si="1"/>
        <v>0</v>
      </c>
      <c r="Y72" s="152">
        <f>'161'!V72+'162'!K72+'163'!V72+'164'!X72</f>
        <v>0</v>
      </c>
    </row>
    <row r="73" spans="1:25" ht="33" customHeight="1" x14ac:dyDescent="0.15">
      <c r="A73" s="88">
        <v>1</v>
      </c>
      <c r="B73" s="101">
        <v>64</v>
      </c>
      <c r="C73" s="273"/>
      <c r="D73" s="203"/>
      <c r="E73" s="213"/>
      <c r="F73" s="210" t="s">
        <v>406</v>
      </c>
      <c r="G73" s="211"/>
      <c r="H73" s="152"/>
      <c r="I73" s="152">
        <v>0</v>
      </c>
      <c r="J73" s="152"/>
      <c r="K73" s="152"/>
      <c r="L73" s="152"/>
      <c r="M73" s="152"/>
      <c r="N73" s="152"/>
      <c r="O73" s="152"/>
      <c r="P73" s="152"/>
      <c r="Q73" s="152"/>
      <c r="R73" s="152"/>
      <c r="S73" s="152"/>
      <c r="T73" s="152">
        <v>0</v>
      </c>
      <c r="U73" s="152">
        <v>0</v>
      </c>
      <c r="V73" s="152"/>
      <c r="W73" s="152">
        <v>0</v>
      </c>
      <c r="X73" s="152">
        <f t="shared" si="1"/>
        <v>0</v>
      </c>
      <c r="Y73" s="152">
        <f>'161'!V73+'162'!K73+'163'!V73+'164'!X73</f>
        <v>0</v>
      </c>
    </row>
    <row r="74" spans="1:25" ht="33" customHeight="1" x14ac:dyDescent="0.15">
      <c r="A74" s="88">
        <v>1</v>
      </c>
      <c r="B74" s="101">
        <v>65</v>
      </c>
      <c r="C74" s="273"/>
      <c r="D74" s="203"/>
      <c r="E74" s="205" t="s">
        <v>430</v>
      </c>
      <c r="F74" s="208" t="s">
        <v>404</v>
      </c>
      <c r="G74" s="209"/>
      <c r="H74" s="152"/>
      <c r="I74" s="152">
        <v>0</v>
      </c>
      <c r="J74" s="152"/>
      <c r="K74" s="152"/>
      <c r="L74" s="152"/>
      <c r="M74" s="152"/>
      <c r="N74" s="152"/>
      <c r="O74" s="152"/>
      <c r="P74" s="152"/>
      <c r="Q74" s="152"/>
      <c r="R74" s="152"/>
      <c r="S74" s="152"/>
      <c r="T74" s="152">
        <v>0</v>
      </c>
      <c r="U74" s="152">
        <v>0</v>
      </c>
      <c r="V74" s="152"/>
      <c r="W74" s="152">
        <v>0</v>
      </c>
      <c r="X74" s="152">
        <f t="shared" si="1"/>
        <v>0</v>
      </c>
      <c r="Y74" s="152">
        <f>'161'!V74+'162'!K74+'163'!V74+'164'!X74</f>
        <v>8</v>
      </c>
    </row>
    <row r="75" spans="1:25" ht="33" customHeight="1" x14ac:dyDescent="0.15">
      <c r="A75" s="88">
        <v>1</v>
      </c>
      <c r="B75" s="101">
        <v>66</v>
      </c>
      <c r="C75" s="273"/>
      <c r="D75" s="203"/>
      <c r="E75" s="206"/>
      <c r="F75" s="210" t="s">
        <v>405</v>
      </c>
      <c r="G75" s="211"/>
      <c r="H75" s="152"/>
      <c r="I75" s="152">
        <v>0</v>
      </c>
      <c r="J75" s="152"/>
      <c r="K75" s="152"/>
      <c r="L75" s="152"/>
      <c r="M75" s="152"/>
      <c r="N75" s="152"/>
      <c r="O75" s="152"/>
      <c r="P75" s="152"/>
      <c r="Q75" s="152"/>
      <c r="R75" s="152"/>
      <c r="S75" s="152"/>
      <c r="T75" s="152">
        <v>0</v>
      </c>
      <c r="U75" s="152">
        <v>0</v>
      </c>
      <c r="V75" s="152"/>
      <c r="W75" s="152">
        <v>0</v>
      </c>
      <c r="X75" s="152">
        <f t="shared" si="1"/>
        <v>0</v>
      </c>
      <c r="Y75" s="152">
        <f>'161'!V75+'162'!K75+'163'!V75+'164'!X75</f>
        <v>0</v>
      </c>
    </row>
    <row r="76" spans="1:25" ht="33" customHeight="1" x14ac:dyDescent="0.15">
      <c r="A76" s="88">
        <v>1</v>
      </c>
      <c r="B76" s="101">
        <v>67</v>
      </c>
      <c r="C76" s="273"/>
      <c r="D76" s="203"/>
      <c r="E76" s="207"/>
      <c r="F76" s="210" t="s">
        <v>406</v>
      </c>
      <c r="G76" s="211"/>
      <c r="H76" s="152"/>
      <c r="I76" s="152">
        <v>0</v>
      </c>
      <c r="J76" s="152"/>
      <c r="K76" s="152"/>
      <c r="L76" s="152"/>
      <c r="M76" s="152"/>
      <c r="N76" s="152"/>
      <c r="O76" s="152"/>
      <c r="P76" s="152"/>
      <c r="Q76" s="152"/>
      <c r="R76" s="152"/>
      <c r="S76" s="152"/>
      <c r="T76" s="152">
        <v>0</v>
      </c>
      <c r="U76" s="152">
        <v>0</v>
      </c>
      <c r="V76" s="152"/>
      <c r="W76" s="152">
        <v>0</v>
      </c>
      <c r="X76" s="152">
        <f t="shared" si="1"/>
        <v>0</v>
      </c>
      <c r="Y76" s="152">
        <f>'161'!V76+'162'!K76+'163'!V76+'164'!X76</f>
        <v>0</v>
      </c>
    </row>
    <row r="77" spans="1:25" ht="33" customHeight="1" x14ac:dyDescent="0.15">
      <c r="A77" s="88">
        <v>1</v>
      </c>
      <c r="B77" s="101">
        <v>68</v>
      </c>
      <c r="C77" s="273"/>
      <c r="D77" s="203"/>
      <c r="E77" s="205" t="s">
        <v>431</v>
      </c>
      <c r="F77" s="208" t="s">
        <v>404</v>
      </c>
      <c r="G77" s="209"/>
      <c r="H77" s="152"/>
      <c r="I77" s="152">
        <v>0</v>
      </c>
      <c r="J77" s="152"/>
      <c r="K77" s="152"/>
      <c r="L77" s="152"/>
      <c r="M77" s="152"/>
      <c r="N77" s="152"/>
      <c r="O77" s="152"/>
      <c r="P77" s="152"/>
      <c r="Q77" s="152"/>
      <c r="R77" s="152"/>
      <c r="S77" s="152"/>
      <c r="T77" s="152">
        <v>0</v>
      </c>
      <c r="U77" s="152">
        <v>1</v>
      </c>
      <c r="V77" s="152"/>
      <c r="W77" s="152">
        <v>0</v>
      </c>
      <c r="X77" s="152">
        <f t="shared" si="1"/>
        <v>1</v>
      </c>
      <c r="Y77" s="152">
        <f>'161'!V77+'162'!K77+'163'!V77+'164'!X77</f>
        <v>20</v>
      </c>
    </row>
    <row r="78" spans="1:25" ht="33" customHeight="1" x14ac:dyDescent="0.15">
      <c r="A78" s="88">
        <v>1</v>
      </c>
      <c r="B78" s="101">
        <v>69</v>
      </c>
      <c r="C78" s="273"/>
      <c r="D78" s="203"/>
      <c r="E78" s="206"/>
      <c r="F78" s="210" t="s">
        <v>405</v>
      </c>
      <c r="G78" s="211"/>
      <c r="H78" s="152"/>
      <c r="I78" s="152">
        <v>0</v>
      </c>
      <c r="J78" s="152"/>
      <c r="K78" s="152"/>
      <c r="L78" s="152"/>
      <c r="M78" s="152"/>
      <c r="N78" s="152"/>
      <c r="O78" s="152"/>
      <c r="P78" s="152"/>
      <c r="Q78" s="152"/>
      <c r="R78" s="152"/>
      <c r="S78" s="152"/>
      <c r="T78" s="152">
        <v>0</v>
      </c>
      <c r="U78" s="152">
        <v>0</v>
      </c>
      <c r="V78" s="152"/>
      <c r="W78" s="152">
        <v>0</v>
      </c>
      <c r="X78" s="152">
        <f t="shared" si="1"/>
        <v>0</v>
      </c>
      <c r="Y78" s="152">
        <f>'161'!V78+'162'!K78+'163'!V78+'164'!X78</f>
        <v>2</v>
      </c>
    </row>
    <row r="79" spans="1:25" ht="33" customHeight="1" x14ac:dyDescent="0.15">
      <c r="A79" s="88">
        <v>1</v>
      </c>
      <c r="B79" s="101">
        <v>70</v>
      </c>
      <c r="C79" s="273"/>
      <c r="D79" s="203"/>
      <c r="E79" s="207"/>
      <c r="F79" s="210" t="s">
        <v>406</v>
      </c>
      <c r="G79" s="211"/>
      <c r="H79" s="152"/>
      <c r="I79" s="152">
        <v>0</v>
      </c>
      <c r="J79" s="152"/>
      <c r="K79" s="152"/>
      <c r="L79" s="152"/>
      <c r="M79" s="152"/>
      <c r="N79" s="152"/>
      <c r="O79" s="152"/>
      <c r="P79" s="152"/>
      <c r="Q79" s="152"/>
      <c r="R79" s="152"/>
      <c r="S79" s="152"/>
      <c r="T79" s="152">
        <v>0</v>
      </c>
      <c r="U79" s="152">
        <v>0</v>
      </c>
      <c r="V79" s="152"/>
      <c r="W79" s="152">
        <v>0</v>
      </c>
      <c r="X79" s="152">
        <f t="shared" si="1"/>
        <v>0</v>
      </c>
      <c r="Y79" s="152">
        <f>'161'!V79+'162'!K79+'163'!V79+'164'!X79</f>
        <v>1</v>
      </c>
    </row>
    <row r="80" spans="1:25" ht="33" customHeight="1" x14ac:dyDescent="0.15">
      <c r="A80" s="88">
        <v>1</v>
      </c>
      <c r="B80" s="101">
        <v>71</v>
      </c>
      <c r="C80" s="273"/>
      <c r="D80" s="203"/>
      <c r="E80" s="205" t="s">
        <v>432</v>
      </c>
      <c r="F80" s="208" t="s">
        <v>404</v>
      </c>
      <c r="G80" s="209"/>
      <c r="H80" s="152"/>
      <c r="I80" s="152">
        <v>1</v>
      </c>
      <c r="J80" s="152"/>
      <c r="K80" s="152"/>
      <c r="L80" s="152"/>
      <c r="M80" s="152"/>
      <c r="N80" s="152"/>
      <c r="O80" s="152"/>
      <c r="P80" s="152"/>
      <c r="Q80" s="152"/>
      <c r="R80" s="152"/>
      <c r="S80" s="152"/>
      <c r="T80" s="152">
        <v>0</v>
      </c>
      <c r="U80" s="152">
        <v>0</v>
      </c>
      <c r="V80" s="152"/>
      <c r="W80" s="152">
        <v>2</v>
      </c>
      <c r="X80" s="152">
        <f t="shared" si="1"/>
        <v>3</v>
      </c>
      <c r="Y80" s="152">
        <f>'161'!V80+'162'!K80+'163'!V80+'164'!X80</f>
        <v>27</v>
      </c>
    </row>
    <row r="81" spans="1:25" ht="33" customHeight="1" x14ac:dyDescent="0.15">
      <c r="A81" s="88">
        <v>1</v>
      </c>
      <c r="B81" s="101">
        <v>72</v>
      </c>
      <c r="C81" s="273"/>
      <c r="D81" s="203"/>
      <c r="E81" s="206"/>
      <c r="F81" s="210" t="s">
        <v>405</v>
      </c>
      <c r="G81" s="211"/>
      <c r="H81" s="152"/>
      <c r="I81" s="152">
        <v>0</v>
      </c>
      <c r="J81" s="152"/>
      <c r="K81" s="152"/>
      <c r="L81" s="152"/>
      <c r="M81" s="152"/>
      <c r="N81" s="152"/>
      <c r="O81" s="152"/>
      <c r="P81" s="152"/>
      <c r="Q81" s="152"/>
      <c r="R81" s="152"/>
      <c r="S81" s="152"/>
      <c r="T81" s="152">
        <v>0</v>
      </c>
      <c r="U81" s="152">
        <v>0</v>
      </c>
      <c r="V81" s="152"/>
      <c r="W81" s="152">
        <v>0</v>
      </c>
      <c r="X81" s="152">
        <f t="shared" si="1"/>
        <v>0</v>
      </c>
      <c r="Y81" s="152">
        <f>'161'!V81+'162'!K81+'163'!V81+'164'!X81</f>
        <v>34</v>
      </c>
    </row>
    <row r="82" spans="1:25" ht="33" customHeight="1" x14ac:dyDescent="0.15">
      <c r="A82" s="88">
        <v>1</v>
      </c>
      <c r="B82" s="101">
        <v>73</v>
      </c>
      <c r="C82" s="273"/>
      <c r="D82" s="204"/>
      <c r="E82" s="207"/>
      <c r="F82" s="210" t="s">
        <v>406</v>
      </c>
      <c r="G82" s="211"/>
      <c r="H82" s="152"/>
      <c r="I82" s="152">
        <v>4</v>
      </c>
      <c r="J82" s="152"/>
      <c r="K82" s="152"/>
      <c r="L82" s="152"/>
      <c r="M82" s="152"/>
      <c r="N82" s="152"/>
      <c r="O82" s="152"/>
      <c r="P82" s="152"/>
      <c r="Q82" s="152"/>
      <c r="R82" s="152"/>
      <c r="S82" s="152"/>
      <c r="T82" s="152">
        <v>0</v>
      </c>
      <c r="U82" s="152">
        <v>0</v>
      </c>
      <c r="V82" s="152"/>
      <c r="W82" s="152">
        <v>0</v>
      </c>
      <c r="X82" s="152">
        <f t="shared" si="1"/>
        <v>4</v>
      </c>
      <c r="Y82" s="152">
        <f>'161'!V82+'162'!K82+'163'!V82+'164'!X82</f>
        <v>53</v>
      </c>
    </row>
    <row r="83" spans="1:25" ht="33" customHeight="1" x14ac:dyDescent="0.15">
      <c r="A83" s="88">
        <v>1</v>
      </c>
      <c r="B83" s="101">
        <v>74</v>
      </c>
      <c r="C83" s="273"/>
      <c r="D83" s="272" t="s">
        <v>435</v>
      </c>
      <c r="E83" s="205" t="s">
        <v>433</v>
      </c>
      <c r="F83" s="208" t="s">
        <v>404</v>
      </c>
      <c r="G83" s="209"/>
      <c r="H83" s="152"/>
      <c r="I83" s="152">
        <v>1</v>
      </c>
      <c r="J83" s="152"/>
      <c r="K83" s="152"/>
      <c r="L83" s="152"/>
      <c r="M83" s="152"/>
      <c r="N83" s="152"/>
      <c r="O83" s="152"/>
      <c r="P83" s="152"/>
      <c r="Q83" s="152"/>
      <c r="R83" s="152"/>
      <c r="S83" s="152"/>
      <c r="T83" s="152">
        <v>0</v>
      </c>
      <c r="U83" s="152">
        <v>1</v>
      </c>
      <c r="V83" s="152"/>
      <c r="W83" s="152">
        <v>3</v>
      </c>
      <c r="X83" s="152">
        <f t="shared" si="1"/>
        <v>5</v>
      </c>
      <c r="Y83" s="152">
        <f>'161'!V83+'162'!K83+'163'!V83+'164'!X83</f>
        <v>235</v>
      </c>
    </row>
    <row r="84" spans="1:25" ht="33" customHeight="1" x14ac:dyDescent="0.15">
      <c r="A84" s="88">
        <v>1</v>
      </c>
      <c r="B84" s="101">
        <v>75</v>
      </c>
      <c r="C84" s="273"/>
      <c r="D84" s="273"/>
      <c r="E84" s="206"/>
      <c r="F84" s="210" t="s">
        <v>405</v>
      </c>
      <c r="G84" s="211"/>
      <c r="H84" s="152"/>
      <c r="I84" s="152">
        <v>0</v>
      </c>
      <c r="J84" s="152"/>
      <c r="K84" s="152"/>
      <c r="L84" s="152"/>
      <c r="M84" s="152"/>
      <c r="N84" s="152"/>
      <c r="O84" s="152"/>
      <c r="P84" s="152"/>
      <c r="Q84" s="152"/>
      <c r="R84" s="152"/>
      <c r="S84" s="152"/>
      <c r="T84" s="152">
        <v>0</v>
      </c>
      <c r="U84" s="152">
        <v>0</v>
      </c>
      <c r="V84" s="152"/>
      <c r="W84" s="152">
        <v>3</v>
      </c>
      <c r="X84" s="152">
        <f t="shared" si="1"/>
        <v>3</v>
      </c>
      <c r="Y84" s="152">
        <f>'161'!V84+'162'!K84+'163'!V84+'164'!X84</f>
        <v>114</v>
      </c>
    </row>
    <row r="85" spans="1:25" ht="33" customHeight="1" x14ac:dyDescent="0.15">
      <c r="A85" s="88">
        <v>1</v>
      </c>
      <c r="B85" s="101">
        <v>76</v>
      </c>
      <c r="C85" s="273"/>
      <c r="D85" s="273"/>
      <c r="E85" s="207"/>
      <c r="F85" s="210" t="s">
        <v>406</v>
      </c>
      <c r="G85" s="211"/>
      <c r="H85" s="152"/>
      <c r="I85" s="152">
        <v>11</v>
      </c>
      <c r="J85" s="152"/>
      <c r="K85" s="152"/>
      <c r="L85" s="152"/>
      <c r="M85" s="152"/>
      <c r="N85" s="152"/>
      <c r="O85" s="152"/>
      <c r="P85" s="152"/>
      <c r="Q85" s="152"/>
      <c r="R85" s="152"/>
      <c r="S85" s="152"/>
      <c r="T85" s="152">
        <v>0</v>
      </c>
      <c r="U85" s="152">
        <v>0</v>
      </c>
      <c r="V85" s="152"/>
      <c r="W85" s="152">
        <v>0</v>
      </c>
      <c r="X85" s="152">
        <f t="shared" si="1"/>
        <v>11</v>
      </c>
      <c r="Y85" s="152">
        <f>'161'!V85+'162'!K85+'163'!V85+'164'!X85</f>
        <v>124</v>
      </c>
    </row>
    <row r="86" spans="1:25" ht="33" customHeight="1" x14ac:dyDescent="0.15">
      <c r="A86" s="88">
        <v>1</v>
      </c>
      <c r="B86" s="101">
        <v>77</v>
      </c>
      <c r="C86" s="273"/>
      <c r="D86" s="273"/>
      <c r="E86" s="205" t="s">
        <v>434</v>
      </c>
      <c r="F86" s="208" t="s">
        <v>404</v>
      </c>
      <c r="G86" s="209"/>
      <c r="H86" s="152"/>
      <c r="I86" s="152">
        <v>0</v>
      </c>
      <c r="J86" s="152"/>
      <c r="K86" s="152"/>
      <c r="L86" s="152"/>
      <c r="M86" s="152"/>
      <c r="N86" s="152"/>
      <c r="O86" s="152"/>
      <c r="P86" s="152"/>
      <c r="Q86" s="152"/>
      <c r="R86" s="152"/>
      <c r="S86" s="152"/>
      <c r="T86" s="152">
        <v>0</v>
      </c>
      <c r="U86" s="152">
        <v>0</v>
      </c>
      <c r="V86" s="152"/>
      <c r="W86" s="152">
        <v>0</v>
      </c>
      <c r="X86" s="152">
        <f t="shared" si="1"/>
        <v>0</v>
      </c>
      <c r="Y86" s="152">
        <f>'161'!V86+'162'!K86+'163'!V86+'164'!X86</f>
        <v>0</v>
      </c>
    </row>
    <row r="87" spans="1:25" ht="33" customHeight="1" x14ac:dyDescent="0.15">
      <c r="A87" s="88">
        <v>1</v>
      </c>
      <c r="B87" s="101">
        <v>78</v>
      </c>
      <c r="C87" s="273"/>
      <c r="D87" s="273"/>
      <c r="E87" s="206"/>
      <c r="F87" s="210" t="s">
        <v>405</v>
      </c>
      <c r="G87" s="211"/>
      <c r="H87" s="152"/>
      <c r="I87" s="152">
        <v>0</v>
      </c>
      <c r="J87" s="152"/>
      <c r="K87" s="152"/>
      <c r="L87" s="152"/>
      <c r="M87" s="152"/>
      <c r="N87" s="152"/>
      <c r="O87" s="152"/>
      <c r="P87" s="152"/>
      <c r="Q87" s="152"/>
      <c r="R87" s="152"/>
      <c r="S87" s="152"/>
      <c r="T87" s="152">
        <v>0</v>
      </c>
      <c r="U87" s="152">
        <v>0</v>
      </c>
      <c r="V87" s="152"/>
      <c r="W87" s="152">
        <v>0</v>
      </c>
      <c r="X87" s="152">
        <f t="shared" si="1"/>
        <v>0</v>
      </c>
      <c r="Y87" s="152">
        <f>'161'!V87+'162'!K87+'163'!V87+'164'!X87</f>
        <v>0</v>
      </c>
    </row>
    <row r="88" spans="1:25" ht="33" customHeight="1" x14ac:dyDescent="0.15">
      <c r="A88" s="88">
        <v>1</v>
      </c>
      <c r="B88" s="101">
        <v>79</v>
      </c>
      <c r="C88" s="274"/>
      <c r="D88" s="274"/>
      <c r="E88" s="207"/>
      <c r="F88" s="210" t="s">
        <v>406</v>
      </c>
      <c r="G88" s="211"/>
      <c r="H88" s="152"/>
      <c r="I88" s="152">
        <v>0</v>
      </c>
      <c r="J88" s="152"/>
      <c r="K88" s="152"/>
      <c r="L88" s="152"/>
      <c r="M88" s="152"/>
      <c r="N88" s="152"/>
      <c r="O88" s="152"/>
      <c r="P88" s="152"/>
      <c r="Q88" s="152"/>
      <c r="R88" s="152"/>
      <c r="S88" s="152"/>
      <c r="T88" s="152">
        <v>0</v>
      </c>
      <c r="U88" s="152">
        <v>0</v>
      </c>
      <c r="V88" s="152"/>
      <c r="W88" s="152">
        <v>0</v>
      </c>
      <c r="X88" s="152">
        <f t="shared" si="1"/>
        <v>0</v>
      </c>
      <c r="Y88" s="152">
        <f>'161'!V88+'162'!K88+'163'!V88+'164'!X88</f>
        <v>0</v>
      </c>
    </row>
    <row r="89" spans="1:25" ht="33" customHeight="1" x14ac:dyDescent="0.15">
      <c r="X89" s="151"/>
    </row>
    <row r="90" spans="1:25" ht="33" customHeight="1" x14ac:dyDescent="0.15">
      <c r="X90" s="151"/>
    </row>
    <row r="91" spans="1:25" ht="33" customHeight="1" x14ac:dyDescent="0.15">
      <c r="X91" s="151"/>
    </row>
    <row r="92" spans="1:25" ht="33" customHeight="1" x14ac:dyDescent="0.15">
      <c r="X92" s="151"/>
    </row>
    <row r="93" spans="1:25" ht="33" customHeight="1" x14ac:dyDescent="0.15">
      <c r="X93" s="151"/>
    </row>
    <row r="94" spans="1:25" ht="33" customHeight="1" x14ac:dyDescent="0.15">
      <c r="X94" s="151"/>
    </row>
    <row r="95" spans="1:25" ht="33" customHeight="1" x14ac:dyDescent="0.15">
      <c r="X95" s="151"/>
    </row>
    <row r="96" spans="1:25" ht="33" customHeight="1" x14ac:dyDescent="0.15">
      <c r="X96" s="151"/>
    </row>
    <row r="97" spans="24:24" ht="32.1" customHeight="1" x14ac:dyDescent="0.15">
      <c r="X97" s="151"/>
    </row>
    <row r="98" spans="24:24" ht="32.1" customHeight="1" x14ac:dyDescent="0.15">
      <c r="X98" s="151"/>
    </row>
    <row r="99" spans="24:24" ht="32.1" customHeight="1" x14ac:dyDescent="0.15">
      <c r="X99" s="151"/>
    </row>
    <row r="100" spans="24:24" ht="32.1" customHeight="1" x14ac:dyDescent="0.15">
      <c r="X100" s="151"/>
    </row>
    <row r="101" spans="24:24" ht="32.1" customHeight="1" x14ac:dyDescent="0.15">
      <c r="X101" s="151"/>
    </row>
    <row r="102" spans="24:24" ht="32.1" customHeight="1" x14ac:dyDescent="0.15">
      <c r="X102" s="151"/>
    </row>
    <row r="103" spans="24:24" ht="32.1" customHeight="1" x14ac:dyDescent="0.15">
      <c r="X103" s="151"/>
    </row>
    <row r="104" spans="24:24" ht="32.1" customHeight="1" x14ac:dyDescent="0.15">
      <c r="X104" s="151"/>
    </row>
    <row r="105" spans="24:24" ht="32.1" customHeight="1" x14ac:dyDescent="0.15">
      <c r="X105" s="151"/>
    </row>
    <row r="106" spans="24:24" ht="32.1" customHeight="1" x14ac:dyDescent="0.15">
      <c r="X106" s="151"/>
    </row>
    <row r="107" spans="24:24" ht="32.1" customHeight="1" x14ac:dyDescent="0.15">
      <c r="X107" s="151"/>
    </row>
    <row r="108" spans="24:24" ht="32.1" customHeight="1" x14ac:dyDescent="0.15">
      <c r="X108" s="151"/>
    </row>
    <row r="109" spans="24:24" ht="32.1" customHeight="1" x14ac:dyDescent="0.15">
      <c r="X109" s="151"/>
    </row>
    <row r="110" spans="24:24" ht="32.1" customHeight="1" x14ac:dyDescent="0.15">
      <c r="X110" s="151"/>
    </row>
    <row r="111" spans="24:24" ht="32.1" customHeight="1" x14ac:dyDescent="0.15">
      <c r="X111" s="151"/>
    </row>
    <row r="112" spans="24:24" ht="32.1" customHeight="1" x14ac:dyDescent="0.15">
      <c r="X112" s="151"/>
    </row>
    <row r="113" spans="24:24" ht="32.1" customHeight="1" x14ac:dyDescent="0.15">
      <c r="X113" s="151"/>
    </row>
    <row r="114" spans="24:24" ht="32.1" customHeight="1" x14ac:dyDescent="0.15">
      <c r="X114" s="151"/>
    </row>
    <row r="115" spans="24:24" ht="32.1" customHeight="1" x14ac:dyDescent="0.15">
      <c r="X115" s="151"/>
    </row>
    <row r="116" spans="24:24" ht="32.1" customHeight="1" x14ac:dyDescent="0.15">
      <c r="X116" s="151"/>
    </row>
    <row r="117" spans="24:24" ht="32.1" customHeight="1" x14ac:dyDescent="0.15">
      <c r="X117" s="151"/>
    </row>
    <row r="118" spans="24:24" ht="32.1" customHeight="1" x14ac:dyDescent="0.15">
      <c r="X118" s="151"/>
    </row>
    <row r="119" spans="24:24" ht="32.1" customHeight="1" x14ac:dyDescent="0.15">
      <c r="X119" s="151"/>
    </row>
    <row r="120" spans="24:24" ht="32.1" customHeight="1" x14ac:dyDescent="0.15">
      <c r="X120" s="151"/>
    </row>
    <row r="121" spans="24:24" ht="30" customHeight="1" x14ac:dyDescent="0.15">
      <c r="X121" s="151"/>
    </row>
    <row r="122" spans="24:24" ht="30" customHeight="1" x14ac:dyDescent="0.15">
      <c r="X122" s="151"/>
    </row>
    <row r="123" spans="24:24" ht="30" customHeight="1" x14ac:dyDescent="0.15">
      <c r="X123" s="151"/>
    </row>
    <row r="124" spans="24:24" ht="30" customHeight="1" x14ac:dyDescent="0.15">
      <c r="X124" s="151"/>
    </row>
    <row r="125" spans="24:24" ht="30" customHeight="1" x14ac:dyDescent="0.15">
      <c r="X125" s="151"/>
    </row>
    <row r="126" spans="24:24" ht="30" customHeight="1" x14ac:dyDescent="0.15">
      <c r="X126" s="151"/>
    </row>
    <row r="127" spans="24:24" ht="30" customHeight="1" x14ac:dyDescent="0.15">
      <c r="X127" s="151"/>
    </row>
    <row r="128" spans="24:24" ht="30" customHeight="1" x14ac:dyDescent="0.15">
      <c r="X128" s="151"/>
    </row>
    <row r="129" spans="24:24" ht="30" customHeight="1" x14ac:dyDescent="0.15">
      <c r="X129" s="151"/>
    </row>
    <row r="130" spans="24:24" ht="30" customHeight="1" x14ac:dyDescent="0.15">
      <c r="X130" s="151"/>
    </row>
    <row r="131" spans="24:24" ht="30" customHeight="1" x14ac:dyDescent="0.15">
      <c r="X131" s="151"/>
    </row>
    <row r="132" spans="24:24" ht="30" customHeight="1" x14ac:dyDescent="0.15">
      <c r="X132" s="151"/>
    </row>
    <row r="133" spans="24:24" ht="30" customHeight="1" x14ac:dyDescent="0.15">
      <c r="X133" s="151"/>
    </row>
    <row r="134" spans="24:24" ht="30" customHeight="1" x14ac:dyDescent="0.15">
      <c r="X134" s="151"/>
    </row>
    <row r="135" spans="24:24" ht="30" customHeight="1" x14ac:dyDescent="0.15">
      <c r="X135" s="151"/>
    </row>
    <row r="136" spans="24:24" ht="30" customHeight="1" x14ac:dyDescent="0.15">
      <c r="X136" s="151"/>
    </row>
    <row r="137" spans="24:24" ht="30" customHeight="1" x14ac:dyDescent="0.15">
      <c r="X137" s="151"/>
    </row>
    <row r="138" spans="24:24" ht="30" customHeight="1" x14ac:dyDescent="0.15">
      <c r="X138" s="151"/>
    </row>
    <row r="139" spans="24:24" ht="30" customHeight="1" x14ac:dyDescent="0.15">
      <c r="X139" s="151"/>
    </row>
    <row r="140" spans="24:24" ht="30" customHeight="1" x14ac:dyDescent="0.15">
      <c r="X140" s="151"/>
    </row>
    <row r="141" spans="24:24" ht="30" customHeight="1" x14ac:dyDescent="0.15">
      <c r="X141" s="151"/>
    </row>
    <row r="142" spans="24:24" ht="30" customHeight="1" x14ac:dyDescent="0.15">
      <c r="X142" s="151"/>
    </row>
    <row r="143" spans="24:24" ht="30" customHeight="1" x14ac:dyDescent="0.15">
      <c r="X143" s="151"/>
    </row>
    <row r="144" spans="24:24" ht="30" customHeight="1" x14ac:dyDescent="0.15">
      <c r="X144" s="151"/>
    </row>
    <row r="145" spans="24:24" ht="30" customHeight="1" x14ac:dyDescent="0.15">
      <c r="X145" s="151"/>
    </row>
    <row r="146" spans="24:24" ht="30" customHeight="1" x14ac:dyDescent="0.15">
      <c r="X146" s="151"/>
    </row>
    <row r="147" spans="24:24" ht="30" customHeight="1" x14ac:dyDescent="0.15">
      <c r="X147" s="151"/>
    </row>
    <row r="148" spans="24:24" ht="30" customHeight="1" x14ac:dyDescent="0.15">
      <c r="X148" s="151"/>
    </row>
    <row r="149" spans="24:24" ht="30" customHeight="1" x14ac:dyDescent="0.15">
      <c r="X149" s="151"/>
    </row>
    <row r="150" spans="24:24" ht="30" customHeight="1" x14ac:dyDescent="0.15">
      <c r="X150" s="151"/>
    </row>
    <row r="151" spans="24:24" ht="30" customHeight="1" x14ac:dyDescent="0.15">
      <c r="X151" s="151"/>
    </row>
    <row r="152" spans="24:24" ht="30" customHeight="1" x14ac:dyDescent="0.15">
      <c r="X152" s="151"/>
    </row>
    <row r="153" spans="24:24" ht="30" customHeight="1" x14ac:dyDescent="0.15">
      <c r="X153" s="151"/>
    </row>
    <row r="154" spans="24:24" ht="30" customHeight="1" x14ac:dyDescent="0.15">
      <c r="X154" s="151"/>
    </row>
    <row r="155" spans="24:24" ht="30" customHeight="1" x14ac:dyDescent="0.15">
      <c r="X155" s="151"/>
    </row>
    <row r="156" spans="24:24" ht="30" customHeight="1" x14ac:dyDescent="0.15">
      <c r="X156" s="151"/>
    </row>
    <row r="157" spans="24:24" ht="30" customHeight="1" x14ac:dyDescent="0.15">
      <c r="X157" s="151"/>
    </row>
    <row r="158" spans="24:24" ht="30" customHeight="1" x14ac:dyDescent="0.15">
      <c r="X158" s="151"/>
    </row>
    <row r="159" spans="24:24" ht="30" customHeight="1" x14ac:dyDescent="0.15">
      <c r="X159" s="151"/>
    </row>
    <row r="160" spans="24:24" ht="30" customHeight="1" x14ac:dyDescent="0.15">
      <c r="X160" s="151"/>
    </row>
    <row r="161" spans="24:24" ht="30" customHeight="1" x14ac:dyDescent="0.15">
      <c r="X161" s="151"/>
    </row>
    <row r="162" spans="24:24" ht="30" customHeight="1" x14ac:dyDescent="0.15">
      <c r="X162" s="151"/>
    </row>
    <row r="163" spans="24:24" ht="30" customHeight="1" x14ac:dyDescent="0.15">
      <c r="X163" s="151"/>
    </row>
    <row r="164" spans="24:24" ht="30" customHeight="1" x14ac:dyDescent="0.15">
      <c r="X164" s="151"/>
    </row>
    <row r="165" spans="24:24" ht="30" customHeight="1" x14ac:dyDescent="0.15">
      <c r="X165" s="151"/>
    </row>
    <row r="166" spans="24:24" ht="30" customHeight="1" x14ac:dyDescent="0.15">
      <c r="X166" s="151"/>
    </row>
    <row r="167" spans="24:24" ht="30" customHeight="1" x14ac:dyDescent="0.15">
      <c r="X167" s="151"/>
    </row>
    <row r="168" spans="24:24" ht="30" customHeight="1" x14ac:dyDescent="0.15">
      <c r="X168" s="151"/>
    </row>
    <row r="169" spans="24:24" ht="30" customHeight="1" x14ac:dyDescent="0.15">
      <c r="X169" s="151"/>
    </row>
    <row r="170" spans="24:24" ht="30" customHeight="1" x14ac:dyDescent="0.15">
      <c r="X170" s="151"/>
    </row>
    <row r="171" spans="24:24" ht="30" customHeight="1" x14ac:dyDescent="0.15">
      <c r="X171" s="151"/>
    </row>
    <row r="172" spans="24:24" ht="30" customHeight="1" x14ac:dyDescent="0.15">
      <c r="X172" s="151"/>
    </row>
    <row r="173" spans="24:24" ht="30" customHeight="1" x14ac:dyDescent="0.15">
      <c r="X173" s="151"/>
    </row>
    <row r="174" spans="24:24" ht="30" customHeight="1" x14ac:dyDescent="0.15">
      <c r="X174" s="151"/>
    </row>
    <row r="175" spans="24:24" ht="30" customHeight="1" x14ac:dyDescent="0.15">
      <c r="X175" s="151"/>
    </row>
    <row r="176" spans="24:24" ht="30" customHeight="1" x14ac:dyDescent="0.15">
      <c r="X176" s="151"/>
    </row>
    <row r="177" spans="24:24" ht="30" customHeight="1" x14ac:dyDescent="0.15">
      <c r="X177" s="151"/>
    </row>
    <row r="178" spans="24:24" ht="30" customHeight="1" x14ac:dyDescent="0.15">
      <c r="X178" s="151"/>
    </row>
    <row r="179" spans="24:24" ht="30" customHeight="1" x14ac:dyDescent="0.15">
      <c r="X179" s="151"/>
    </row>
    <row r="180" spans="24:24" ht="30" customHeight="1" x14ac:dyDescent="0.15">
      <c r="X180" s="151"/>
    </row>
    <row r="181" spans="24:24" ht="30" customHeight="1" x14ac:dyDescent="0.15">
      <c r="X181" s="151"/>
    </row>
    <row r="182" spans="24:24" ht="30" customHeight="1" x14ac:dyDescent="0.15">
      <c r="X182" s="151"/>
    </row>
    <row r="183" spans="24:24" ht="30" customHeight="1" x14ac:dyDescent="0.15">
      <c r="X183" s="151"/>
    </row>
    <row r="184" spans="24:24" ht="30" customHeight="1" x14ac:dyDescent="0.15">
      <c r="X184" s="151"/>
    </row>
    <row r="185" spans="24:24" ht="30" customHeight="1" x14ac:dyDescent="0.15">
      <c r="X185" s="151"/>
    </row>
    <row r="186" spans="24:24" ht="30" customHeight="1" x14ac:dyDescent="0.15">
      <c r="X186" s="151"/>
    </row>
    <row r="187" spans="24:24" ht="30" customHeight="1" x14ac:dyDescent="0.15">
      <c r="X187" s="151"/>
    </row>
    <row r="188" spans="24:24" ht="30" customHeight="1" x14ac:dyDescent="0.15">
      <c r="X188" s="151"/>
    </row>
    <row r="189" spans="24:24" ht="30" customHeight="1" x14ac:dyDescent="0.15">
      <c r="X189" s="151"/>
    </row>
    <row r="190" spans="24:24" ht="30" customHeight="1" x14ac:dyDescent="0.15">
      <c r="X190" s="151"/>
    </row>
    <row r="191" spans="24:24" ht="30" customHeight="1" x14ac:dyDescent="0.15">
      <c r="X191" s="151"/>
    </row>
    <row r="192" spans="24:24" ht="30" customHeight="1" x14ac:dyDescent="0.15">
      <c r="X192" s="151"/>
    </row>
    <row r="193" spans="24:24" ht="30" customHeight="1" x14ac:dyDescent="0.15">
      <c r="X193" s="151"/>
    </row>
    <row r="194" spans="24:24" ht="30" customHeight="1" x14ac:dyDescent="0.15">
      <c r="X194" s="151"/>
    </row>
    <row r="195" spans="24:24" ht="30" customHeight="1" x14ac:dyDescent="0.15">
      <c r="X195" s="151"/>
    </row>
    <row r="196" spans="24:24" ht="30" customHeight="1" x14ac:dyDescent="0.15">
      <c r="X196" s="151"/>
    </row>
    <row r="197" spans="24:24" ht="30" customHeight="1" x14ac:dyDescent="0.15">
      <c r="X197" s="151"/>
    </row>
    <row r="198" spans="24:24" ht="30" customHeight="1" x14ac:dyDescent="0.15">
      <c r="X198" s="151"/>
    </row>
    <row r="199" spans="24:24" ht="30" customHeight="1" x14ac:dyDescent="0.15">
      <c r="X199" s="151"/>
    </row>
    <row r="200" spans="24:24" ht="30" customHeight="1" x14ac:dyDescent="0.15">
      <c r="X200" s="151"/>
    </row>
    <row r="201" spans="24:24" ht="30" customHeight="1" x14ac:dyDescent="0.15">
      <c r="X201" s="151"/>
    </row>
    <row r="202" spans="24:24" ht="30" customHeight="1" x14ac:dyDescent="0.15">
      <c r="X202" s="151"/>
    </row>
    <row r="203" spans="24:24" ht="30" customHeight="1" x14ac:dyDescent="0.15">
      <c r="X203" s="151"/>
    </row>
    <row r="204" spans="24:24" ht="30" customHeight="1" x14ac:dyDescent="0.15">
      <c r="X204" s="151"/>
    </row>
    <row r="205" spans="24:24" ht="30" customHeight="1" x14ac:dyDescent="0.15">
      <c r="X205" s="151"/>
    </row>
    <row r="206" spans="24:24" ht="30" customHeight="1" x14ac:dyDescent="0.15">
      <c r="X206" s="151"/>
    </row>
    <row r="207" spans="24:24" ht="30" customHeight="1" x14ac:dyDescent="0.15">
      <c r="X207" s="151"/>
    </row>
    <row r="208" spans="24:24" ht="30" customHeight="1" x14ac:dyDescent="0.15">
      <c r="X208" s="151"/>
    </row>
    <row r="209" spans="24:24" ht="30" customHeight="1" x14ac:dyDescent="0.15">
      <c r="X209" s="151"/>
    </row>
    <row r="210" spans="24:24" ht="30" customHeight="1" x14ac:dyDescent="0.15">
      <c r="X210" s="151"/>
    </row>
    <row r="211" spans="24:24" ht="30" customHeight="1" x14ac:dyDescent="0.15">
      <c r="X211" s="151"/>
    </row>
    <row r="212" spans="24:24" ht="30" customHeight="1" x14ac:dyDescent="0.15">
      <c r="X212" s="151"/>
    </row>
    <row r="213" spans="24:24" ht="30" customHeight="1" x14ac:dyDescent="0.15">
      <c r="X213" s="151"/>
    </row>
    <row r="214" spans="24:24" ht="30" customHeight="1" x14ac:dyDescent="0.15">
      <c r="X214" s="151"/>
    </row>
    <row r="215" spans="24:24" ht="30" customHeight="1" x14ac:dyDescent="0.15">
      <c r="X215" s="151"/>
    </row>
    <row r="216" spans="24:24" ht="30" customHeight="1" x14ac:dyDescent="0.15">
      <c r="X216" s="151"/>
    </row>
    <row r="217" spans="24:24" ht="30" customHeight="1" x14ac:dyDescent="0.15">
      <c r="X217" s="151"/>
    </row>
    <row r="218" spans="24:24" ht="30" customHeight="1" x14ac:dyDescent="0.15">
      <c r="X218" s="151"/>
    </row>
    <row r="219" spans="24:24" ht="30" customHeight="1" x14ac:dyDescent="0.15">
      <c r="X219" s="151"/>
    </row>
    <row r="220" spans="24:24" ht="30" customHeight="1" x14ac:dyDescent="0.15">
      <c r="X220" s="151"/>
    </row>
    <row r="221" spans="24:24" ht="30" customHeight="1" x14ac:dyDescent="0.15">
      <c r="X221" s="151"/>
    </row>
    <row r="222" spans="24:24" ht="30" customHeight="1" x14ac:dyDescent="0.15">
      <c r="X222" s="151"/>
    </row>
    <row r="223" spans="24:24" ht="30" customHeight="1" x14ac:dyDescent="0.15">
      <c r="X223" s="151"/>
    </row>
    <row r="224" spans="24:24" ht="30" customHeight="1" x14ac:dyDescent="0.15">
      <c r="X224" s="151"/>
    </row>
    <row r="225" spans="24:24" ht="30" customHeight="1" x14ac:dyDescent="0.15">
      <c r="X225" s="151"/>
    </row>
    <row r="226" spans="24:24" ht="30" customHeight="1" x14ac:dyDescent="0.15">
      <c r="X226" s="151"/>
    </row>
    <row r="227" spans="24:24" ht="30" customHeight="1" x14ac:dyDescent="0.15">
      <c r="X227" s="151"/>
    </row>
    <row r="228" spans="24:24" ht="30" customHeight="1" x14ac:dyDescent="0.15">
      <c r="X228" s="151"/>
    </row>
    <row r="229" spans="24:24" ht="30" customHeight="1" x14ac:dyDescent="0.15">
      <c r="X229" s="151"/>
    </row>
    <row r="230" spans="24:24" ht="30" customHeight="1" x14ac:dyDescent="0.15">
      <c r="X230" s="151"/>
    </row>
    <row r="231" spans="24:24" ht="30" customHeight="1" x14ac:dyDescent="0.15">
      <c r="X231" s="151"/>
    </row>
    <row r="232" spans="24:24" ht="30" customHeight="1" x14ac:dyDescent="0.15">
      <c r="X232" s="151"/>
    </row>
    <row r="233" spans="24:24" ht="30" customHeight="1" x14ac:dyDescent="0.15">
      <c r="X233" s="151"/>
    </row>
  </sheetData>
  <mergeCells count="91">
    <mergeCell ref="F45:G45"/>
    <mergeCell ref="F46:G46"/>
    <mergeCell ref="F43:G43"/>
    <mergeCell ref="D61:G61"/>
    <mergeCell ref="D59:D60"/>
    <mergeCell ref="F60:G60"/>
    <mergeCell ref="F51:G51"/>
    <mergeCell ref="F50:G50"/>
    <mergeCell ref="F59:G59"/>
    <mergeCell ref="D51:D57"/>
    <mergeCell ref="F54:G54"/>
    <mergeCell ref="F55:G55"/>
    <mergeCell ref="F58:G58"/>
    <mergeCell ref="F57:G57"/>
    <mergeCell ref="E44:G44"/>
    <mergeCell ref="F18:G18"/>
    <mergeCell ref="F22:G22"/>
    <mergeCell ref="E31:E32"/>
    <mergeCell ref="C53:C57"/>
    <mergeCell ref="E49:F49"/>
    <mergeCell ref="E48:F48"/>
    <mergeCell ref="F52:G52"/>
    <mergeCell ref="F33:G33"/>
    <mergeCell ref="E47:F47"/>
    <mergeCell ref="F53:G53"/>
    <mergeCell ref="D48:D49"/>
    <mergeCell ref="E34:E35"/>
    <mergeCell ref="E41:E42"/>
    <mergeCell ref="E38:E40"/>
    <mergeCell ref="F56:G56"/>
    <mergeCell ref="E36:E37"/>
    <mergeCell ref="E27:E28"/>
    <mergeCell ref="E25:E26"/>
    <mergeCell ref="E21:G21"/>
    <mergeCell ref="E20:G20"/>
    <mergeCell ref="E29:E30"/>
    <mergeCell ref="D23:D24"/>
    <mergeCell ref="D1:G1"/>
    <mergeCell ref="F24:G24"/>
    <mergeCell ref="F23:G23"/>
    <mergeCell ref="Y7:Y8"/>
    <mergeCell ref="X7:X8"/>
    <mergeCell ref="T7:U7"/>
    <mergeCell ref="D9:G9"/>
    <mergeCell ref="F15:G15"/>
    <mergeCell ref="D10:F12"/>
    <mergeCell ref="D15:D18"/>
    <mergeCell ref="F16:G16"/>
    <mergeCell ref="F14:G14"/>
    <mergeCell ref="E13:G13"/>
    <mergeCell ref="E19:G19"/>
    <mergeCell ref="F17:G17"/>
    <mergeCell ref="C62:C88"/>
    <mergeCell ref="D62:D82"/>
    <mergeCell ref="E62:E64"/>
    <mergeCell ref="F62:G62"/>
    <mergeCell ref="F63:G63"/>
    <mergeCell ref="F64:G64"/>
    <mergeCell ref="E65:E67"/>
    <mergeCell ref="F65:G65"/>
    <mergeCell ref="F66:G66"/>
    <mergeCell ref="F67:G67"/>
    <mergeCell ref="E68:E70"/>
    <mergeCell ref="F68:G68"/>
    <mergeCell ref="F69:G69"/>
    <mergeCell ref="F70:G70"/>
    <mergeCell ref="E71:E73"/>
    <mergeCell ref="F71:G71"/>
    <mergeCell ref="F72:G72"/>
    <mergeCell ref="F73:G73"/>
    <mergeCell ref="E74:E76"/>
    <mergeCell ref="F74:G74"/>
    <mergeCell ref="F75:G75"/>
    <mergeCell ref="F76:G76"/>
    <mergeCell ref="E77:E79"/>
    <mergeCell ref="F77:G77"/>
    <mergeCell ref="F78:G78"/>
    <mergeCell ref="F79:G79"/>
    <mergeCell ref="E80:E82"/>
    <mergeCell ref="F80:G80"/>
    <mergeCell ref="F81:G81"/>
    <mergeCell ref="F82:G82"/>
    <mergeCell ref="D83:D88"/>
    <mergeCell ref="E83:E85"/>
    <mergeCell ref="F83:G83"/>
    <mergeCell ref="F84:G84"/>
    <mergeCell ref="F85:G85"/>
    <mergeCell ref="E86:E88"/>
    <mergeCell ref="F86:G86"/>
    <mergeCell ref="F87:G87"/>
    <mergeCell ref="F88:G88"/>
  </mergeCells>
  <phoneticPr fontId="6"/>
  <pageMargins left="0.78740157480314965" right="0.59055118110236227" top="0.78740157480314965" bottom="0.39370078740157483" header="0.19685039370078741" footer="0.19685039370078741"/>
  <pageSetup paperSize="9" scale="24" pageOrder="overThenDown" orientation="portrait" horizontalDpi="1200" verticalDpi="1200" r:id="rId1"/>
  <headerFooter alignWithMargins="0"/>
  <colBreaks count="1" manualBreakCount="1">
    <brk id="14" max="87" man="1"/>
  </colBreaks>
  <ignoredErrors>
    <ignoredError sqref="X61" 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X87"/>
  <sheetViews>
    <sheetView showZeros="0" showOutlineSymbols="0" zoomScale="60" zoomScaleNormal="60" workbookViewId="0">
      <pane xSplit="7" ySplit="8" topLeftCell="R9" activePane="bottomRight" state="frozen"/>
      <selection activeCell="V9" sqref="V9:V87"/>
      <selection pane="topRight" activeCell="V9" sqref="V9:V87"/>
      <selection pane="bottomLeft" activeCell="V9" sqref="V9:V87"/>
      <selection pane="bottomRight" activeCell="V9" sqref="V9:V87"/>
    </sheetView>
  </sheetViews>
  <sheetFormatPr defaultRowHeight="30" customHeight="1" x14ac:dyDescent="0.15"/>
  <cols>
    <col min="1" max="2" width="5.7109375" style="2" customWidth="1"/>
    <col min="3" max="4" width="7.7109375" style="2" customWidth="1"/>
    <col min="5" max="6" width="8.140625" style="2" customWidth="1"/>
    <col min="7" max="7" width="30.7109375" style="2" customWidth="1"/>
    <col min="8" max="22" width="22.5703125" style="2" customWidth="1"/>
    <col min="23" max="23" width="9.140625" style="2"/>
    <col min="24" max="24" width="22.5703125" style="2" customWidth="1"/>
    <col min="25" max="16384" width="9.140625" style="2"/>
  </cols>
  <sheetData>
    <row r="1" spans="1:24" s="8" customFormat="1" ht="30" customHeight="1" x14ac:dyDescent="0.15">
      <c r="B1" s="7" t="s">
        <v>348</v>
      </c>
      <c r="E1" s="291" t="s">
        <v>144</v>
      </c>
      <c r="F1" s="292"/>
      <c r="G1" s="293"/>
    </row>
    <row r="2" spans="1:24" s="6" customFormat="1" ht="20.100000000000001" customHeight="1" x14ac:dyDescent="0.15">
      <c r="B2" s="1"/>
      <c r="E2" s="9"/>
      <c r="F2" s="20"/>
      <c r="G2" s="20"/>
    </row>
    <row r="3" spans="1:24" s="6" customFormat="1" ht="30" customHeight="1" x14ac:dyDescent="0.15">
      <c r="B3" s="6" t="s">
        <v>206</v>
      </c>
      <c r="E3" s="9"/>
      <c r="F3" s="20"/>
      <c r="G3" s="20"/>
    </row>
    <row r="4" spans="1:24" s="6" customFormat="1" ht="20.100000000000001" customHeight="1" x14ac:dyDescent="0.15"/>
    <row r="5" spans="1:24" s="6" customFormat="1" ht="30" customHeight="1" x14ac:dyDescent="0.15">
      <c r="C5" s="10" t="s">
        <v>207</v>
      </c>
      <c r="D5" s="11"/>
      <c r="E5" s="11"/>
      <c r="F5" s="11"/>
      <c r="H5" s="11"/>
      <c r="I5" s="12"/>
      <c r="J5" s="12"/>
    </row>
    <row r="6" spans="1:24" s="5" customFormat="1" ht="20.100000000000001" customHeight="1" x14ac:dyDescent="0.15">
      <c r="C6" s="13"/>
      <c r="D6" s="21"/>
      <c r="E6" s="21"/>
      <c r="F6" s="21"/>
      <c r="H6" s="27"/>
      <c r="I6" s="14"/>
      <c r="J6" s="14"/>
    </row>
    <row r="7" spans="1:24" ht="39.950000000000003" customHeight="1" x14ac:dyDescent="0.15">
      <c r="B7" s="3"/>
      <c r="C7" s="15"/>
      <c r="D7" s="16"/>
      <c r="E7" s="16"/>
      <c r="F7" s="16"/>
      <c r="G7" s="17" t="s">
        <v>208</v>
      </c>
      <c r="H7" s="72" t="s">
        <v>170</v>
      </c>
      <c r="I7" s="162" t="s">
        <v>103</v>
      </c>
      <c r="J7" s="162" t="s">
        <v>148</v>
      </c>
      <c r="K7" s="162" t="s">
        <v>149</v>
      </c>
      <c r="L7" s="162" t="s">
        <v>150</v>
      </c>
      <c r="M7" s="162" t="s">
        <v>364</v>
      </c>
      <c r="N7" s="162" t="s">
        <v>154</v>
      </c>
      <c r="O7" s="163" t="s">
        <v>156</v>
      </c>
      <c r="P7" s="163" t="s">
        <v>157</v>
      </c>
      <c r="Q7" s="294" t="s">
        <v>158</v>
      </c>
      <c r="R7" s="295"/>
      <c r="S7" s="163" t="s">
        <v>159</v>
      </c>
      <c r="T7" s="25" t="s">
        <v>160</v>
      </c>
      <c r="U7" s="25" t="s">
        <v>161</v>
      </c>
      <c r="V7" s="25" t="s">
        <v>162</v>
      </c>
    </row>
    <row r="8" spans="1:24" ht="39.950000000000003" customHeight="1" x14ac:dyDescent="0.15">
      <c r="A8" s="28" t="s">
        <v>163</v>
      </c>
      <c r="B8" s="29" t="s">
        <v>164</v>
      </c>
      <c r="C8" s="18" t="s">
        <v>209</v>
      </c>
      <c r="D8" s="19"/>
      <c r="E8" s="19"/>
      <c r="F8" s="19"/>
      <c r="G8" s="22" t="s">
        <v>210</v>
      </c>
      <c r="H8" s="164" t="s">
        <v>368</v>
      </c>
      <c r="I8" s="164" t="s">
        <v>339</v>
      </c>
      <c r="J8" s="164" t="s">
        <v>340</v>
      </c>
      <c r="K8" s="164" t="s">
        <v>339</v>
      </c>
      <c r="L8" s="164" t="s">
        <v>341</v>
      </c>
      <c r="M8" s="164" t="s">
        <v>365</v>
      </c>
      <c r="N8" s="24" t="s">
        <v>342</v>
      </c>
      <c r="O8" s="24" t="s">
        <v>339</v>
      </c>
      <c r="P8" s="24" t="s">
        <v>339</v>
      </c>
      <c r="Q8" s="24" t="s">
        <v>343</v>
      </c>
      <c r="R8" s="24" t="s">
        <v>344</v>
      </c>
      <c r="S8" s="24" t="s">
        <v>337</v>
      </c>
      <c r="T8" s="30" t="s">
        <v>338</v>
      </c>
      <c r="U8" s="30" t="s">
        <v>345</v>
      </c>
      <c r="V8" s="30" t="s">
        <v>346</v>
      </c>
    </row>
    <row r="9" spans="1:24" ht="30" customHeight="1" x14ac:dyDescent="0.15">
      <c r="A9" s="23">
        <v>1</v>
      </c>
      <c r="B9" s="3">
        <v>1</v>
      </c>
      <c r="C9" s="31" t="s">
        <v>211</v>
      </c>
      <c r="D9" s="296" t="s">
        <v>212</v>
      </c>
      <c r="E9" s="297"/>
      <c r="F9" s="297"/>
      <c r="G9" s="298"/>
      <c r="H9" s="165">
        <v>4120401</v>
      </c>
      <c r="I9" s="165">
        <v>4120401</v>
      </c>
      <c r="J9" s="165">
        <v>0</v>
      </c>
      <c r="K9" s="165">
        <v>4120401</v>
      </c>
      <c r="L9" s="166"/>
      <c r="M9" s="166"/>
      <c r="N9" s="165">
        <v>0</v>
      </c>
      <c r="O9" s="165">
        <v>4120401</v>
      </c>
      <c r="P9" s="165">
        <v>4130401</v>
      </c>
      <c r="Q9" s="165">
        <v>4120401</v>
      </c>
      <c r="R9" s="165">
        <v>4180401</v>
      </c>
      <c r="S9" s="165">
        <v>4120401</v>
      </c>
      <c r="T9" s="165">
        <v>4120401</v>
      </c>
      <c r="U9" s="165">
        <v>4120401</v>
      </c>
      <c r="V9" s="165">
        <v>4120401</v>
      </c>
      <c r="X9" s="167">
        <v>4120401</v>
      </c>
    </row>
    <row r="10" spans="1:24" ht="30" customHeight="1" x14ac:dyDescent="0.15">
      <c r="A10" s="23">
        <v>1</v>
      </c>
      <c r="B10" s="3">
        <v>2</v>
      </c>
      <c r="C10" s="33" t="s">
        <v>213</v>
      </c>
      <c r="D10" s="289" t="s">
        <v>174</v>
      </c>
      <c r="E10" s="299"/>
      <c r="F10" s="299"/>
      <c r="G10" s="290"/>
      <c r="H10" s="165">
        <v>3</v>
      </c>
      <c r="I10" s="165">
        <v>2</v>
      </c>
      <c r="J10" s="165">
        <v>3</v>
      </c>
      <c r="K10" s="165">
        <v>2</v>
      </c>
      <c r="L10" s="166"/>
      <c r="M10" s="165"/>
      <c r="N10" s="165">
        <v>3</v>
      </c>
      <c r="O10" s="165">
        <v>1</v>
      </c>
      <c r="P10" s="165">
        <v>1</v>
      </c>
      <c r="Q10" s="165">
        <v>3</v>
      </c>
      <c r="R10" s="165">
        <v>3</v>
      </c>
      <c r="S10" s="165">
        <v>2</v>
      </c>
      <c r="T10" s="165">
        <v>2</v>
      </c>
      <c r="U10" s="165">
        <v>3</v>
      </c>
      <c r="V10" s="165">
        <v>3</v>
      </c>
      <c r="X10" s="167">
        <v>3</v>
      </c>
    </row>
    <row r="11" spans="1:24" ht="30" customHeight="1" x14ac:dyDescent="0.15">
      <c r="A11" s="23">
        <v>1</v>
      </c>
      <c r="B11" s="3">
        <v>3</v>
      </c>
      <c r="C11" s="36" t="s">
        <v>214</v>
      </c>
      <c r="D11" s="37" t="s">
        <v>215</v>
      </c>
      <c r="E11" s="289" t="s">
        <v>216</v>
      </c>
      <c r="F11" s="299"/>
      <c r="G11" s="290"/>
      <c r="H11" s="165">
        <v>1</v>
      </c>
      <c r="I11" s="165">
        <v>1</v>
      </c>
      <c r="J11" s="165">
        <v>0</v>
      </c>
      <c r="K11" s="165">
        <v>2</v>
      </c>
      <c r="L11" s="166"/>
      <c r="M11" s="166"/>
      <c r="N11" s="165">
        <v>0</v>
      </c>
      <c r="O11" s="165">
        <v>1</v>
      </c>
      <c r="P11" s="165">
        <v>1</v>
      </c>
      <c r="Q11" s="165">
        <v>1</v>
      </c>
      <c r="R11" s="165">
        <v>1</v>
      </c>
      <c r="S11" s="165">
        <v>1</v>
      </c>
      <c r="T11" s="165">
        <v>1</v>
      </c>
      <c r="U11" s="165">
        <v>2</v>
      </c>
      <c r="V11" s="165">
        <v>3</v>
      </c>
      <c r="X11" s="167">
        <v>3</v>
      </c>
    </row>
    <row r="12" spans="1:24" ht="30" customHeight="1" x14ac:dyDescent="0.15">
      <c r="A12" s="23">
        <v>1</v>
      </c>
      <c r="B12" s="3">
        <v>4</v>
      </c>
      <c r="C12" s="38"/>
      <c r="D12" s="39" t="s">
        <v>217</v>
      </c>
      <c r="E12" s="40" t="s">
        <v>218</v>
      </c>
      <c r="F12" s="289" t="s">
        <v>219</v>
      </c>
      <c r="G12" s="290"/>
      <c r="H12" s="165">
        <v>120</v>
      </c>
      <c r="I12" s="165">
        <v>110</v>
      </c>
      <c r="J12" s="165">
        <v>0</v>
      </c>
      <c r="K12" s="165">
        <v>100</v>
      </c>
      <c r="L12" s="166"/>
      <c r="M12" s="166"/>
      <c r="N12" s="165">
        <v>0</v>
      </c>
      <c r="O12" s="165">
        <v>50</v>
      </c>
      <c r="P12" s="165">
        <v>50</v>
      </c>
      <c r="Q12" s="165">
        <v>85</v>
      </c>
      <c r="R12" s="165">
        <v>30</v>
      </c>
      <c r="S12" s="165">
        <v>50</v>
      </c>
      <c r="T12" s="165">
        <v>102</v>
      </c>
      <c r="U12" s="165">
        <v>160</v>
      </c>
      <c r="V12" s="165">
        <v>202</v>
      </c>
      <c r="X12" s="167">
        <v>158</v>
      </c>
    </row>
    <row r="13" spans="1:24" ht="30" customHeight="1" x14ac:dyDescent="0.15">
      <c r="A13" s="23">
        <v>1</v>
      </c>
      <c r="B13" s="3">
        <v>5</v>
      </c>
      <c r="C13" s="38" t="s">
        <v>220</v>
      </c>
      <c r="D13" s="41"/>
      <c r="E13" s="42" t="s">
        <v>221</v>
      </c>
      <c r="F13" s="289" t="s">
        <v>222</v>
      </c>
      <c r="G13" s="290"/>
      <c r="H13" s="165">
        <v>0</v>
      </c>
      <c r="I13" s="165">
        <v>0</v>
      </c>
      <c r="J13" s="165">
        <v>0</v>
      </c>
      <c r="K13" s="165">
        <v>0</v>
      </c>
      <c r="L13" s="166"/>
      <c r="M13" s="166"/>
      <c r="N13" s="165">
        <v>0</v>
      </c>
      <c r="O13" s="165">
        <v>0</v>
      </c>
      <c r="P13" s="165">
        <v>0</v>
      </c>
      <c r="Q13" s="165">
        <v>0</v>
      </c>
      <c r="R13" s="165">
        <v>0</v>
      </c>
      <c r="S13" s="165">
        <v>0</v>
      </c>
      <c r="T13" s="165">
        <v>0</v>
      </c>
      <c r="U13" s="165">
        <v>0</v>
      </c>
      <c r="V13" s="165">
        <v>0</v>
      </c>
      <c r="X13" s="167">
        <v>0</v>
      </c>
    </row>
    <row r="14" spans="1:24" ht="30" customHeight="1" x14ac:dyDescent="0.15">
      <c r="A14" s="23">
        <v>1</v>
      </c>
      <c r="B14" s="3">
        <v>6</v>
      </c>
      <c r="C14" s="38"/>
      <c r="D14" s="43" t="s">
        <v>223</v>
      </c>
      <c r="E14" s="40" t="s">
        <v>224</v>
      </c>
      <c r="F14" s="299" t="s">
        <v>225</v>
      </c>
      <c r="G14" s="290"/>
      <c r="H14" s="165">
        <v>0</v>
      </c>
      <c r="I14" s="165">
        <v>0</v>
      </c>
      <c r="J14" s="165">
        <v>0</v>
      </c>
      <c r="K14" s="165">
        <v>0</v>
      </c>
      <c r="L14" s="166"/>
      <c r="M14" s="166"/>
      <c r="N14" s="165">
        <v>0</v>
      </c>
      <c r="O14" s="165">
        <v>0</v>
      </c>
      <c r="P14" s="165">
        <v>0</v>
      </c>
      <c r="Q14" s="165">
        <v>0</v>
      </c>
      <c r="R14" s="165">
        <v>0</v>
      </c>
      <c r="S14" s="165">
        <v>0</v>
      </c>
      <c r="T14" s="165">
        <v>0</v>
      </c>
      <c r="U14" s="165">
        <v>0</v>
      </c>
      <c r="V14" s="165">
        <v>0</v>
      </c>
      <c r="X14" s="167">
        <v>0</v>
      </c>
    </row>
    <row r="15" spans="1:24" ht="30" customHeight="1" x14ac:dyDescent="0.15">
      <c r="A15" s="23">
        <v>1</v>
      </c>
      <c r="B15" s="3">
        <v>7</v>
      </c>
      <c r="C15" s="41"/>
      <c r="D15" s="43" t="s">
        <v>226</v>
      </c>
      <c r="E15" s="42" t="s">
        <v>227</v>
      </c>
      <c r="F15" s="299" t="s">
        <v>228</v>
      </c>
      <c r="G15" s="290"/>
      <c r="H15" s="165">
        <v>0</v>
      </c>
      <c r="I15" s="165">
        <v>0</v>
      </c>
      <c r="J15" s="165">
        <v>0</v>
      </c>
      <c r="K15" s="165">
        <v>0</v>
      </c>
      <c r="L15" s="166"/>
      <c r="M15" s="166"/>
      <c r="N15" s="165">
        <v>0</v>
      </c>
      <c r="O15" s="165">
        <v>0</v>
      </c>
      <c r="P15" s="165">
        <v>0</v>
      </c>
      <c r="Q15" s="165">
        <v>0</v>
      </c>
      <c r="R15" s="165">
        <v>0</v>
      </c>
      <c r="S15" s="165">
        <v>0</v>
      </c>
      <c r="T15" s="165">
        <v>0</v>
      </c>
      <c r="U15" s="165">
        <v>0</v>
      </c>
      <c r="V15" s="165">
        <v>0</v>
      </c>
      <c r="X15" s="167">
        <v>0</v>
      </c>
    </row>
    <row r="16" spans="1:24" ht="30" customHeight="1" x14ac:dyDescent="0.15">
      <c r="A16" s="23">
        <v>1</v>
      </c>
      <c r="B16" s="3">
        <v>8</v>
      </c>
      <c r="C16" s="38"/>
      <c r="D16" s="44"/>
      <c r="E16" s="40" t="s">
        <v>229</v>
      </c>
      <c r="F16" s="289" t="s">
        <v>230</v>
      </c>
      <c r="G16" s="290"/>
      <c r="H16" s="165">
        <v>0</v>
      </c>
      <c r="I16" s="165">
        <v>0</v>
      </c>
      <c r="J16" s="165">
        <v>0</v>
      </c>
      <c r="K16" s="165">
        <v>0</v>
      </c>
      <c r="L16" s="166"/>
      <c r="M16" s="166"/>
      <c r="N16" s="165">
        <v>0</v>
      </c>
      <c r="O16" s="165">
        <v>0</v>
      </c>
      <c r="P16" s="165">
        <v>0</v>
      </c>
      <c r="Q16" s="165">
        <v>0</v>
      </c>
      <c r="R16" s="165">
        <v>0</v>
      </c>
      <c r="S16" s="165">
        <v>0</v>
      </c>
      <c r="T16" s="165">
        <v>0</v>
      </c>
      <c r="U16" s="165">
        <v>0</v>
      </c>
      <c r="V16" s="165">
        <v>0</v>
      </c>
      <c r="X16" s="167">
        <v>0</v>
      </c>
    </row>
    <row r="17" spans="1:24" ht="30" customHeight="1" x14ac:dyDescent="0.15">
      <c r="A17" s="23">
        <v>1</v>
      </c>
      <c r="B17" s="3">
        <v>9</v>
      </c>
      <c r="C17" s="38" t="s">
        <v>231</v>
      </c>
      <c r="D17" s="37" t="s">
        <v>232</v>
      </c>
      <c r="E17" s="289" t="s">
        <v>400</v>
      </c>
      <c r="F17" s="299"/>
      <c r="G17" s="290"/>
      <c r="H17" s="165">
        <v>0</v>
      </c>
      <c r="I17" s="165">
        <v>0</v>
      </c>
      <c r="J17" s="165">
        <v>0</v>
      </c>
      <c r="K17" s="165">
        <v>0</v>
      </c>
      <c r="L17" s="166"/>
      <c r="M17" s="166"/>
      <c r="N17" s="165">
        <v>0</v>
      </c>
      <c r="O17" s="165">
        <v>0</v>
      </c>
      <c r="P17" s="165">
        <v>0</v>
      </c>
      <c r="Q17" s="165">
        <v>0</v>
      </c>
      <c r="R17" s="165">
        <v>0</v>
      </c>
      <c r="S17" s="165">
        <v>0</v>
      </c>
      <c r="T17" s="165">
        <v>0</v>
      </c>
      <c r="U17" s="165">
        <v>0</v>
      </c>
      <c r="V17" s="165">
        <v>0</v>
      </c>
      <c r="X17" s="167">
        <v>6758</v>
      </c>
    </row>
    <row r="18" spans="1:24" ht="30" customHeight="1" x14ac:dyDescent="0.15">
      <c r="A18" s="23">
        <v>1</v>
      </c>
      <c r="B18" s="3">
        <v>10</v>
      </c>
      <c r="C18" s="38"/>
      <c r="D18" s="37" t="s">
        <v>6</v>
      </c>
      <c r="E18" s="289" t="s">
        <v>233</v>
      </c>
      <c r="F18" s="299"/>
      <c r="G18" s="290"/>
      <c r="H18" s="165">
        <v>2562</v>
      </c>
      <c r="I18" s="165">
        <v>3932</v>
      </c>
      <c r="J18" s="165">
        <v>0</v>
      </c>
      <c r="K18" s="165">
        <v>4183</v>
      </c>
      <c r="L18" s="166"/>
      <c r="M18" s="166"/>
      <c r="N18" s="165">
        <v>0</v>
      </c>
      <c r="O18" s="165">
        <v>2303</v>
      </c>
      <c r="P18" s="165">
        <v>2730</v>
      </c>
      <c r="Q18" s="165">
        <v>2345</v>
      </c>
      <c r="R18" s="165">
        <v>1610</v>
      </c>
      <c r="S18" s="165">
        <v>1636</v>
      </c>
      <c r="T18" s="165">
        <v>6102</v>
      </c>
      <c r="U18" s="165">
        <v>4421</v>
      </c>
      <c r="V18" s="165">
        <v>7777</v>
      </c>
      <c r="X18" s="167">
        <v>6758</v>
      </c>
    </row>
    <row r="19" spans="1:24" ht="30" customHeight="1" x14ac:dyDescent="0.15">
      <c r="A19" s="23">
        <v>1</v>
      </c>
      <c r="B19" s="3">
        <v>11</v>
      </c>
      <c r="C19" s="45"/>
      <c r="D19" s="37" t="s">
        <v>7</v>
      </c>
      <c r="E19" s="289" t="s">
        <v>234</v>
      </c>
      <c r="F19" s="299"/>
      <c r="G19" s="290"/>
      <c r="H19" s="165">
        <v>704</v>
      </c>
      <c r="I19" s="165">
        <v>1022</v>
      </c>
      <c r="J19" s="165">
        <v>0</v>
      </c>
      <c r="K19" s="165">
        <v>873</v>
      </c>
      <c r="L19" s="166"/>
      <c r="M19" s="166"/>
      <c r="N19" s="165">
        <v>0</v>
      </c>
      <c r="O19" s="165">
        <v>647</v>
      </c>
      <c r="P19" s="165">
        <v>735</v>
      </c>
      <c r="Q19" s="165">
        <v>667</v>
      </c>
      <c r="R19" s="165">
        <v>404</v>
      </c>
      <c r="S19" s="165">
        <v>429</v>
      </c>
      <c r="T19" s="165">
        <v>2451</v>
      </c>
      <c r="U19" s="165">
        <v>1330</v>
      </c>
      <c r="V19" s="165">
        <v>2315</v>
      </c>
      <c r="X19" s="167">
        <v>1797</v>
      </c>
    </row>
    <row r="20" spans="1:24" ht="30" customHeight="1" x14ac:dyDescent="0.15">
      <c r="A20" s="23">
        <v>1</v>
      </c>
      <c r="B20" s="3">
        <v>12</v>
      </c>
      <c r="C20" s="46"/>
      <c r="D20" s="39" t="s">
        <v>235</v>
      </c>
      <c r="E20" s="40" t="s">
        <v>236</v>
      </c>
      <c r="F20" s="299" t="s">
        <v>237</v>
      </c>
      <c r="G20" s="290"/>
      <c r="H20" s="165">
        <v>365</v>
      </c>
      <c r="I20" s="165">
        <v>365</v>
      </c>
      <c r="J20" s="165">
        <v>0</v>
      </c>
      <c r="K20" s="165">
        <v>730</v>
      </c>
      <c r="L20" s="166"/>
      <c r="M20" s="166"/>
      <c r="N20" s="165">
        <v>0</v>
      </c>
      <c r="O20" s="165">
        <v>365</v>
      </c>
      <c r="P20" s="165">
        <v>365</v>
      </c>
      <c r="Q20" s="165">
        <v>365</v>
      </c>
      <c r="R20" s="165">
        <v>365</v>
      </c>
      <c r="S20" s="165">
        <v>365</v>
      </c>
      <c r="T20" s="165">
        <v>365</v>
      </c>
      <c r="U20" s="165">
        <v>730</v>
      </c>
      <c r="V20" s="165">
        <v>1095</v>
      </c>
      <c r="X20" s="167">
        <v>1098</v>
      </c>
    </row>
    <row r="21" spans="1:24" ht="30" customHeight="1" x14ac:dyDescent="0.15">
      <c r="A21" s="23">
        <v>1</v>
      </c>
      <c r="B21" s="3">
        <v>13</v>
      </c>
      <c r="C21" s="46" t="s">
        <v>238</v>
      </c>
      <c r="D21" s="302" t="s">
        <v>239</v>
      </c>
      <c r="E21" s="42" t="s">
        <v>240</v>
      </c>
      <c r="F21" s="299" t="s">
        <v>241</v>
      </c>
      <c r="G21" s="290"/>
      <c r="H21" s="165">
        <v>41917</v>
      </c>
      <c r="I21" s="165">
        <v>39074</v>
      </c>
      <c r="J21" s="165">
        <v>0</v>
      </c>
      <c r="K21" s="165">
        <v>35238</v>
      </c>
      <c r="L21" s="166"/>
      <c r="M21" s="166"/>
      <c r="N21" s="165">
        <v>0</v>
      </c>
      <c r="O21" s="165">
        <v>18250</v>
      </c>
      <c r="P21" s="165">
        <v>17690</v>
      </c>
      <c r="Q21" s="165">
        <v>29592</v>
      </c>
      <c r="R21" s="165">
        <v>10641</v>
      </c>
      <c r="S21" s="165">
        <v>18125</v>
      </c>
      <c r="T21" s="165">
        <v>35625</v>
      </c>
      <c r="U21" s="165">
        <v>50886</v>
      </c>
      <c r="V21" s="165">
        <v>70812</v>
      </c>
      <c r="X21" s="167">
        <v>56322</v>
      </c>
    </row>
    <row r="22" spans="1:24" ht="30" customHeight="1" x14ac:dyDescent="0.15">
      <c r="A22" s="23">
        <v>1</v>
      </c>
      <c r="B22" s="3">
        <v>14</v>
      </c>
      <c r="C22" s="46"/>
      <c r="D22" s="301"/>
      <c r="E22" s="42" t="s">
        <v>242</v>
      </c>
      <c r="F22" s="299" t="s">
        <v>243</v>
      </c>
      <c r="G22" s="290"/>
      <c r="H22" s="165">
        <v>43800</v>
      </c>
      <c r="I22" s="165">
        <v>40150</v>
      </c>
      <c r="J22" s="165">
        <v>0</v>
      </c>
      <c r="K22" s="165">
        <v>36500</v>
      </c>
      <c r="L22" s="166"/>
      <c r="M22" s="166"/>
      <c r="N22" s="165">
        <v>0</v>
      </c>
      <c r="O22" s="165">
        <v>18250</v>
      </c>
      <c r="P22" s="165">
        <v>18250</v>
      </c>
      <c r="Q22" s="165">
        <v>31025</v>
      </c>
      <c r="R22" s="165">
        <v>10950</v>
      </c>
      <c r="S22" s="165">
        <v>18250</v>
      </c>
      <c r="T22" s="165">
        <v>37230</v>
      </c>
      <c r="U22" s="165">
        <v>58400</v>
      </c>
      <c r="V22" s="165">
        <v>73730</v>
      </c>
      <c r="X22" s="167">
        <v>57828</v>
      </c>
    </row>
    <row r="23" spans="1:24" ht="30" customHeight="1" x14ac:dyDescent="0.15">
      <c r="A23" s="23">
        <v>1</v>
      </c>
      <c r="B23" s="3">
        <v>15</v>
      </c>
      <c r="C23" s="46"/>
      <c r="D23" s="39" t="s">
        <v>244</v>
      </c>
      <c r="E23" s="300" t="s">
        <v>245</v>
      </c>
      <c r="F23" s="47" t="s">
        <v>246</v>
      </c>
      <c r="G23" s="35" t="s">
        <v>247</v>
      </c>
      <c r="H23" s="165">
        <v>0</v>
      </c>
      <c r="I23" s="165">
        <v>0</v>
      </c>
      <c r="J23" s="165">
        <v>0</v>
      </c>
      <c r="K23" s="165">
        <v>0</v>
      </c>
      <c r="L23" s="166"/>
      <c r="M23" s="166"/>
      <c r="N23" s="165">
        <v>0</v>
      </c>
      <c r="O23" s="165">
        <v>0</v>
      </c>
      <c r="P23" s="165">
        <v>0</v>
      </c>
      <c r="Q23" s="165">
        <v>0</v>
      </c>
      <c r="R23" s="165">
        <v>0</v>
      </c>
      <c r="S23" s="165">
        <v>365</v>
      </c>
      <c r="T23" s="165">
        <v>0</v>
      </c>
      <c r="U23" s="165">
        <v>0</v>
      </c>
      <c r="V23" s="165">
        <v>0</v>
      </c>
      <c r="X23" s="167">
        <v>0</v>
      </c>
    </row>
    <row r="24" spans="1:24" ht="30" customHeight="1" x14ac:dyDescent="0.15">
      <c r="A24" s="23">
        <v>1</v>
      </c>
      <c r="B24" s="3">
        <v>16</v>
      </c>
      <c r="C24" s="46"/>
      <c r="D24" s="48"/>
      <c r="E24" s="301"/>
      <c r="F24" s="47" t="s">
        <v>248</v>
      </c>
      <c r="G24" s="49" t="s">
        <v>249</v>
      </c>
      <c r="H24" s="165">
        <v>0</v>
      </c>
      <c r="I24" s="165">
        <v>0</v>
      </c>
      <c r="J24" s="165">
        <v>0</v>
      </c>
      <c r="K24" s="165">
        <v>0</v>
      </c>
      <c r="L24" s="166"/>
      <c r="M24" s="166"/>
      <c r="N24" s="165">
        <v>0</v>
      </c>
      <c r="O24" s="165">
        <v>0</v>
      </c>
      <c r="P24" s="165">
        <v>0</v>
      </c>
      <c r="Q24" s="165">
        <v>0</v>
      </c>
      <c r="R24" s="165">
        <v>0</v>
      </c>
      <c r="S24" s="165">
        <v>2188</v>
      </c>
      <c r="T24" s="165">
        <v>0</v>
      </c>
      <c r="U24" s="165">
        <v>0</v>
      </c>
      <c r="V24" s="165">
        <v>0</v>
      </c>
      <c r="X24" s="167">
        <v>0</v>
      </c>
    </row>
    <row r="25" spans="1:24" ht="30" customHeight="1" x14ac:dyDescent="0.15">
      <c r="A25" s="23">
        <v>1</v>
      </c>
      <c r="B25" s="3">
        <v>17</v>
      </c>
      <c r="C25" s="50"/>
      <c r="D25" s="48"/>
      <c r="E25" s="300" t="s">
        <v>250</v>
      </c>
      <c r="F25" s="47" t="s">
        <v>246</v>
      </c>
      <c r="G25" s="35" t="s">
        <v>247</v>
      </c>
      <c r="H25" s="165">
        <v>0</v>
      </c>
      <c r="I25" s="165">
        <v>0</v>
      </c>
      <c r="J25" s="165">
        <v>0</v>
      </c>
      <c r="K25" s="165">
        <v>0</v>
      </c>
      <c r="L25" s="166"/>
      <c r="M25" s="166"/>
      <c r="N25" s="165">
        <v>0</v>
      </c>
      <c r="O25" s="165">
        <v>0</v>
      </c>
      <c r="P25" s="165">
        <v>0</v>
      </c>
      <c r="Q25" s="165">
        <v>0</v>
      </c>
      <c r="R25" s="165">
        <v>0</v>
      </c>
      <c r="S25" s="165">
        <v>0</v>
      </c>
      <c r="T25" s="165">
        <v>0</v>
      </c>
      <c r="U25" s="165">
        <v>0</v>
      </c>
      <c r="V25" s="165">
        <v>0</v>
      </c>
      <c r="X25" s="167">
        <v>0</v>
      </c>
    </row>
    <row r="26" spans="1:24" ht="30" customHeight="1" x14ac:dyDescent="0.15">
      <c r="A26" s="23">
        <v>1</v>
      </c>
      <c r="B26" s="3">
        <v>18</v>
      </c>
      <c r="C26" s="50"/>
      <c r="D26" s="43" t="s">
        <v>251</v>
      </c>
      <c r="E26" s="301"/>
      <c r="F26" s="47" t="s">
        <v>248</v>
      </c>
      <c r="G26" s="49" t="s">
        <v>249</v>
      </c>
      <c r="H26" s="165">
        <v>0</v>
      </c>
      <c r="I26" s="165">
        <v>0</v>
      </c>
      <c r="J26" s="165">
        <v>0</v>
      </c>
      <c r="K26" s="165">
        <v>0</v>
      </c>
      <c r="L26" s="166"/>
      <c r="M26" s="166"/>
      <c r="N26" s="165">
        <v>0</v>
      </c>
      <c r="O26" s="165">
        <v>0</v>
      </c>
      <c r="P26" s="165">
        <v>0</v>
      </c>
      <c r="Q26" s="165">
        <v>0</v>
      </c>
      <c r="R26" s="165">
        <v>0</v>
      </c>
      <c r="S26" s="165">
        <v>0</v>
      </c>
      <c r="T26" s="165">
        <v>0</v>
      </c>
      <c r="U26" s="165">
        <v>0</v>
      </c>
      <c r="V26" s="165">
        <v>0</v>
      </c>
      <c r="X26" s="167">
        <v>0</v>
      </c>
    </row>
    <row r="27" spans="1:24" ht="30" customHeight="1" x14ac:dyDescent="0.15">
      <c r="A27" s="23">
        <v>1</v>
      </c>
      <c r="B27" s="3">
        <v>19</v>
      </c>
      <c r="C27" s="50" t="s">
        <v>145</v>
      </c>
      <c r="D27" s="41"/>
      <c r="E27" s="304" t="s">
        <v>252</v>
      </c>
      <c r="F27" s="47" t="s">
        <v>246</v>
      </c>
      <c r="G27" s="35" t="s">
        <v>247</v>
      </c>
      <c r="H27" s="165">
        <v>0</v>
      </c>
      <c r="I27" s="165">
        <v>0</v>
      </c>
      <c r="J27" s="165">
        <v>0</v>
      </c>
      <c r="K27" s="165">
        <v>0</v>
      </c>
      <c r="L27" s="166"/>
      <c r="M27" s="166"/>
      <c r="N27" s="165">
        <v>0</v>
      </c>
      <c r="O27" s="165">
        <v>0</v>
      </c>
      <c r="P27" s="165">
        <v>0</v>
      </c>
      <c r="Q27" s="165">
        <v>0</v>
      </c>
      <c r="R27" s="165">
        <v>0</v>
      </c>
      <c r="S27" s="165">
        <v>0</v>
      </c>
      <c r="T27" s="165">
        <v>0</v>
      </c>
      <c r="U27" s="165">
        <v>0</v>
      </c>
      <c r="V27" s="165">
        <v>0</v>
      </c>
      <c r="W27" s="51"/>
      <c r="X27" s="167">
        <v>0</v>
      </c>
    </row>
    <row r="28" spans="1:24" ht="30" customHeight="1" x14ac:dyDescent="0.15">
      <c r="A28" s="23">
        <v>1</v>
      </c>
      <c r="B28" s="3">
        <v>20</v>
      </c>
      <c r="C28" s="50"/>
      <c r="D28" s="43" t="s">
        <v>253</v>
      </c>
      <c r="E28" s="305"/>
      <c r="F28" s="47" t="s">
        <v>254</v>
      </c>
      <c r="G28" s="49" t="s">
        <v>249</v>
      </c>
      <c r="H28" s="165">
        <v>0</v>
      </c>
      <c r="I28" s="165">
        <v>0</v>
      </c>
      <c r="J28" s="165">
        <v>0</v>
      </c>
      <c r="K28" s="165">
        <v>0</v>
      </c>
      <c r="L28" s="166"/>
      <c r="M28" s="166"/>
      <c r="N28" s="165">
        <v>0</v>
      </c>
      <c r="O28" s="165">
        <v>0</v>
      </c>
      <c r="P28" s="165">
        <v>0</v>
      </c>
      <c r="Q28" s="165">
        <v>0</v>
      </c>
      <c r="R28" s="165">
        <v>0</v>
      </c>
      <c r="S28" s="165">
        <v>0</v>
      </c>
      <c r="T28" s="165">
        <v>0</v>
      </c>
      <c r="U28" s="165">
        <v>0</v>
      </c>
      <c r="V28" s="165">
        <v>0</v>
      </c>
      <c r="W28" s="51"/>
      <c r="X28" s="167">
        <v>0</v>
      </c>
    </row>
    <row r="29" spans="1:24" ht="30" customHeight="1" x14ac:dyDescent="0.15">
      <c r="A29" s="23">
        <v>1</v>
      </c>
      <c r="B29" s="3">
        <v>21</v>
      </c>
      <c r="C29" s="50"/>
      <c r="D29" s="41"/>
      <c r="E29" s="306" t="s">
        <v>255</v>
      </c>
      <c r="F29" s="47" t="s">
        <v>256</v>
      </c>
      <c r="G29" s="35" t="s">
        <v>247</v>
      </c>
      <c r="H29" s="165">
        <v>0</v>
      </c>
      <c r="I29" s="165">
        <v>0</v>
      </c>
      <c r="J29" s="165">
        <v>0</v>
      </c>
      <c r="K29" s="165">
        <v>0</v>
      </c>
      <c r="L29" s="166"/>
      <c r="M29" s="166"/>
      <c r="N29" s="165">
        <v>0</v>
      </c>
      <c r="O29" s="165">
        <v>0</v>
      </c>
      <c r="P29" s="165">
        <v>0</v>
      </c>
      <c r="Q29" s="165">
        <v>0</v>
      </c>
      <c r="R29" s="165">
        <v>0</v>
      </c>
      <c r="S29" s="165">
        <v>0</v>
      </c>
      <c r="T29" s="165">
        <v>0</v>
      </c>
      <c r="U29" s="165">
        <v>0</v>
      </c>
      <c r="V29" s="165">
        <v>0</v>
      </c>
      <c r="W29" s="51"/>
      <c r="X29" s="167">
        <v>0</v>
      </c>
    </row>
    <row r="30" spans="1:24" ht="30" customHeight="1" x14ac:dyDescent="0.15">
      <c r="A30" s="23">
        <v>1</v>
      </c>
      <c r="B30" s="3">
        <v>22</v>
      </c>
      <c r="C30" s="50"/>
      <c r="D30" s="43" t="s">
        <v>257</v>
      </c>
      <c r="E30" s="307"/>
      <c r="F30" s="47" t="s">
        <v>254</v>
      </c>
      <c r="G30" s="49" t="s">
        <v>249</v>
      </c>
      <c r="H30" s="165">
        <v>0</v>
      </c>
      <c r="I30" s="165">
        <v>0</v>
      </c>
      <c r="J30" s="165">
        <v>0</v>
      </c>
      <c r="K30" s="165">
        <v>0</v>
      </c>
      <c r="L30" s="166"/>
      <c r="M30" s="166"/>
      <c r="N30" s="165">
        <v>0</v>
      </c>
      <c r="O30" s="165">
        <v>0</v>
      </c>
      <c r="P30" s="165">
        <v>0</v>
      </c>
      <c r="Q30" s="165">
        <v>0</v>
      </c>
      <c r="R30" s="165">
        <v>0</v>
      </c>
      <c r="S30" s="165">
        <v>0</v>
      </c>
      <c r="T30" s="165">
        <v>0</v>
      </c>
      <c r="U30" s="165">
        <v>0</v>
      </c>
      <c r="V30" s="165">
        <v>0</v>
      </c>
      <c r="W30" s="51"/>
      <c r="X30" s="167">
        <v>0</v>
      </c>
    </row>
    <row r="31" spans="1:24" ht="30" customHeight="1" x14ac:dyDescent="0.15">
      <c r="A31" s="23">
        <v>1</v>
      </c>
      <c r="B31" s="3">
        <v>23</v>
      </c>
      <c r="C31" s="46"/>
      <c r="D31" s="38"/>
      <c r="E31" s="52" t="s">
        <v>258</v>
      </c>
      <c r="F31" s="308" t="s">
        <v>249</v>
      </c>
      <c r="G31" s="298"/>
      <c r="H31" s="165">
        <v>0</v>
      </c>
      <c r="I31" s="165">
        <v>0</v>
      </c>
      <c r="J31" s="165">
        <v>0</v>
      </c>
      <c r="K31" s="165">
        <v>0</v>
      </c>
      <c r="L31" s="166"/>
      <c r="M31" s="166"/>
      <c r="N31" s="165">
        <v>0</v>
      </c>
      <c r="O31" s="165">
        <v>0</v>
      </c>
      <c r="P31" s="165">
        <v>0</v>
      </c>
      <c r="Q31" s="165">
        <v>0</v>
      </c>
      <c r="R31" s="165">
        <v>0</v>
      </c>
      <c r="S31" s="165">
        <v>0</v>
      </c>
      <c r="T31" s="165">
        <v>0</v>
      </c>
      <c r="U31" s="165">
        <v>0</v>
      </c>
      <c r="V31" s="165">
        <v>0</v>
      </c>
      <c r="W31" s="51"/>
      <c r="X31" s="167">
        <v>0</v>
      </c>
    </row>
    <row r="32" spans="1:24" ht="30" customHeight="1" x14ac:dyDescent="0.15">
      <c r="A32" s="23">
        <v>1</v>
      </c>
      <c r="B32" s="3">
        <v>24</v>
      </c>
      <c r="C32" s="50"/>
      <c r="D32" s="43" t="s">
        <v>259</v>
      </c>
      <c r="E32" s="300" t="s">
        <v>260</v>
      </c>
      <c r="F32" s="47" t="s">
        <v>256</v>
      </c>
      <c r="G32" s="35" t="s">
        <v>247</v>
      </c>
      <c r="H32" s="165">
        <v>0</v>
      </c>
      <c r="I32" s="165">
        <v>0</v>
      </c>
      <c r="J32" s="165">
        <v>0</v>
      </c>
      <c r="K32" s="165">
        <v>0</v>
      </c>
      <c r="L32" s="166"/>
      <c r="M32" s="166"/>
      <c r="N32" s="165">
        <v>0</v>
      </c>
      <c r="O32" s="165">
        <v>0</v>
      </c>
      <c r="P32" s="165">
        <v>0</v>
      </c>
      <c r="Q32" s="165">
        <v>0</v>
      </c>
      <c r="R32" s="165">
        <v>0</v>
      </c>
      <c r="S32" s="165">
        <v>0</v>
      </c>
      <c r="T32" s="165">
        <v>0</v>
      </c>
      <c r="U32" s="165">
        <v>0</v>
      </c>
      <c r="V32" s="165">
        <v>0</v>
      </c>
      <c r="W32" s="51"/>
      <c r="X32" s="167">
        <v>0</v>
      </c>
    </row>
    <row r="33" spans="1:24" ht="30" customHeight="1" x14ac:dyDescent="0.15">
      <c r="A33" s="23">
        <v>1</v>
      </c>
      <c r="B33" s="3">
        <v>25</v>
      </c>
      <c r="C33" s="46"/>
      <c r="D33" s="38"/>
      <c r="E33" s="301"/>
      <c r="F33" s="47" t="s">
        <v>254</v>
      </c>
      <c r="G33" s="49" t="s">
        <v>249</v>
      </c>
      <c r="H33" s="165">
        <v>0</v>
      </c>
      <c r="I33" s="165">
        <v>0</v>
      </c>
      <c r="J33" s="165">
        <v>0</v>
      </c>
      <c r="K33" s="165">
        <v>0</v>
      </c>
      <c r="L33" s="166"/>
      <c r="M33" s="166"/>
      <c r="N33" s="165">
        <v>0</v>
      </c>
      <c r="O33" s="165">
        <v>0</v>
      </c>
      <c r="P33" s="165">
        <v>0</v>
      </c>
      <c r="Q33" s="165">
        <v>0</v>
      </c>
      <c r="R33" s="165">
        <v>0</v>
      </c>
      <c r="S33" s="165">
        <v>0</v>
      </c>
      <c r="T33" s="165">
        <v>0</v>
      </c>
      <c r="U33" s="165">
        <v>0</v>
      </c>
      <c r="V33" s="165">
        <v>0</v>
      </c>
      <c r="W33" s="51"/>
      <c r="X33" s="167">
        <v>0</v>
      </c>
    </row>
    <row r="34" spans="1:24" ht="30" customHeight="1" x14ac:dyDescent="0.15">
      <c r="A34" s="23">
        <v>1</v>
      </c>
      <c r="B34" s="3">
        <v>26</v>
      </c>
      <c r="C34" s="46"/>
      <c r="D34" s="43" t="s">
        <v>261</v>
      </c>
      <c r="E34" s="306" t="s">
        <v>262</v>
      </c>
      <c r="F34" s="47" t="s">
        <v>256</v>
      </c>
      <c r="G34" s="35" t="s">
        <v>247</v>
      </c>
      <c r="H34" s="165">
        <v>0</v>
      </c>
      <c r="I34" s="165">
        <v>0</v>
      </c>
      <c r="J34" s="165">
        <v>0</v>
      </c>
      <c r="K34" s="165">
        <v>0</v>
      </c>
      <c r="L34" s="166"/>
      <c r="M34" s="166"/>
      <c r="N34" s="165">
        <v>0</v>
      </c>
      <c r="O34" s="165">
        <v>0</v>
      </c>
      <c r="P34" s="165">
        <v>0</v>
      </c>
      <c r="Q34" s="165">
        <v>0</v>
      </c>
      <c r="R34" s="165">
        <v>0</v>
      </c>
      <c r="S34" s="165">
        <v>0</v>
      </c>
      <c r="T34" s="165">
        <v>0</v>
      </c>
      <c r="U34" s="165">
        <v>0</v>
      </c>
      <c r="V34" s="165">
        <v>0</v>
      </c>
      <c r="W34" s="51"/>
      <c r="X34" s="167">
        <v>0</v>
      </c>
    </row>
    <row r="35" spans="1:24" ht="30" customHeight="1" x14ac:dyDescent="0.15">
      <c r="A35" s="23">
        <v>1</v>
      </c>
      <c r="B35" s="3">
        <v>27</v>
      </c>
      <c r="C35" s="50"/>
      <c r="D35" s="38"/>
      <c r="E35" s="307"/>
      <c r="F35" s="47" t="s">
        <v>254</v>
      </c>
      <c r="G35" s="49" t="s">
        <v>249</v>
      </c>
      <c r="H35" s="165">
        <v>0</v>
      </c>
      <c r="I35" s="165">
        <v>0</v>
      </c>
      <c r="J35" s="165">
        <v>0</v>
      </c>
      <c r="K35" s="165">
        <v>0</v>
      </c>
      <c r="L35" s="166"/>
      <c r="M35" s="166"/>
      <c r="N35" s="165">
        <v>0</v>
      </c>
      <c r="O35" s="165">
        <v>0</v>
      </c>
      <c r="P35" s="165">
        <v>0</v>
      </c>
      <c r="Q35" s="165">
        <v>0</v>
      </c>
      <c r="R35" s="165">
        <v>0</v>
      </c>
      <c r="S35" s="165">
        <v>0</v>
      </c>
      <c r="T35" s="165">
        <v>0</v>
      </c>
      <c r="U35" s="165">
        <v>0</v>
      </c>
      <c r="V35" s="165">
        <v>0</v>
      </c>
      <c r="W35" s="51"/>
      <c r="X35" s="167">
        <v>0</v>
      </c>
    </row>
    <row r="36" spans="1:24" ht="30" customHeight="1" x14ac:dyDescent="0.15">
      <c r="A36" s="23">
        <v>1</v>
      </c>
      <c r="B36" s="3">
        <v>28</v>
      </c>
      <c r="C36" s="50"/>
      <c r="D36" s="43" t="s">
        <v>263</v>
      </c>
      <c r="E36" s="300" t="s">
        <v>264</v>
      </c>
      <c r="F36" s="53" t="s">
        <v>256</v>
      </c>
      <c r="G36" s="35" t="s">
        <v>247</v>
      </c>
      <c r="H36" s="165">
        <v>0</v>
      </c>
      <c r="I36" s="165">
        <v>0</v>
      </c>
      <c r="J36" s="165">
        <v>0</v>
      </c>
      <c r="K36" s="165">
        <v>0</v>
      </c>
      <c r="L36" s="166"/>
      <c r="M36" s="166"/>
      <c r="N36" s="165">
        <v>0</v>
      </c>
      <c r="O36" s="165">
        <v>0</v>
      </c>
      <c r="P36" s="165">
        <v>0</v>
      </c>
      <c r="Q36" s="165">
        <v>0</v>
      </c>
      <c r="R36" s="165">
        <v>0</v>
      </c>
      <c r="S36" s="165">
        <v>0</v>
      </c>
      <c r="T36" s="165">
        <v>0</v>
      </c>
      <c r="U36" s="165">
        <v>0</v>
      </c>
      <c r="V36" s="165">
        <v>0</v>
      </c>
      <c r="W36" s="51"/>
      <c r="X36" s="167">
        <v>0</v>
      </c>
    </row>
    <row r="37" spans="1:24" ht="30" customHeight="1" x14ac:dyDescent="0.15">
      <c r="A37" s="23">
        <v>1</v>
      </c>
      <c r="B37" s="3">
        <v>29</v>
      </c>
      <c r="C37" s="46"/>
      <c r="D37" s="48"/>
      <c r="E37" s="309"/>
      <c r="F37" s="53" t="s">
        <v>254</v>
      </c>
      <c r="G37" s="49" t="s">
        <v>249</v>
      </c>
      <c r="H37" s="165">
        <v>0</v>
      </c>
      <c r="I37" s="165">
        <v>0</v>
      </c>
      <c r="J37" s="165">
        <v>0</v>
      </c>
      <c r="K37" s="165">
        <v>0</v>
      </c>
      <c r="L37" s="166"/>
      <c r="M37" s="166"/>
      <c r="N37" s="165">
        <v>0</v>
      </c>
      <c r="O37" s="165">
        <v>0</v>
      </c>
      <c r="P37" s="165">
        <v>0</v>
      </c>
      <c r="Q37" s="165">
        <v>0</v>
      </c>
      <c r="R37" s="165">
        <v>0</v>
      </c>
      <c r="S37" s="165">
        <v>0</v>
      </c>
      <c r="T37" s="165">
        <v>0</v>
      </c>
      <c r="U37" s="165">
        <v>0</v>
      </c>
      <c r="V37" s="165">
        <v>0</v>
      </c>
      <c r="W37" s="51"/>
      <c r="X37" s="167">
        <v>0</v>
      </c>
    </row>
    <row r="38" spans="1:24" ht="30" customHeight="1" x14ac:dyDescent="0.15">
      <c r="A38" s="23">
        <v>1</v>
      </c>
      <c r="B38" s="3">
        <v>30</v>
      </c>
      <c r="C38" s="46"/>
      <c r="D38" s="48"/>
      <c r="E38" s="301"/>
      <c r="F38" s="54" t="s">
        <v>265</v>
      </c>
      <c r="G38" s="55" t="s">
        <v>266</v>
      </c>
      <c r="H38" s="165">
        <v>0</v>
      </c>
      <c r="I38" s="165">
        <v>0</v>
      </c>
      <c r="J38" s="165">
        <v>0</v>
      </c>
      <c r="K38" s="165">
        <v>0</v>
      </c>
      <c r="L38" s="166"/>
      <c r="M38" s="166"/>
      <c r="N38" s="165">
        <v>0</v>
      </c>
      <c r="O38" s="165">
        <v>0</v>
      </c>
      <c r="P38" s="165">
        <v>0</v>
      </c>
      <c r="Q38" s="165">
        <v>0</v>
      </c>
      <c r="R38" s="165">
        <v>0</v>
      </c>
      <c r="S38" s="165">
        <v>0</v>
      </c>
      <c r="T38" s="165">
        <v>0</v>
      </c>
      <c r="U38" s="165">
        <v>0</v>
      </c>
      <c r="V38" s="165">
        <v>0</v>
      </c>
      <c r="W38" s="51"/>
      <c r="X38" s="167">
        <v>0</v>
      </c>
    </row>
    <row r="39" spans="1:24" ht="30" customHeight="1" x14ac:dyDescent="0.15">
      <c r="A39" s="23">
        <v>1</v>
      </c>
      <c r="B39" s="3">
        <v>31</v>
      </c>
      <c r="C39" s="50"/>
      <c r="D39" s="48"/>
      <c r="E39" s="310" t="s">
        <v>267</v>
      </c>
      <c r="F39" s="47" t="s">
        <v>256</v>
      </c>
      <c r="G39" s="35" t="s">
        <v>247</v>
      </c>
      <c r="H39" s="165">
        <v>0</v>
      </c>
      <c r="I39" s="165">
        <v>0</v>
      </c>
      <c r="J39" s="165">
        <v>0</v>
      </c>
      <c r="K39" s="165">
        <v>0</v>
      </c>
      <c r="L39" s="166"/>
      <c r="M39" s="166"/>
      <c r="N39" s="165">
        <v>0</v>
      </c>
      <c r="O39" s="165">
        <v>0</v>
      </c>
      <c r="P39" s="165">
        <v>0</v>
      </c>
      <c r="Q39" s="165">
        <v>0</v>
      </c>
      <c r="R39" s="165">
        <v>0</v>
      </c>
      <c r="S39" s="165">
        <v>0</v>
      </c>
      <c r="T39" s="165">
        <v>0</v>
      </c>
      <c r="U39" s="165">
        <v>0</v>
      </c>
      <c r="V39" s="165">
        <v>0</v>
      </c>
      <c r="W39" s="51"/>
      <c r="X39" s="167">
        <v>0</v>
      </c>
    </row>
    <row r="40" spans="1:24" ht="30" customHeight="1" x14ac:dyDescent="0.15">
      <c r="A40" s="23">
        <v>1</v>
      </c>
      <c r="B40" s="3">
        <v>32</v>
      </c>
      <c r="C40" s="50"/>
      <c r="D40" s="48"/>
      <c r="E40" s="301"/>
      <c r="F40" s="47" t="s">
        <v>254</v>
      </c>
      <c r="G40" s="49" t="s">
        <v>249</v>
      </c>
      <c r="H40" s="165">
        <v>0</v>
      </c>
      <c r="I40" s="165">
        <v>0</v>
      </c>
      <c r="J40" s="165">
        <v>0</v>
      </c>
      <c r="K40" s="165">
        <v>0</v>
      </c>
      <c r="L40" s="166"/>
      <c r="M40" s="166"/>
      <c r="N40" s="165">
        <v>0</v>
      </c>
      <c r="O40" s="165">
        <v>0</v>
      </c>
      <c r="P40" s="165">
        <v>0</v>
      </c>
      <c r="Q40" s="165">
        <v>0</v>
      </c>
      <c r="R40" s="165">
        <v>0</v>
      </c>
      <c r="S40" s="165">
        <v>0</v>
      </c>
      <c r="T40" s="165">
        <v>0</v>
      </c>
      <c r="U40" s="165">
        <v>0</v>
      </c>
      <c r="V40" s="165">
        <v>0</v>
      </c>
      <c r="W40" s="51"/>
      <c r="X40" s="167">
        <v>0</v>
      </c>
    </row>
    <row r="41" spans="1:24" ht="30" customHeight="1" x14ac:dyDescent="0.15">
      <c r="A41" s="23">
        <v>1</v>
      </c>
      <c r="B41" s="3">
        <v>33</v>
      </c>
      <c r="C41" s="50" t="s">
        <v>146</v>
      </c>
      <c r="D41" s="56"/>
      <c r="E41" s="52" t="s">
        <v>268</v>
      </c>
      <c r="F41" s="311" t="s">
        <v>249</v>
      </c>
      <c r="G41" s="290"/>
      <c r="H41" s="165">
        <v>0</v>
      </c>
      <c r="I41" s="165">
        <v>0</v>
      </c>
      <c r="J41" s="165">
        <v>0</v>
      </c>
      <c r="K41" s="165">
        <v>0</v>
      </c>
      <c r="L41" s="166"/>
      <c r="M41" s="166"/>
      <c r="N41" s="165">
        <v>0</v>
      </c>
      <c r="O41" s="165">
        <v>0</v>
      </c>
      <c r="P41" s="165">
        <v>0</v>
      </c>
      <c r="Q41" s="165">
        <v>0</v>
      </c>
      <c r="R41" s="165">
        <v>0</v>
      </c>
      <c r="S41" s="165">
        <v>0</v>
      </c>
      <c r="T41" s="165">
        <v>0</v>
      </c>
      <c r="U41" s="165">
        <v>0</v>
      </c>
      <c r="V41" s="165">
        <v>0</v>
      </c>
      <c r="W41" s="51"/>
      <c r="X41" s="167">
        <v>0</v>
      </c>
    </row>
    <row r="42" spans="1:24" ht="30" customHeight="1" x14ac:dyDescent="0.15">
      <c r="A42" s="23">
        <v>1</v>
      </c>
      <c r="B42" s="3">
        <v>34</v>
      </c>
      <c r="C42" s="57"/>
      <c r="D42" s="58" t="s">
        <v>349</v>
      </c>
      <c r="E42" s="312" t="s">
        <v>269</v>
      </c>
      <c r="F42" s="299"/>
      <c r="G42" s="290"/>
      <c r="H42" s="165">
        <v>0</v>
      </c>
      <c r="I42" s="165">
        <v>0</v>
      </c>
      <c r="J42" s="165">
        <v>0</v>
      </c>
      <c r="K42" s="165">
        <v>0</v>
      </c>
      <c r="L42" s="166"/>
      <c r="M42" s="166"/>
      <c r="N42" s="165">
        <v>0</v>
      </c>
      <c r="O42" s="165">
        <v>0</v>
      </c>
      <c r="P42" s="165">
        <v>0</v>
      </c>
      <c r="Q42" s="165">
        <v>0</v>
      </c>
      <c r="R42" s="165">
        <v>0</v>
      </c>
      <c r="S42" s="165">
        <v>0</v>
      </c>
      <c r="T42" s="165">
        <v>0</v>
      </c>
      <c r="U42" s="165">
        <v>0</v>
      </c>
      <c r="V42" s="165">
        <v>0</v>
      </c>
      <c r="W42" s="51"/>
      <c r="X42" s="167">
        <v>0</v>
      </c>
    </row>
    <row r="43" spans="1:24" ht="30" customHeight="1" x14ac:dyDescent="0.15">
      <c r="A43" s="23">
        <v>1</v>
      </c>
      <c r="B43" s="3">
        <v>35</v>
      </c>
      <c r="C43" s="57"/>
      <c r="D43" s="59" t="s">
        <v>270</v>
      </c>
      <c r="E43" s="42" t="s">
        <v>271</v>
      </c>
      <c r="F43" s="299" t="s">
        <v>272</v>
      </c>
      <c r="G43" s="290"/>
      <c r="H43" s="165">
        <v>0</v>
      </c>
      <c r="I43" s="165">
        <v>0</v>
      </c>
      <c r="J43" s="165">
        <v>0</v>
      </c>
      <c r="K43" s="165">
        <v>0</v>
      </c>
      <c r="L43" s="166"/>
      <c r="M43" s="166"/>
      <c r="N43" s="165">
        <v>0</v>
      </c>
      <c r="O43" s="165">
        <v>0</v>
      </c>
      <c r="P43" s="165">
        <v>0</v>
      </c>
      <c r="Q43" s="165">
        <v>0</v>
      </c>
      <c r="R43" s="165">
        <v>0</v>
      </c>
      <c r="S43" s="165">
        <v>0</v>
      </c>
      <c r="T43" s="165">
        <v>0</v>
      </c>
      <c r="U43" s="165">
        <v>0</v>
      </c>
      <c r="V43" s="165">
        <v>0</v>
      </c>
      <c r="W43" s="51"/>
      <c r="X43" s="167">
        <v>0</v>
      </c>
    </row>
    <row r="44" spans="1:24" ht="30" customHeight="1" x14ac:dyDescent="0.15">
      <c r="A44" s="23">
        <v>1</v>
      </c>
      <c r="B44" s="3">
        <v>36</v>
      </c>
      <c r="C44" s="57"/>
      <c r="D44" s="60" t="s">
        <v>273</v>
      </c>
      <c r="E44" s="61" t="s">
        <v>274</v>
      </c>
      <c r="F44" s="313" t="s">
        <v>275</v>
      </c>
      <c r="G44" s="314"/>
      <c r="H44" s="165">
        <v>0</v>
      </c>
      <c r="I44" s="165">
        <v>0</v>
      </c>
      <c r="J44" s="165">
        <v>0</v>
      </c>
      <c r="K44" s="165">
        <v>0</v>
      </c>
      <c r="L44" s="166"/>
      <c r="M44" s="166"/>
      <c r="N44" s="165">
        <v>0</v>
      </c>
      <c r="O44" s="165">
        <v>0</v>
      </c>
      <c r="P44" s="165">
        <v>0</v>
      </c>
      <c r="Q44" s="165">
        <v>0</v>
      </c>
      <c r="R44" s="165">
        <v>0</v>
      </c>
      <c r="S44" s="165">
        <v>0</v>
      </c>
      <c r="T44" s="165">
        <v>0</v>
      </c>
      <c r="U44" s="165">
        <v>0</v>
      </c>
      <c r="V44" s="165">
        <v>0</v>
      </c>
      <c r="W44" s="51"/>
      <c r="X44" s="167">
        <v>0</v>
      </c>
    </row>
    <row r="45" spans="1:24" ht="30" customHeight="1" x14ac:dyDescent="0.15">
      <c r="A45" s="23">
        <v>1</v>
      </c>
      <c r="B45" s="3">
        <v>37</v>
      </c>
      <c r="C45" s="57"/>
      <c r="D45" s="63"/>
      <c r="E45" s="64"/>
      <c r="F45" s="34"/>
      <c r="G45" s="35"/>
      <c r="H45" s="165">
        <v>0</v>
      </c>
      <c r="I45" s="165">
        <v>0</v>
      </c>
      <c r="J45" s="165">
        <v>0</v>
      </c>
      <c r="K45" s="165">
        <v>0</v>
      </c>
      <c r="L45" s="166"/>
      <c r="M45" s="166"/>
      <c r="N45" s="165">
        <v>0</v>
      </c>
      <c r="O45" s="165">
        <v>0</v>
      </c>
      <c r="P45" s="165">
        <v>0</v>
      </c>
      <c r="Q45" s="165">
        <v>0</v>
      </c>
      <c r="R45" s="165">
        <v>0</v>
      </c>
      <c r="S45" s="165">
        <v>0</v>
      </c>
      <c r="T45" s="165">
        <v>0</v>
      </c>
      <c r="U45" s="165">
        <v>0</v>
      </c>
      <c r="V45" s="165">
        <v>0</v>
      </c>
      <c r="W45" s="51"/>
      <c r="X45" s="167">
        <v>0</v>
      </c>
    </row>
    <row r="46" spans="1:24" ht="30" customHeight="1" x14ac:dyDescent="0.15">
      <c r="A46" s="23">
        <v>1</v>
      </c>
      <c r="B46" s="3">
        <v>38</v>
      </c>
      <c r="C46" s="57"/>
      <c r="D46" s="59" t="s">
        <v>276</v>
      </c>
      <c r="E46" s="303" t="s">
        <v>350</v>
      </c>
      <c r="F46" s="298"/>
      <c r="G46" s="62" t="s">
        <v>277</v>
      </c>
      <c r="H46" s="165">
        <v>0</v>
      </c>
      <c r="I46" s="165">
        <v>0</v>
      </c>
      <c r="J46" s="165">
        <v>0</v>
      </c>
      <c r="K46" s="165">
        <v>0</v>
      </c>
      <c r="L46" s="166"/>
      <c r="M46" s="166"/>
      <c r="N46" s="165">
        <v>0</v>
      </c>
      <c r="O46" s="165">
        <v>0</v>
      </c>
      <c r="P46" s="165">
        <v>0</v>
      </c>
      <c r="Q46" s="165">
        <v>0</v>
      </c>
      <c r="R46" s="165">
        <v>0</v>
      </c>
      <c r="S46" s="165">
        <v>0</v>
      </c>
      <c r="T46" s="165">
        <v>0</v>
      </c>
      <c r="U46" s="165">
        <v>0</v>
      </c>
      <c r="V46" s="165">
        <v>0</v>
      </c>
      <c r="W46" s="51"/>
      <c r="X46" s="167">
        <v>0</v>
      </c>
    </row>
    <row r="47" spans="1:24" ht="30" customHeight="1" x14ac:dyDescent="0.15">
      <c r="A47" s="23">
        <v>1</v>
      </c>
      <c r="B47" s="3">
        <v>39</v>
      </c>
      <c r="C47" s="57"/>
      <c r="D47" s="317" t="s">
        <v>278</v>
      </c>
      <c r="E47" s="319" t="s">
        <v>279</v>
      </c>
      <c r="F47" s="320"/>
      <c r="G47" s="62" t="s">
        <v>277</v>
      </c>
      <c r="H47" s="165">
        <v>0</v>
      </c>
      <c r="I47" s="165">
        <v>0</v>
      </c>
      <c r="J47" s="165">
        <v>0</v>
      </c>
      <c r="K47" s="165">
        <v>0</v>
      </c>
      <c r="L47" s="166"/>
      <c r="M47" s="166"/>
      <c r="N47" s="165">
        <v>0</v>
      </c>
      <c r="O47" s="165">
        <v>0</v>
      </c>
      <c r="P47" s="165">
        <v>0</v>
      </c>
      <c r="Q47" s="165">
        <v>0</v>
      </c>
      <c r="R47" s="165">
        <v>0</v>
      </c>
      <c r="S47" s="165">
        <v>0</v>
      </c>
      <c r="T47" s="165">
        <v>0</v>
      </c>
      <c r="U47" s="165">
        <v>0</v>
      </c>
      <c r="V47" s="165">
        <v>0</v>
      </c>
      <c r="W47" s="51"/>
      <c r="X47" s="167">
        <v>0</v>
      </c>
    </row>
    <row r="48" spans="1:24" ht="30" customHeight="1" x14ac:dyDescent="0.15">
      <c r="A48" s="23">
        <v>1</v>
      </c>
      <c r="B48" s="3">
        <v>40</v>
      </c>
      <c r="C48" s="65"/>
      <c r="D48" s="318"/>
      <c r="E48" s="321" t="s">
        <v>280</v>
      </c>
      <c r="F48" s="322"/>
      <c r="G48" s="62" t="s">
        <v>277</v>
      </c>
      <c r="H48" s="165">
        <v>0</v>
      </c>
      <c r="I48" s="165">
        <v>0</v>
      </c>
      <c r="J48" s="165">
        <v>0</v>
      </c>
      <c r="K48" s="165">
        <v>0</v>
      </c>
      <c r="L48" s="166"/>
      <c r="M48" s="166"/>
      <c r="N48" s="165">
        <v>0</v>
      </c>
      <c r="O48" s="165">
        <v>0</v>
      </c>
      <c r="P48" s="165">
        <v>0</v>
      </c>
      <c r="Q48" s="165">
        <v>0</v>
      </c>
      <c r="R48" s="165">
        <v>0</v>
      </c>
      <c r="S48" s="165">
        <v>0</v>
      </c>
      <c r="T48" s="165">
        <v>0</v>
      </c>
      <c r="U48" s="165">
        <v>0</v>
      </c>
      <c r="V48" s="165">
        <v>0</v>
      </c>
      <c r="W48" s="51"/>
      <c r="X48" s="167">
        <v>0</v>
      </c>
    </row>
    <row r="49" spans="1:24" ht="30" customHeight="1" x14ac:dyDescent="0.15">
      <c r="A49" s="23">
        <v>1</v>
      </c>
      <c r="B49" s="3">
        <v>41</v>
      </c>
      <c r="C49" s="66"/>
      <c r="D49" s="39" t="s">
        <v>281</v>
      </c>
      <c r="E49" s="42" t="s">
        <v>282</v>
      </c>
      <c r="F49" s="299" t="s">
        <v>283</v>
      </c>
      <c r="G49" s="290"/>
      <c r="H49" s="165">
        <v>0</v>
      </c>
      <c r="I49" s="165">
        <v>0</v>
      </c>
      <c r="J49" s="165">
        <v>0</v>
      </c>
      <c r="K49" s="165">
        <v>0</v>
      </c>
      <c r="L49" s="166"/>
      <c r="M49" s="166"/>
      <c r="N49" s="165">
        <v>0</v>
      </c>
      <c r="O49" s="165">
        <v>0</v>
      </c>
      <c r="P49" s="165">
        <v>0</v>
      </c>
      <c r="Q49" s="165">
        <v>0</v>
      </c>
      <c r="R49" s="165">
        <v>0</v>
      </c>
      <c r="S49" s="165">
        <v>0</v>
      </c>
      <c r="T49" s="165">
        <v>0</v>
      </c>
      <c r="U49" s="165">
        <v>0</v>
      </c>
      <c r="V49" s="165">
        <v>0</v>
      </c>
      <c r="W49" s="51"/>
      <c r="X49" s="167">
        <v>0</v>
      </c>
    </row>
    <row r="50" spans="1:24" ht="30" customHeight="1" x14ac:dyDescent="0.15">
      <c r="A50" s="23">
        <v>1</v>
      </c>
      <c r="B50" s="3">
        <v>42</v>
      </c>
      <c r="C50" s="67" t="s">
        <v>328</v>
      </c>
      <c r="D50" s="323" t="s">
        <v>284</v>
      </c>
      <c r="E50" s="42" t="s">
        <v>285</v>
      </c>
      <c r="F50" s="299" t="s">
        <v>286</v>
      </c>
      <c r="G50" s="290"/>
      <c r="H50" s="165">
        <v>8</v>
      </c>
      <c r="I50" s="165">
        <v>0</v>
      </c>
      <c r="J50" s="165">
        <v>0</v>
      </c>
      <c r="K50" s="165">
        <v>0</v>
      </c>
      <c r="L50" s="166"/>
      <c r="M50" s="166"/>
      <c r="N50" s="165">
        <v>0</v>
      </c>
      <c r="O50" s="165">
        <v>0</v>
      </c>
      <c r="P50" s="165">
        <v>0</v>
      </c>
      <c r="Q50" s="165">
        <v>4</v>
      </c>
      <c r="R50" s="165">
        <v>0</v>
      </c>
      <c r="S50" s="165">
        <v>0</v>
      </c>
      <c r="T50" s="165">
        <v>0</v>
      </c>
      <c r="U50" s="165">
        <v>10</v>
      </c>
      <c r="V50" s="165">
        <v>12</v>
      </c>
      <c r="W50" s="51"/>
      <c r="X50" s="167">
        <v>10</v>
      </c>
    </row>
    <row r="51" spans="1:24" ht="30" customHeight="1" x14ac:dyDescent="0.15">
      <c r="A51" s="23">
        <v>1</v>
      </c>
      <c r="B51" s="3">
        <v>43</v>
      </c>
      <c r="C51" s="68"/>
      <c r="D51" s="324"/>
      <c r="E51" s="42" t="s">
        <v>287</v>
      </c>
      <c r="F51" s="299" t="s">
        <v>288</v>
      </c>
      <c r="G51" s="290"/>
      <c r="H51" s="165">
        <v>46</v>
      </c>
      <c r="I51" s="165">
        <v>0</v>
      </c>
      <c r="J51" s="165">
        <v>0</v>
      </c>
      <c r="K51" s="165">
        <v>0</v>
      </c>
      <c r="L51" s="166"/>
      <c r="M51" s="166"/>
      <c r="N51" s="165">
        <v>0</v>
      </c>
      <c r="O51" s="165">
        <v>0</v>
      </c>
      <c r="P51" s="165">
        <v>0</v>
      </c>
      <c r="Q51" s="165">
        <v>10</v>
      </c>
      <c r="R51" s="165">
        <v>1</v>
      </c>
      <c r="S51" s="165">
        <v>0</v>
      </c>
      <c r="T51" s="165">
        <v>0</v>
      </c>
      <c r="U51" s="165">
        <v>50</v>
      </c>
      <c r="V51" s="165">
        <v>70</v>
      </c>
      <c r="W51" s="51"/>
      <c r="X51" s="167">
        <v>41</v>
      </c>
    </row>
    <row r="52" spans="1:24" ht="30" customHeight="1" x14ac:dyDescent="0.15">
      <c r="A52" s="23">
        <v>1</v>
      </c>
      <c r="B52" s="3">
        <v>44</v>
      </c>
      <c r="C52" s="68" t="s">
        <v>289</v>
      </c>
      <c r="D52" s="324"/>
      <c r="E52" s="42" t="s">
        <v>290</v>
      </c>
      <c r="F52" s="299" t="s">
        <v>291</v>
      </c>
      <c r="G52" s="290"/>
      <c r="H52" s="165">
        <v>2</v>
      </c>
      <c r="I52" s="165">
        <v>0</v>
      </c>
      <c r="J52" s="165">
        <v>0</v>
      </c>
      <c r="K52" s="165">
        <v>0</v>
      </c>
      <c r="L52" s="166"/>
      <c r="M52" s="166"/>
      <c r="N52" s="165">
        <v>0</v>
      </c>
      <c r="O52" s="165">
        <v>0</v>
      </c>
      <c r="P52" s="165">
        <v>0</v>
      </c>
      <c r="Q52" s="165">
        <v>1</v>
      </c>
      <c r="R52" s="165">
        <v>1</v>
      </c>
      <c r="S52" s="165">
        <v>0</v>
      </c>
      <c r="T52" s="165">
        <v>0</v>
      </c>
      <c r="U52" s="165">
        <v>0</v>
      </c>
      <c r="V52" s="165">
        <v>3</v>
      </c>
      <c r="W52" s="51"/>
      <c r="X52" s="167">
        <v>0</v>
      </c>
    </row>
    <row r="53" spans="1:24" ht="30" customHeight="1" x14ac:dyDescent="0.15">
      <c r="A53" s="23">
        <v>1</v>
      </c>
      <c r="B53" s="3">
        <v>45</v>
      </c>
      <c r="C53" s="68"/>
      <c r="D53" s="324"/>
      <c r="E53" s="42" t="s">
        <v>292</v>
      </c>
      <c r="F53" s="299" t="s">
        <v>293</v>
      </c>
      <c r="G53" s="290"/>
      <c r="H53" s="165">
        <v>0</v>
      </c>
      <c r="I53" s="165">
        <v>0</v>
      </c>
      <c r="J53" s="165">
        <v>0</v>
      </c>
      <c r="K53" s="165">
        <v>0</v>
      </c>
      <c r="L53" s="166"/>
      <c r="M53" s="166"/>
      <c r="N53" s="165">
        <v>0</v>
      </c>
      <c r="O53" s="165">
        <v>0</v>
      </c>
      <c r="P53" s="165">
        <v>0</v>
      </c>
      <c r="Q53" s="165">
        <v>1</v>
      </c>
      <c r="R53" s="165">
        <v>0</v>
      </c>
      <c r="S53" s="165">
        <v>0</v>
      </c>
      <c r="T53" s="165">
        <v>0</v>
      </c>
      <c r="U53" s="165">
        <v>0</v>
      </c>
      <c r="V53" s="165">
        <v>0</v>
      </c>
      <c r="W53" s="51"/>
      <c r="X53" s="167">
        <v>0</v>
      </c>
    </row>
    <row r="54" spans="1:24" ht="30" customHeight="1" x14ac:dyDescent="0.15">
      <c r="A54" s="23">
        <v>1</v>
      </c>
      <c r="B54" s="3">
        <v>46</v>
      </c>
      <c r="C54" s="68"/>
      <c r="D54" s="324"/>
      <c r="E54" s="42" t="s">
        <v>294</v>
      </c>
      <c r="F54" s="299" t="s">
        <v>295</v>
      </c>
      <c r="G54" s="290"/>
      <c r="H54" s="165">
        <v>4</v>
      </c>
      <c r="I54" s="165">
        <v>0</v>
      </c>
      <c r="J54" s="165">
        <v>0</v>
      </c>
      <c r="K54" s="165">
        <v>0</v>
      </c>
      <c r="L54" s="166"/>
      <c r="M54" s="166"/>
      <c r="N54" s="165">
        <v>0</v>
      </c>
      <c r="O54" s="165">
        <v>0</v>
      </c>
      <c r="P54" s="165">
        <v>0</v>
      </c>
      <c r="Q54" s="165">
        <v>2</v>
      </c>
      <c r="R54" s="165">
        <v>2</v>
      </c>
      <c r="S54" s="165">
        <v>0</v>
      </c>
      <c r="T54" s="165">
        <v>0</v>
      </c>
      <c r="U54" s="165">
        <v>5</v>
      </c>
      <c r="V54" s="165">
        <v>3</v>
      </c>
      <c r="W54" s="51"/>
      <c r="X54" s="167">
        <v>8</v>
      </c>
    </row>
    <row r="55" spans="1:24" ht="30" customHeight="1" x14ac:dyDescent="0.15">
      <c r="A55" s="23">
        <v>1</v>
      </c>
      <c r="B55" s="3">
        <v>47</v>
      </c>
      <c r="C55" s="68"/>
      <c r="D55" s="324"/>
      <c r="E55" s="42" t="s">
        <v>296</v>
      </c>
      <c r="F55" s="299" t="s">
        <v>297</v>
      </c>
      <c r="G55" s="290"/>
      <c r="H55" s="165">
        <v>21</v>
      </c>
      <c r="I55" s="165">
        <v>0</v>
      </c>
      <c r="J55" s="165">
        <v>0</v>
      </c>
      <c r="K55" s="165">
        <v>0</v>
      </c>
      <c r="L55" s="166"/>
      <c r="M55" s="166"/>
      <c r="N55" s="165">
        <v>0</v>
      </c>
      <c r="O55" s="165">
        <v>0</v>
      </c>
      <c r="P55" s="165">
        <v>0</v>
      </c>
      <c r="Q55" s="165">
        <v>15</v>
      </c>
      <c r="R55" s="165">
        <v>5</v>
      </c>
      <c r="S55" s="165">
        <v>0</v>
      </c>
      <c r="T55" s="165">
        <v>0</v>
      </c>
      <c r="U55" s="165">
        <v>28</v>
      </c>
      <c r="V55" s="165">
        <v>14</v>
      </c>
      <c r="W55" s="51"/>
      <c r="X55" s="167">
        <v>6</v>
      </c>
    </row>
    <row r="56" spans="1:24" ht="30" customHeight="1" x14ac:dyDescent="0.15">
      <c r="A56" s="23">
        <v>1</v>
      </c>
      <c r="B56" s="3">
        <v>48</v>
      </c>
      <c r="C56" s="68"/>
      <c r="D56" s="325"/>
      <c r="E56" s="42" t="s">
        <v>298</v>
      </c>
      <c r="F56" s="299" t="s">
        <v>299</v>
      </c>
      <c r="G56" s="290"/>
      <c r="H56" s="165">
        <v>81</v>
      </c>
      <c r="I56" s="165">
        <v>0</v>
      </c>
      <c r="J56" s="165">
        <v>0</v>
      </c>
      <c r="K56" s="165">
        <v>0</v>
      </c>
      <c r="L56" s="166"/>
      <c r="M56" s="166"/>
      <c r="N56" s="165">
        <v>0</v>
      </c>
      <c r="O56" s="165">
        <v>0</v>
      </c>
      <c r="P56" s="165">
        <v>0</v>
      </c>
      <c r="Q56" s="165">
        <v>33</v>
      </c>
      <c r="R56" s="165">
        <v>9</v>
      </c>
      <c r="S56" s="165">
        <v>0</v>
      </c>
      <c r="T56" s="165">
        <v>0</v>
      </c>
      <c r="U56" s="165">
        <v>93</v>
      </c>
      <c r="V56" s="165">
        <v>102</v>
      </c>
      <c r="W56" s="51"/>
      <c r="X56" s="167">
        <v>65</v>
      </c>
    </row>
    <row r="57" spans="1:24" ht="30" customHeight="1" x14ac:dyDescent="0.15">
      <c r="A57" s="23">
        <v>1</v>
      </c>
      <c r="B57" s="3">
        <v>49</v>
      </c>
      <c r="C57" s="68" t="s">
        <v>226</v>
      </c>
      <c r="D57" s="69" t="s">
        <v>300</v>
      </c>
      <c r="E57" s="47"/>
      <c r="F57" s="326" t="s">
        <v>299</v>
      </c>
      <c r="G57" s="327"/>
      <c r="H57" s="165">
        <v>81</v>
      </c>
      <c r="I57" s="165">
        <v>0</v>
      </c>
      <c r="J57" s="165">
        <v>0</v>
      </c>
      <c r="K57" s="165">
        <v>0</v>
      </c>
      <c r="L57" s="166"/>
      <c r="M57" s="166"/>
      <c r="N57" s="165">
        <v>0</v>
      </c>
      <c r="O57" s="165">
        <v>0</v>
      </c>
      <c r="P57" s="165">
        <v>0</v>
      </c>
      <c r="Q57" s="165">
        <v>33</v>
      </c>
      <c r="R57" s="165">
        <v>9</v>
      </c>
      <c r="S57" s="165">
        <v>0</v>
      </c>
      <c r="T57" s="165">
        <v>0</v>
      </c>
      <c r="U57" s="165">
        <v>93</v>
      </c>
      <c r="V57" s="165">
        <v>102</v>
      </c>
      <c r="W57" s="51"/>
      <c r="X57" s="167">
        <v>65</v>
      </c>
    </row>
    <row r="58" spans="1:24" ht="30" customHeight="1" x14ac:dyDescent="0.15">
      <c r="A58" s="23">
        <v>1</v>
      </c>
      <c r="B58" s="3">
        <v>50</v>
      </c>
      <c r="C58" s="68"/>
      <c r="D58" s="70" t="s">
        <v>147</v>
      </c>
      <c r="E58" s="71" t="s">
        <v>301</v>
      </c>
      <c r="F58" s="289" t="s">
        <v>302</v>
      </c>
      <c r="G58" s="290"/>
      <c r="H58" s="165">
        <v>81</v>
      </c>
      <c r="I58" s="165">
        <v>0</v>
      </c>
      <c r="J58" s="165">
        <v>0</v>
      </c>
      <c r="K58" s="165">
        <v>0</v>
      </c>
      <c r="L58" s="166"/>
      <c r="M58" s="166"/>
      <c r="N58" s="165">
        <v>0</v>
      </c>
      <c r="O58" s="165">
        <v>0</v>
      </c>
      <c r="P58" s="165">
        <v>0</v>
      </c>
      <c r="Q58" s="165">
        <v>33</v>
      </c>
      <c r="R58" s="165">
        <v>9</v>
      </c>
      <c r="S58" s="165">
        <v>0</v>
      </c>
      <c r="T58" s="165">
        <v>0</v>
      </c>
      <c r="U58" s="165">
        <v>93</v>
      </c>
      <c r="V58" s="165">
        <v>102</v>
      </c>
      <c r="W58" s="51"/>
      <c r="X58" s="167">
        <v>65</v>
      </c>
    </row>
    <row r="59" spans="1:24" ht="30" customHeight="1" x14ac:dyDescent="0.15">
      <c r="A59" s="23">
        <v>1</v>
      </c>
      <c r="B59" s="3">
        <v>51</v>
      </c>
      <c r="C59" s="65"/>
      <c r="D59" s="56"/>
      <c r="E59" s="71" t="s">
        <v>303</v>
      </c>
      <c r="F59" s="289" t="s">
        <v>304</v>
      </c>
      <c r="G59" s="290"/>
      <c r="H59" s="165">
        <v>0</v>
      </c>
      <c r="I59" s="165">
        <v>0</v>
      </c>
      <c r="J59" s="165">
        <v>0</v>
      </c>
      <c r="K59" s="165">
        <v>0</v>
      </c>
      <c r="L59" s="166"/>
      <c r="M59" s="166"/>
      <c r="N59" s="165">
        <v>0</v>
      </c>
      <c r="O59" s="165">
        <v>0</v>
      </c>
      <c r="P59" s="165">
        <v>0</v>
      </c>
      <c r="Q59" s="165">
        <v>0</v>
      </c>
      <c r="R59" s="165">
        <v>0</v>
      </c>
      <c r="S59" s="165">
        <v>0</v>
      </c>
      <c r="T59" s="165">
        <v>0</v>
      </c>
      <c r="U59" s="165">
        <v>0</v>
      </c>
      <c r="V59" s="165">
        <v>0</v>
      </c>
      <c r="W59" s="51"/>
      <c r="X59" s="167">
        <v>0</v>
      </c>
    </row>
    <row r="60" spans="1:24" ht="30" customHeight="1" x14ac:dyDescent="0.15">
      <c r="A60" s="23">
        <v>1</v>
      </c>
      <c r="B60" s="3">
        <v>52</v>
      </c>
      <c r="C60" s="75" t="s">
        <v>330</v>
      </c>
      <c r="D60" s="315" t="s">
        <v>329</v>
      </c>
      <c r="E60" s="315"/>
      <c r="F60" s="315"/>
      <c r="G60" s="316"/>
      <c r="H60" s="165">
        <v>1</v>
      </c>
      <c r="I60" s="165">
        <v>1</v>
      </c>
      <c r="J60" s="165">
        <v>2</v>
      </c>
      <c r="K60" s="165">
        <v>1</v>
      </c>
      <c r="L60" s="166"/>
      <c r="M60" s="166"/>
      <c r="N60" s="165">
        <v>0</v>
      </c>
      <c r="O60" s="165">
        <v>1</v>
      </c>
      <c r="P60" s="165">
        <v>1</v>
      </c>
      <c r="Q60" s="165">
        <v>1</v>
      </c>
      <c r="R60" s="165">
        <v>1</v>
      </c>
      <c r="S60" s="165">
        <v>2</v>
      </c>
      <c r="T60" s="165">
        <v>1</v>
      </c>
      <c r="U60" s="165">
        <v>1</v>
      </c>
      <c r="V60" s="165">
        <v>1</v>
      </c>
      <c r="W60" s="51"/>
      <c r="X60" s="167">
        <v>1</v>
      </c>
    </row>
    <row r="61" spans="1:24" ht="30" customHeight="1" x14ac:dyDescent="0.15">
      <c r="A61" s="177">
        <v>1</v>
      </c>
      <c r="B61" s="178">
        <v>53</v>
      </c>
      <c r="C61" s="279" t="s">
        <v>417</v>
      </c>
      <c r="D61" s="279" t="s">
        <v>413</v>
      </c>
      <c r="E61" s="279" t="s">
        <v>403</v>
      </c>
      <c r="F61" s="285" t="s">
        <v>404</v>
      </c>
      <c r="G61" s="286"/>
      <c r="H61" s="179">
        <v>0</v>
      </c>
      <c r="I61" s="179">
        <v>0</v>
      </c>
      <c r="J61" s="179">
        <v>0</v>
      </c>
      <c r="K61" s="179">
        <v>0</v>
      </c>
      <c r="L61" s="179"/>
      <c r="M61" s="179"/>
      <c r="N61" s="179">
        <v>0</v>
      </c>
      <c r="O61" s="179">
        <v>0</v>
      </c>
      <c r="P61" s="179">
        <v>0</v>
      </c>
      <c r="Q61" s="179">
        <v>0</v>
      </c>
      <c r="R61" s="179">
        <v>0</v>
      </c>
      <c r="S61" s="179">
        <v>0</v>
      </c>
      <c r="T61" s="179">
        <v>0</v>
      </c>
      <c r="U61" s="179">
        <v>0</v>
      </c>
      <c r="V61" s="179">
        <v>0</v>
      </c>
      <c r="W61" s="51"/>
    </row>
    <row r="62" spans="1:24" ht="30" customHeight="1" x14ac:dyDescent="0.15">
      <c r="A62" s="177">
        <v>1</v>
      </c>
      <c r="B62" s="178">
        <v>54</v>
      </c>
      <c r="C62" s="280"/>
      <c r="D62" s="280"/>
      <c r="E62" s="280"/>
      <c r="F62" s="287" t="s">
        <v>405</v>
      </c>
      <c r="G62" s="288"/>
      <c r="H62" s="179">
        <v>0</v>
      </c>
      <c r="I62" s="179">
        <v>0</v>
      </c>
      <c r="J62" s="179">
        <v>0</v>
      </c>
      <c r="K62" s="179">
        <v>0</v>
      </c>
      <c r="L62" s="179"/>
      <c r="M62" s="179"/>
      <c r="N62" s="179">
        <v>0</v>
      </c>
      <c r="O62" s="179">
        <v>0</v>
      </c>
      <c r="P62" s="179">
        <v>0</v>
      </c>
      <c r="Q62" s="179">
        <v>0</v>
      </c>
      <c r="R62" s="179">
        <v>0</v>
      </c>
      <c r="S62" s="179">
        <v>0</v>
      </c>
      <c r="T62" s="179">
        <v>0</v>
      </c>
      <c r="U62" s="179">
        <v>0</v>
      </c>
      <c r="V62" s="179">
        <v>0</v>
      </c>
      <c r="W62" s="51"/>
    </row>
    <row r="63" spans="1:24" ht="30" customHeight="1" x14ac:dyDescent="0.15">
      <c r="A63" s="177">
        <v>1</v>
      </c>
      <c r="B63" s="178">
        <v>55</v>
      </c>
      <c r="C63" s="280"/>
      <c r="D63" s="280"/>
      <c r="E63" s="281"/>
      <c r="F63" s="287" t="s">
        <v>406</v>
      </c>
      <c r="G63" s="288"/>
      <c r="H63" s="180">
        <v>0</v>
      </c>
      <c r="I63" s="180">
        <v>0</v>
      </c>
      <c r="J63" s="180">
        <v>0</v>
      </c>
      <c r="K63" s="180">
        <v>0</v>
      </c>
      <c r="L63" s="180"/>
      <c r="M63" s="180"/>
      <c r="N63" s="180">
        <v>0</v>
      </c>
      <c r="O63" s="180">
        <v>0</v>
      </c>
      <c r="P63" s="180">
        <v>0</v>
      </c>
      <c r="Q63" s="180">
        <v>0</v>
      </c>
      <c r="R63" s="180">
        <v>0</v>
      </c>
      <c r="S63" s="180">
        <v>0</v>
      </c>
      <c r="T63" s="180">
        <v>0</v>
      </c>
      <c r="U63" s="180">
        <v>0</v>
      </c>
      <c r="V63" s="180">
        <v>0</v>
      </c>
      <c r="W63" s="51"/>
    </row>
    <row r="64" spans="1:24" ht="30" customHeight="1" x14ac:dyDescent="0.15">
      <c r="A64" s="177">
        <v>1</v>
      </c>
      <c r="B64" s="178">
        <v>56</v>
      </c>
      <c r="C64" s="280"/>
      <c r="D64" s="280"/>
      <c r="E64" s="279" t="s">
        <v>407</v>
      </c>
      <c r="F64" s="285" t="s">
        <v>404</v>
      </c>
      <c r="G64" s="286"/>
      <c r="H64" s="25">
        <v>7</v>
      </c>
      <c r="I64" s="25">
        <v>0</v>
      </c>
      <c r="J64" s="25">
        <v>0</v>
      </c>
      <c r="K64" s="25">
        <v>0</v>
      </c>
      <c r="L64" s="25"/>
      <c r="M64" s="25"/>
      <c r="N64" s="25">
        <v>0</v>
      </c>
      <c r="O64" s="25">
        <v>0</v>
      </c>
      <c r="P64" s="25">
        <v>0</v>
      </c>
      <c r="Q64" s="25">
        <v>1</v>
      </c>
      <c r="R64" s="25">
        <v>0</v>
      </c>
      <c r="S64" s="25">
        <v>0</v>
      </c>
      <c r="T64" s="25">
        <v>0</v>
      </c>
      <c r="U64" s="25">
        <v>3</v>
      </c>
      <c r="V64" s="25">
        <v>12</v>
      </c>
    </row>
    <row r="65" spans="1:22" ht="30" customHeight="1" x14ac:dyDescent="0.15">
      <c r="A65" s="177">
        <v>1</v>
      </c>
      <c r="B65" s="178">
        <v>57</v>
      </c>
      <c r="C65" s="280"/>
      <c r="D65" s="280"/>
      <c r="E65" s="280"/>
      <c r="F65" s="287" t="s">
        <v>405</v>
      </c>
      <c r="G65" s="288"/>
      <c r="H65" s="25">
        <v>0</v>
      </c>
      <c r="I65" s="25">
        <v>0</v>
      </c>
      <c r="J65" s="25">
        <v>0</v>
      </c>
      <c r="K65" s="25">
        <v>0</v>
      </c>
      <c r="L65" s="25"/>
      <c r="M65" s="25"/>
      <c r="N65" s="25">
        <v>0</v>
      </c>
      <c r="O65" s="25">
        <v>0</v>
      </c>
      <c r="P65" s="25">
        <v>0</v>
      </c>
      <c r="Q65" s="25">
        <v>3</v>
      </c>
      <c r="R65" s="25">
        <v>0</v>
      </c>
      <c r="S65" s="25">
        <v>0</v>
      </c>
      <c r="T65" s="25">
        <v>0</v>
      </c>
      <c r="U65" s="25">
        <v>6</v>
      </c>
      <c r="V65" s="25">
        <v>0</v>
      </c>
    </row>
    <row r="66" spans="1:22" ht="30" customHeight="1" x14ac:dyDescent="0.15">
      <c r="A66" s="177">
        <v>1</v>
      </c>
      <c r="B66" s="178">
        <v>58</v>
      </c>
      <c r="C66" s="280"/>
      <c r="D66" s="280"/>
      <c r="E66" s="281"/>
      <c r="F66" s="287" t="s">
        <v>406</v>
      </c>
      <c r="G66" s="288"/>
      <c r="H66" s="25">
        <v>1</v>
      </c>
      <c r="I66" s="25">
        <v>0</v>
      </c>
      <c r="J66" s="25">
        <v>0</v>
      </c>
      <c r="K66" s="25">
        <v>0</v>
      </c>
      <c r="L66" s="25"/>
      <c r="M66" s="25"/>
      <c r="N66" s="25">
        <v>0</v>
      </c>
      <c r="O66" s="25">
        <v>0</v>
      </c>
      <c r="P66" s="25">
        <v>0</v>
      </c>
      <c r="Q66" s="25">
        <v>0</v>
      </c>
      <c r="R66" s="25">
        <v>0</v>
      </c>
      <c r="S66" s="25">
        <v>0</v>
      </c>
      <c r="T66" s="25">
        <v>0</v>
      </c>
      <c r="U66" s="25">
        <v>1</v>
      </c>
      <c r="V66" s="25">
        <v>0</v>
      </c>
    </row>
    <row r="67" spans="1:22" ht="30" customHeight="1" x14ac:dyDescent="0.15">
      <c r="A67" s="177">
        <v>1</v>
      </c>
      <c r="B67" s="178">
        <v>59</v>
      </c>
      <c r="C67" s="280"/>
      <c r="D67" s="280"/>
      <c r="E67" s="279" t="s">
        <v>408</v>
      </c>
      <c r="F67" s="285" t="s">
        <v>404</v>
      </c>
      <c r="G67" s="286"/>
      <c r="H67" s="25">
        <v>17</v>
      </c>
      <c r="I67" s="25">
        <v>0</v>
      </c>
      <c r="J67" s="25">
        <v>0</v>
      </c>
      <c r="K67" s="25">
        <v>0</v>
      </c>
      <c r="L67" s="25"/>
      <c r="M67" s="25"/>
      <c r="N67" s="25">
        <v>0</v>
      </c>
      <c r="O67" s="25">
        <v>0</v>
      </c>
      <c r="P67" s="25">
        <v>0</v>
      </c>
      <c r="Q67" s="25">
        <v>9</v>
      </c>
      <c r="R67" s="25">
        <v>1</v>
      </c>
      <c r="S67" s="25">
        <v>0</v>
      </c>
      <c r="T67" s="25">
        <v>0</v>
      </c>
      <c r="U67" s="25">
        <v>7</v>
      </c>
      <c r="V67" s="25">
        <v>45</v>
      </c>
    </row>
    <row r="68" spans="1:22" ht="30" customHeight="1" x14ac:dyDescent="0.15">
      <c r="A68" s="177">
        <v>1</v>
      </c>
      <c r="B68" s="178">
        <v>60</v>
      </c>
      <c r="C68" s="280"/>
      <c r="D68" s="280"/>
      <c r="E68" s="280"/>
      <c r="F68" s="287" t="s">
        <v>405</v>
      </c>
      <c r="G68" s="288"/>
      <c r="H68" s="25">
        <v>0</v>
      </c>
      <c r="I68" s="25">
        <v>0</v>
      </c>
      <c r="J68" s="25">
        <v>0</v>
      </c>
      <c r="K68" s="25">
        <v>0</v>
      </c>
      <c r="L68" s="25"/>
      <c r="M68" s="25"/>
      <c r="N68" s="25">
        <v>0</v>
      </c>
      <c r="O68" s="25">
        <v>0</v>
      </c>
      <c r="P68" s="25">
        <v>0</v>
      </c>
      <c r="Q68" s="25">
        <v>1</v>
      </c>
      <c r="R68" s="25">
        <v>0</v>
      </c>
      <c r="S68" s="25">
        <v>0</v>
      </c>
      <c r="T68" s="25">
        <v>0</v>
      </c>
      <c r="U68" s="25">
        <v>42</v>
      </c>
      <c r="V68" s="25">
        <v>20</v>
      </c>
    </row>
    <row r="69" spans="1:22" ht="30" customHeight="1" x14ac:dyDescent="0.15">
      <c r="A69" s="177">
        <v>1</v>
      </c>
      <c r="B69" s="178">
        <v>61</v>
      </c>
      <c r="C69" s="280"/>
      <c r="D69" s="280"/>
      <c r="E69" s="281"/>
      <c r="F69" s="287" t="s">
        <v>406</v>
      </c>
      <c r="G69" s="288"/>
      <c r="H69" s="25">
        <v>29</v>
      </c>
      <c r="I69" s="25">
        <v>0</v>
      </c>
      <c r="J69" s="25">
        <v>0</v>
      </c>
      <c r="K69" s="25">
        <v>0</v>
      </c>
      <c r="L69" s="25"/>
      <c r="M69" s="25"/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>
        <v>0</v>
      </c>
      <c r="T69" s="25">
        <v>0</v>
      </c>
      <c r="U69" s="25">
        <v>1</v>
      </c>
      <c r="V69" s="25">
        <v>5</v>
      </c>
    </row>
    <row r="70" spans="1:22" ht="30" customHeight="1" x14ac:dyDescent="0.15">
      <c r="A70" s="177">
        <v>1</v>
      </c>
      <c r="B70" s="178">
        <v>62</v>
      </c>
      <c r="C70" s="280"/>
      <c r="D70" s="280"/>
      <c r="E70" s="282" t="s">
        <v>409</v>
      </c>
      <c r="F70" s="285" t="s">
        <v>404</v>
      </c>
      <c r="G70" s="286"/>
      <c r="H70" s="25">
        <v>2</v>
      </c>
      <c r="I70" s="25">
        <v>0</v>
      </c>
      <c r="J70" s="25">
        <v>0</v>
      </c>
      <c r="K70" s="25">
        <v>0</v>
      </c>
      <c r="L70" s="25"/>
      <c r="M70" s="25"/>
      <c r="N70" s="25">
        <v>0</v>
      </c>
      <c r="O70" s="25">
        <v>0</v>
      </c>
      <c r="P70" s="25">
        <v>0</v>
      </c>
      <c r="Q70" s="25">
        <v>1</v>
      </c>
      <c r="R70" s="25">
        <v>1</v>
      </c>
      <c r="S70" s="25">
        <v>0</v>
      </c>
      <c r="T70" s="25">
        <v>0</v>
      </c>
      <c r="U70" s="25">
        <v>0</v>
      </c>
      <c r="V70" s="25">
        <v>3</v>
      </c>
    </row>
    <row r="71" spans="1:22" ht="30" customHeight="1" x14ac:dyDescent="0.15">
      <c r="A71" s="177">
        <v>1</v>
      </c>
      <c r="B71" s="178">
        <v>63</v>
      </c>
      <c r="C71" s="280"/>
      <c r="D71" s="280"/>
      <c r="E71" s="280"/>
      <c r="F71" s="287" t="s">
        <v>405</v>
      </c>
      <c r="G71" s="288"/>
      <c r="H71" s="25">
        <v>0</v>
      </c>
      <c r="I71" s="25">
        <v>0</v>
      </c>
      <c r="J71" s="25">
        <v>0</v>
      </c>
      <c r="K71" s="25">
        <v>0</v>
      </c>
      <c r="L71" s="25"/>
      <c r="M71" s="25"/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5">
        <v>0</v>
      </c>
    </row>
    <row r="72" spans="1:22" ht="30" customHeight="1" x14ac:dyDescent="0.15">
      <c r="A72" s="177">
        <v>1</v>
      </c>
      <c r="B72" s="178">
        <v>64</v>
      </c>
      <c r="C72" s="280"/>
      <c r="D72" s="280"/>
      <c r="E72" s="281"/>
      <c r="F72" s="287" t="s">
        <v>406</v>
      </c>
      <c r="G72" s="288"/>
      <c r="H72" s="25">
        <v>0</v>
      </c>
      <c r="I72" s="25">
        <v>0</v>
      </c>
      <c r="J72" s="25">
        <v>0</v>
      </c>
      <c r="K72" s="25">
        <v>0</v>
      </c>
      <c r="L72" s="25"/>
      <c r="M72" s="25"/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5">
        <v>0</v>
      </c>
    </row>
    <row r="73" spans="1:22" ht="30" customHeight="1" x14ac:dyDescent="0.15">
      <c r="A73" s="177">
        <v>1</v>
      </c>
      <c r="B73" s="178">
        <v>65</v>
      </c>
      <c r="C73" s="280"/>
      <c r="D73" s="280"/>
      <c r="E73" s="282" t="s">
        <v>410</v>
      </c>
      <c r="F73" s="285" t="s">
        <v>404</v>
      </c>
      <c r="G73" s="286"/>
      <c r="H73" s="25">
        <v>0</v>
      </c>
      <c r="I73" s="25">
        <v>0</v>
      </c>
      <c r="J73" s="25">
        <v>0</v>
      </c>
      <c r="K73" s="25">
        <v>0</v>
      </c>
      <c r="L73" s="25"/>
      <c r="M73" s="25"/>
      <c r="N73" s="25">
        <v>0</v>
      </c>
      <c r="O73" s="25">
        <v>0</v>
      </c>
      <c r="P73" s="25">
        <v>0</v>
      </c>
      <c r="Q73" s="25">
        <v>1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</row>
    <row r="74" spans="1:22" ht="30" customHeight="1" x14ac:dyDescent="0.15">
      <c r="A74" s="177">
        <v>1</v>
      </c>
      <c r="B74" s="178">
        <v>66</v>
      </c>
      <c r="C74" s="280"/>
      <c r="D74" s="280"/>
      <c r="E74" s="283"/>
      <c r="F74" s="287" t="s">
        <v>405</v>
      </c>
      <c r="G74" s="288"/>
      <c r="H74" s="25">
        <v>0</v>
      </c>
      <c r="I74" s="25">
        <v>0</v>
      </c>
      <c r="J74" s="25">
        <v>0</v>
      </c>
      <c r="K74" s="25">
        <v>0</v>
      </c>
      <c r="L74" s="25"/>
      <c r="M74" s="25"/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</row>
    <row r="75" spans="1:22" ht="30" customHeight="1" x14ac:dyDescent="0.15">
      <c r="A75" s="177">
        <v>1</v>
      </c>
      <c r="B75" s="178">
        <v>67</v>
      </c>
      <c r="C75" s="280"/>
      <c r="D75" s="280"/>
      <c r="E75" s="284"/>
      <c r="F75" s="287" t="s">
        <v>406</v>
      </c>
      <c r="G75" s="288"/>
      <c r="H75" s="25">
        <v>0</v>
      </c>
      <c r="I75" s="25">
        <v>0</v>
      </c>
      <c r="J75" s="25">
        <v>0</v>
      </c>
      <c r="K75" s="25">
        <v>0</v>
      </c>
      <c r="L75" s="25"/>
      <c r="M75" s="25"/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5">
        <v>0</v>
      </c>
    </row>
    <row r="76" spans="1:22" ht="30" customHeight="1" x14ac:dyDescent="0.15">
      <c r="A76" s="177">
        <v>1</v>
      </c>
      <c r="B76" s="178">
        <v>68</v>
      </c>
      <c r="C76" s="280"/>
      <c r="D76" s="280"/>
      <c r="E76" s="282" t="s">
        <v>411</v>
      </c>
      <c r="F76" s="285" t="s">
        <v>404</v>
      </c>
      <c r="G76" s="286"/>
      <c r="H76" s="25">
        <v>3</v>
      </c>
      <c r="I76" s="25">
        <v>0</v>
      </c>
      <c r="J76" s="25">
        <v>0</v>
      </c>
      <c r="K76" s="25">
        <v>0</v>
      </c>
      <c r="L76" s="25"/>
      <c r="M76" s="25"/>
      <c r="N76" s="25">
        <v>0</v>
      </c>
      <c r="O76" s="25">
        <v>0</v>
      </c>
      <c r="P76" s="25">
        <v>0</v>
      </c>
      <c r="Q76" s="25">
        <v>1</v>
      </c>
      <c r="R76" s="25">
        <v>1</v>
      </c>
      <c r="S76" s="25">
        <v>0</v>
      </c>
      <c r="T76" s="25">
        <v>0</v>
      </c>
      <c r="U76" s="25">
        <v>5</v>
      </c>
      <c r="V76" s="25">
        <v>3</v>
      </c>
    </row>
    <row r="77" spans="1:22" ht="30" customHeight="1" x14ac:dyDescent="0.15">
      <c r="A77" s="177">
        <v>1</v>
      </c>
      <c r="B77" s="178">
        <v>69</v>
      </c>
      <c r="C77" s="280"/>
      <c r="D77" s="280"/>
      <c r="E77" s="283"/>
      <c r="F77" s="287" t="s">
        <v>405</v>
      </c>
      <c r="G77" s="288"/>
      <c r="H77" s="25">
        <v>0</v>
      </c>
      <c r="I77" s="25">
        <v>0</v>
      </c>
      <c r="J77" s="25">
        <v>0</v>
      </c>
      <c r="K77" s="25">
        <v>0</v>
      </c>
      <c r="L77" s="25"/>
      <c r="M77" s="25"/>
      <c r="N77" s="25">
        <v>0</v>
      </c>
      <c r="O77" s="25">
        <v>0</v>
      </c>
      <c r="P77" s="25">
        <v>0</v>
      </c>
      <c r="Q77" s="25">
        <v>1</v>
      </c>
      <c r="R77" s="25">
        <v>1</v>
      </c>
      <c r="S77" s="25">
        <v>0</v>
      </c>
      <c r="T77" s="25">
        <v>0</v>
      </c>
      <c r="U77" s="25">
        <v>0</v>
      </c>
      <c r="V77" s="25">
        <v>0</v>
      </c>
    </row>
    <row r="78" spans="1:22" ht="30" customHeight="1" x14ac:dyDescent="0.15">
      <c r="A78" s="177">
        <v>1</v>
      </c>
      <c r="B78" s="178">
        <v>70</v>
      </c>
      <c r="C78" s="280"/>
      <c r="D78" s="280"/>
      <c r="E78" s="284"/>
      <c r="F78" s="287" t="s">
        <v>406</v>
      </c>
      <c r="G78" s="288"/>
      <c r="H78" s="25">
        <v>1</v>
      </c>
      <c r="I78" s="25">
        <v>0</v>
      </c>
      <c r="J78" s="25">
        <v>0</v>
      </c>
      <c r="K78" s="25">
        <v>0</v>
      </c>
      <c r="L78" s="25"/>
      <c r="M78" s="25"/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5">
        <v>0</v>
      </c>
    </row>
    <row r="79" spans="1:22" ht="30" customHeight="1" x14ac:dyDescent="0.15">
      <c r="A79" s="177">
        <v>1</v>
      </c>
      <c r="B79" s="178">
        <v>71</v>
      </c>
      <c r="C79" s="280"/>
      <c r="D79" s="280"/>
      <c r="E79" s="282" t="s">
        <v>412</v>
      </c>
      <c r="F79" s="285" t="s">
        <v>404</v>
      </c>
      <c r="G79" s="286"/>
      <c r="H79" s="25">
        <v>3</v>
      </c>
      <c r="I79" s="25">
        <v>0</v>
      </c>
      <c r="J79" s="25">
        <v>0</v>
      </c>
      <c r="K79" s="25">
        <v>0</v>
      </c>
      <c r="L79" s="25"/>
      <c r="M79" s="25"/>
      <c r="N79" s="25">
        <v>0</v>
      </c>
      <c r="O79" s="25">
        <v>0</v>
      </c>
      <c r="P79" s="25">
        <v>0</v>
      </c>
      <c r="Q79" s="25">
        <v>2</v>
      </c>
      <c r="R79" s="25">
        <v>0</v>
      </c>
      <c r="S79" s="25">
        <v>0</v>
      </c>
      <c r="T79" s="25">
        <v>0</v>
      </c>
      <c r="U79" s="25">
        <v>5</v>
      </c>
      <c r="V79" s="25">
        <v>6</v>
      </c>
    </row>
    <row r="80" spans="1:22" ht="30" customHeight="1" x14ac:dyDescent="0.15">
      <c r="A80" s="177">
        <v>1</v>
      </c>
      <c r="B80" s="178">
        <v>72</v>
      </c>
      <c r="C80" s="280"/>
      <c r="D80" s="280"/>
      <c r="E80" s="283"/>
      <c r="F80" s="287" t="s">
        <v>405</v>
      </c>
      <c r="G80" s="288"/>
      <c r="H80" s="25">
        <v>0</v>
      </c>
      <c r="I80" s="25">
        <v>0</v>
      </c>
      <c r="J80" s="25">
        <v>0</v>
      </c>
      <c r="K80" s="25">
        <v>0</v>
      </c>
      <c r="L80" s="25"/>
      <c r="M80" s="25"/>
      <c r="N80" s="25">
        <v>0</v>
      </c>
      <c r="O80" s="25">
        <v>0</v>
      </c>
      <c r="P80" s="25">
        <v>0</v>
      </c>
      <c r="Q80" s="25">
        <v>5</v>
      </c>
      <c r="R80" s="25">
        <v>2</v>
      </c>
      <c r="S80" s="25">
        <v>0</v>
      </c>
      <c r="T80" s="25">
        <v>0</v>
      </c>
      <c r="U80" s="25">
        <v>17</v>
      </c>
      <c r="V80" s="25">
        <v>6</v>
      </c>
    </row>
    <row r="81" spans="1:22" ht="30" customHeight="1" x14ac:dyDescent="0.15">
      <c r="A81" s="177">
        <v>1</v>
      </c>
      <c r="B81" s="178">
        <v>73</v>
      </c>
      <c r="C81" s="280"/>
      <c r="D81" s="281"/>
      <c r="E81" s="284"/>
      <c r="F81" s="287" t="s">
        <v>406</v>
      </c>
      <c r="G81" s="288"/>
      <c r="H81" s="25">
        <v>18</v>
      </c>
      <c r="I81" s="25">
        <v>0</v>
      </c>
      <c r="J81" s="25">
        <v>0</v>
      </c>
      <c r="K81" s="25">
        <v>0</v>
      </c>
      <c r="L81" s="25"/>
      <c r="M81" s="25"/>
      <c r="N81" s="25">
        <v>0</v>
      </c>
      <c r="O81" s="25">
        <v>0</v>
      </c>
      <c r="P81" s="25">
        <v>0</v>
      </c>
      <c r="Q81" s="25">
        <v>8</v>
      </c>
      <c r="R81" s="25">
        <v>3</v>
      </c>
      <c r="S81" s="25">
        <v>0</v>
      </c>
      <c r="T81" s="25">
        <v>0</v>
      </c>
      <c r="U81" s="25">
        <v>6</v>
      </c>
      <c r="V81" s="25">
        <v>2</v>
      </c>
    </row>
    <row r="82" spans="1:22" ht="30" customHeight="1" x14ac:dyDescent="0.15">
      <c r="A82" s="177">
        <v>1</v>
      </c>
      <c r="B82" s="178">
        <v>74</v>
      </c>
      <c r="C82" s="280"/>
      <c r="D82" s="279" t="s">
        <v>416</v>
      </c>
      <c r="E82" s="282" t="s">
        <v>414</v>
      </c>
      <c r="F82" s="285" t="s">
        <v>404</v>
      </c>
      <c r="G82" s="286"/>
      <c r="H82" s="25">
        <v>32</v>
      </c>
      <c r="I82" s="25">
        <v>0</v>
      </c>
      <c r="J82" s="25">
        <v>0</v>
      </c>
      <c r="K82" s="25">
        <v>0</v>
      </c>
      <c r="L82" s="25"/>
      <c r="M82" s="25"/>
      <c r="N82" s="25">
        <v>0</v>
      </c>
      <c r="O82" s="25">
        <v>0</v>
      </c>
      <c r="P82" s="25">
        <v>0</v>
      </c>
      <c r="Q82" s="25">
        <v>15</v>
      </c>
      <c r="R82" s="25">
        <v>3</v>
      </c>
      <c r="S82" s="25">
        <v>0</v>
      </c>
      <c r="T82" s="25">
        <v>0</v>
      </c>
      <c r="U82" s="25">
        <v>20</v>
      </c>
      <c r="V82" s="25">
        <v>69</v>
      </c>
    </row>
    <row r="83" spans="1:22" ht="30" customHeight="1" x14ac:dyDescent="0.15">
      <c r="A83" s="177">
        <v>1</v>
      </c>
      <c r="B83" s="178">
        <v>75</v>
      </c>
      <c r="C83" s="280"/>
      <c r="D83" s="280"/>
      <c r="E83" s="283"/>
      <c r="F83" s="287" t="s">
        <v>405</v>
      </c>
      <c r="G83" s="288"/>
      <c r="H83" s="25">
        <v>0</v>
      </c>
      <c r="I83" s="25">
        <v>0</v>
      </c>
      <c r="J83" s="25">
        <v>0</v>
      </c>
      <c r="K83" s="25">
        <v>0</v>
      </c>
      <c r="L83" s="25"/>
      <c r="M83" s="25"/>
      <c r="N83" s="25">
        <v>0</v>
      </c>
      <c r="O83" s="25">
        <v>0</v>
      </c>
      <c r="P83" s="25">
        <v>0</v>
      </c>
      <c r="Q83" s="25">
        <v>10</v>
      </c>
      <c r="R83" s="25">
        <v>3</v>
      </c>
      <c r="S83" s="25">
        <v>0</v>
      </c>
      <c r="T83" s="25">
        <v>0</v>
      </c>
      <c r="U83" s="25">
        <v>65</v>
      </c>
      <c r="V83" s="25">
        <v>26</v>
      </c>
    </row>
    <row r="84" spans="1:22" ht="30" customHeight="1" x14ac:dyDescent="0.15">
      <c r="A84" s="177">
        <v>1</v>
      </c>
      <c r="B84" s="178">
        <v>76</v>
      </c>
      <c r="C84" s="280"/>
      <c r="D84" s="280"/>
      <c r="E84" s="284"/>
      <c r="F84" s="287" t="s">
        <v>406</v>
      </c>
      <c r="G84" s="288"/>
      <c r="H84" s="25">
        <v>49</v>
      </c>
      <c r="I84" s="25">
        <v>0</v>
      </c>
      <c r="J84" s="25">
        <v>0</v>
      </c>
      <c r="K84" s="25">
        <v>0</v>
      </c>
      <c r="L84" s="25"/>
      <c r="M84" s="25"/>
      <c r="N84" s="25">
        <v>0</v>
      </c>
      <c r="O84" s="25">
        <v>0</v>
      </c>
      <c r="P84" s="25">
        <v>0</v>
      </c>
      <c r="Q84" s="25">
        <v>8</v>
      </c>
      <c r="R84" s="25">
        <v>3</v>
      </c>
      <c r="S84" s="25">
        <v>0</v>
      </c>
      <c r="T84" s="25">
        <v>0</v>
      </c>
      <c r="U84" s="25">
        <v>8</v>
      </c>
      <c r="V84" s="25">
        <v>7</v>
      </c>
    </row>
    <row r="85" spans="1:22" ht="30" customHeight="1" x14ac:dyDescent="0.15">
      <c r="A85" s="177">
        <v>1</v>
      </c>
      <c r="B85" s="178">
        <v>77</v>
      </c>
      <c r="C85" s="280"/>
      <c r="D85" s="280"/>
      <c r="E85" s="282" t="s">
        <v>415</v>
      </c>
      <c r="F85" s="285" t="s">
        <v>404</v>
      </c>
      <c r="G85" s="286"/>
      <c r="H85" s="25">
        <v>0</v>
      </c>
      <c r="I85" s="25">
        <v>0</v>
      </c>
      <c r="J85" s="25">
        <v>0</v>
      </c>
      <c r="K85" s="25">
        <v>0</v>
      </c>
      <c r="L85" s="25"/>
      <c r="M85" s="25"/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>
        <v>0</v>
      </c>
      <c r="T85" s="25">
        <v>0</v>
      </c>
      <c r="U85" s="25">
        <v>0</v>
      </c>
      <c r="V85" s="25">
        <v>0</v>
      </c>
    </row>
    <row r="86" spans="1:22" ht="30" customHeight="1" x14ac:dyDescent="0.15">
      <c r="A86" s="177">
        <v>1</v>
      </c>
      <c r="B86" s="178">
        <v>78</v>
      </c>
      <c r="C86" s="280"/>
      <c r="D86" s="280"/>
      <c r="E86" s="283"/>
      <c r="F86" s="287" t="s">
        <v>405</v>
      </c>
      <c r="G86" s="288"/>
      <c r="H86" s="25">
        <v>0</v>
      </c>
      <c r="I86" s="25">
        <v>0</v>
      </c>
      <c r="J86" s="25">
        <v>0</v>
      </c>
      <c r="K86" s="25">
        <v>0</v>
      </c>
      <c r="L86" s="25"/>
      <c r="M86" s="25"/>
      <c r="N86" s="25">
        <v>0</v>
      </c>
      <c r="O86" s="25">
        <v>0</v>
      </c>
      <c r="P86" s="25">
        <v>0</v>
      </c>
      <c r="Q86" s="25">
        <v>0</v>
      </c>
      <c r="R86" s="25">
        <v>0</v>
      </c>
      <c r="S86" s="25">
        <v>0</v>
      </c>
      <c r="T86" s="25">
        <v>0</v>
      </c>
      <c r="U86" s="25">
        <v>0</v>
      </c>
      <c r="V86" s="25">
        <v>0</v>
      </c>
    </row>
    <row r="87" spans="1:22" ht="30" customHeight="1" x14ac:dyDescent="0.15">
      <c r="A87" s="177">
        <v>1</v>
      </c>
      <c r="B87" s="178">
        <v>79</v>
      </c>
      <c r="C87" s="281"/>
      <c r="D87" s="281"/>
      <c r="E87" s="284"/>
      <c r="F87" s="287" t="s">
        <v>406</v>
      </c>
      <c r="G87" s="288"/>
      <c r="H87" s="25">
        <v>0</v>
      </c>
      <c r="I87" s="25">
        <v>0</v>
      </c>
      <c r="J87" s="25">
        <v>0</v>
      </c>
      <c r="K87" s="25">
        <v>0</v>
      </c>
      <c r="L87" s="25"/>
      <c r="M87" s="25"/>
      <c r="N87" s="25">
        <v>0</v>
      </c>
      <c r="O87" s="25">
        <v>0</v>
      </c>
      <c r="P87" s="25">
        <v>0</v>
      </c>
      <c r="Q87" s="25">
        <v>0</v>
      </c>
      <c r="R87" s="25">
        <v>0</v>
      </c>
      <c r="S87" s="25">
        <v>0</v>
      </c>
      <c r="T87" s="25">
        <v>0</v>
      </c>
      <c r="U87" s="25">
        <v>0</v>
      </c>
      <c r="V87" s="25">
        <v>0</v>
      </c>
    </row>
  </sheetData>
  <mergeCells count="86">
    <mergeCell ref="D60:G60"/>
    <mergeCell ref="D47:D48"/>
    <mergeCell ref="E47:F47"/>
    <mergeCell ref="E48:F48"/>
    <mergeCell ref="F49:G49"/>
    <mergeCell ref="D50:D56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F59:G59"/>
    <mergeCell ref="D21:D22"/>
    <mergeCell ref="F21:G21"/>
    <mergeCell ref="F22:G22"/>
    <mergeCell ref="E23:E24"/>
    <mergeCell ref="E46:F46"/>
    <mergeCell ref="E27:E28"/>
    <mergeCell ref="E29:E30"/>
    <mergeCell ref="F31:G31"/>
    <mergeCell ref="E32:E33"/>
    <mergeCell ref="E34:E35"/>
    <mergeCell ref="E36:E38"/>
    <mergeCell ref="E39:E40"/>
    <mergeCell ref="F41:G41"/>
    <mergeCell ref="E42:G42"/>
    <mergeCell ref="F43:G43"/>
    <mergeCell ref="F44:G44"/>
    <mergeCell ref="E25:E26"/>
    <mergeCell ref="F13:G13"/>
    <mergeCell ref="F14:G14"/>
    <mergeCell ref="F15:G15"/>
    <mergeCell ref="F16:G16"/>
    <mergeCell ref="E18:G18"/>
    <mergeCell ref="E19:G19"/>
    <mergeCell ref="F20:G20"/>
    <mergeCell ref="E17:G17"/>
    <mergeCell ref="F12:G12"/>
    <mergeCell ref="E1:G1"/>
    <mergeCell ref="Q7:R7"/>
    <mergeCell ref="D9:G9"/>
    <mergeCell ref="D10:G10"/>
    <mergeCell ref="E11:G11"/>
    <mergeCell ref="E61:E63"/>
    <mergeCell ref="F61:G61"/>
    <mergeCell ref="F62:G62"/>
    <mergeCell ref="F63:G63"/>
    <mergeCell ref="E64:E66"/>
    <mergeCell ref="F64:G64"/>
    <mergeCell ref="F65:G65"/>
    <mergeCell ref="F66:G66"/>
    <mergeCell ref="E67:E69"/>
    <mergeCell ref="F67:G67"/>
    <mergeCell ref="F68:G68"/>
    <mergeCell ref="F69:G69"/>
    <mergeCell ref="E70:E72"/>
    <mergeCell ref="F70:G70"/>
    <mergeCell ref="F71:G71"/>
    <mergeCell ref="F72:G72"/>
    <mergeCell ref="F73:G73"/>
    <mergeCell ref="F74:G74"/>
    <mergeCell ref="F75:G75"/>
    <mergeCell ref="E76:E78"/>
    <mergeCell ref="F76:G76"/>
    <mergeCell ref="F77:G77"/>
    <mergeCell ref="F78:G78"/>
    <mergeCell ref="D82:D87"/>
    <mergeCell ref="C61:C87"/>
    <mergeCell ref="E82:E84"/>
    <mergeCell ref="F82:G82"/>
    <mergeCell ref="F83:G83"/>
    <mergeCell ref="F84:G84"/>
    <mergeCell ref="E85:E87"/>
    <mergeCell ref="F85:G85"/>
    <mergeCell ref="F86:G86"/>
    <mergeCell ref="F87:G87"/>
    <mergeCell ref="E79:E81"/>
    <mergeCell ref="F79:G79"/>
    <mergeCell ref="F80:G80"/>
    <mergeCell ref="F81:G81"/>
    <mergeCell ref="D61:D81"/>
    <mergeCell ref="E73:E75"/>
  </mergeCells>
  <phoneticPr fontId="15"/>
  <pageMargins left="0.78740157480314965" right="0.39370078740157483" top="0.59055118110236227" bottom="0.39370078740157483" header="0.19685039370078741" footer="0.19685039370078741"/>
  <pageSetup paperSize="9" scale="47" fitToWidth="2" fitToHeight="2" pageOrder="overThenDown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L87"/>
  <sheetViews>
    <sheetView showZeros="0" showOutlineSymbols="0" zoomScale="60" zoomScaleNormal="60" workbookViewId="0">
      <selection activeCell="V9" sqref="V9:V87"/>
    </sheetView>
  </sheetViews>
  <sheetFormatPr defaultRowHeight="30" customHeight="1" x14ac:dyDescent="0.15"/>
  <cols>
    <col min="1" max="2" width="5.7109375" style="2" customWidth="1"/>
    <col min="3" max="4" width="7.7109375" style="2" customWidth="1"/>
    <col min="5" max="6" width="8.140625" style="2" customWidth="1"/>
    <col min="7" max="7" width="30.7109375" style="2" customWidth="1"/>
    <col min="8" max="10" width="22.5703125" style="2" customWidth="1"/>
    <col min="11" max="11" width="9.140625" style="2"/>
    <col min="12" max="12" width="22.5703125" style="2" customWidth="1"/>
    <col min="13" max="16384" width="9.140625" style="2"/>
  </cols>
  <sheetData>
    <row r="1" spans="1:12" s="6" customFormat="1" ht="30" customHeight="1" x14ac:dyDescent="0.15">
      <c r="B1" s="1"/>
    </row>
    <row r="2" spans="1:12" s="6" customFormat="1" ht="20.100000000000001" customHeight="1" x14ac:dyDescent="0.15">
      <c r="B2" s="1"/>
      <c r="E2" s="9"/>
      <c r="F2" s="20"/>
      <c r="G2" s="20"/>
    </row>
    <row r="3" spans="1:12" s="6" customFormat="1" ht="30" customHeight="1" x14ac:dyDescent="0.15">
      <c r="B3" s="6" t="s">
        <v>165</v>
      </c>
      <c r="E3" s="9"/>
      <c r="F3" s="20"/>
      <c r="G3" s="20"/>
    </row>
    <row r="4" spans="1:12" s="6" customFormat="1" ht="20.100000000000001" customHeight="1" x14ac:dyDescent="0.15"/>
    <row r="5" spans="1:12" s="6" customFormat="1" ht="30" customHeight="1" x14ac:dyDescent="0.15">
      <c r="C5" s="10" t="s">
        <v>143</v>
      </c>
      <c r="D5" s="11"/>
      <c r="E5" s="11"/>
      <c r="F5" s="11"/>
      <c r="H5" s="11"/>
    </row>
    <row r="6" spans="1:12" s="5" customFormat="1" ht="20.100000000000001" customHeight="1" x14ac:dyDescent="0.15">
      <c r="C6" s="13"/>
      <c r="D6" s="21"/>
      <c r="E6" s="21"/>
      <c r="F6" s="21"/>
      <c r="H6" s="27"/>
    </row>
    <row r="7" spans="1:12" ht="39.950000000000003" customHeight="1" x14ac:dyDescent="0.15">
      <c r="B7" s="3"/>
      <c r="C7" s="15"/>
      <c r="D7" s="16"/>
      <c r="E7" s="16"/>
      <c r="F7" s="16"/>
      <c r="G7" s="17" t="s">
        <v>208</v>
      </c>
      <c r="H7" s="26" t="s">
        <v>171</v>
      </c>
      <c r="I7" s="162" t="s">
        <v>150</v>
      </c>
      <c r="J7" s="162" t="s">
        <v>152</v>
      </c>
    </row>
    <row r="8" spans="1:12" ht="39.950000000000003" customHeight="1" x14ac:dyDescent="0.15">
      <c r="A8" s="28" t="s">
        <v>166</v>
      </c>
      <c r="B8" s="29" t="s">
        <v>167</v>
      </c>
      <c r="C8" s="18" t="s">
        <v>209</v>
      </c>
      <c r="D8" s="19"/>
      <c r="E8" s="19"/>
      <c r="F8" s="19"/>
      <c r="G8" s="22" t="s">
        <v>210</v>
      </c>
      <c r="H8" s="164" t="s">
        <v>369</v>
      </c>
      <c r="I8" s="168" t="s">
        <v>335</v>
      </c>
      <c r="J8" s="24" t="s">
        <v>337</v>
      </c>
    </row>
    <row r="9" spans="1:12" ht="30" customHeight="1" x14ac:dyDescent="0.15">
      <c r="A9" s="23">
        <v>1</v>
      </c>
      <c r="B9" s="4">
        <v>1</v>
      </c>
      <c r="C9" s="31" t="s">
        <v>1</v>
      </c>
      <c r="D9" s="296" t="s">
        <v>11</v>
      </c>
      <c r="E9" s="297"/>
      <c r="F9" s="297"/>
      <c r="G9" s="298"/>
      <c r="H9" s="165">
        <v>4120401</v>
      </c>
      <c r="I9" s="165"/>
      <c r="J9" s="165">
        <v>4120401</v>
      </c>
      <c r="L9" s="167"/>
    </row>
    <row r="10" spans="1:12" ht="30" customHeight="1" x14ac:dyDescent="0.15">
      <c r="A10" s="23">
        <v>1</v>
      </c>
      <c r="B10" s="4">
        <v>2</v>
      </c>
      <c r="C10" s="33" t="s">
        <v>305</v>
      </c>
      <c r="D10" s="289" t="s">
        <v>306</v>
      </c>
      <c r="E10" s="299"/>
      <c r="F10" s="299"/>
      <c r="G10" s="290"/>
      <c r="H10" s="165">
        <v>3</v>
      </c>
      <c r="I10" s="165"/>
      <c r="J10" s="165">
        <v>3</v>
      </c>
      <c r="L10" s="167"/>
    </row>
    <row r="11" spans="1:12" ht="30" customHeight="1" x14ac:dyDescent="0.15">
      <c r="A11" s="23">
        <v>1</v>
      </c>
      <c r="B11" s="4">
        <v>3</v>
      </c>
      <c r="C11" s="36" t="s">
        <v>4</v>
      </c>
      <c r="D11" s="37" t="s">
        <v>0</v>
      </c>
      <c r="E11" s="289" t="s">
        <v>17</v>
      </c>
      <c r="F11" s="299"/>
      <c r="G11" s="290"/>
      <c r="H11" s="165">
        <v>1</v>
      </c>
      <c r="I11" s="165"/>
      <c r="J11" s="165">
        <v>1</v>
      </c>
      <c r="L11" s="167"/>
    </row>
    <row r="12" spans="1:12" ht="30" customHeight="1" x14ac:dyDescent="0.15">
      <c r="A12" s="23">
        <v>1</v>
      </c>
      <c r="B12" s="4">
        <v>4</v>
      </c>
      <c r="C12" s="38"/>
      <c r="D12" s="39" t="s">
        <v>3</v>
      </c>
      <c r="E12" s="40" t="s">
        <v>12</v>
      </c>
      <c r="F12" s="289" t="s">
        <v>18</v>
      </c>
      <c r="G12" s="290"/>
      <c r="H12" s="165">
        <v>0</v>
      </c>
      <c r="I12" s="165"/>
      <c r="J12" s="165">
        <v>0</v>
      </c>
      <c r="L12" s="167"/>
    </row>
    <row r="13" spans="1:12" ht="30" customHeight="1" x14ac:dyDescent="0.15">
      <c r="A13" s="23">
        <v>1</v>
      </c>
      <c r="B13" s="4">
        <v>5</v>
      </c>
      <c r="C13" s="38" t="s">
        <v>26</v>
      </c>
      <c r="D13" s="41"/>
      <c r="E13" s="42" t="s">
        <v>13</v>
      </c>
      <c r="F13" s="289" t="s">
        <v>19</v>
      </c>
      <c r="G13" s="290"/>
      <c r="H13" s="165">
        <v>100</v>
      </c>
      <c r="I13" s="165"/>
      <c r="J13" s="165">
        <v>100</v>
      </c>
      <c r="L13" s="167"/>
    </row>
    <row r="14" spans="1:12" ht="30" customHeight="1" x14ac:dyDescent="0.15">
      <c r="A14" s="23">
        <v>1</v>
      </c>
      <c r="B14" s="4">
        <v>6</v>
      </c>
      <c r="C14" s="38"/>
      <c r="D14" s="43" t="s">
        <v>307</v>
      </c>
      <c r="E14" s="40" t="s">
        <v>14</v>
      </c>
      <c r="F14" s="299" t="s">
        <v>20</v>
      </c>
      <c r="G14" s="290"/>
      <c r="H14" s="165">
        <v>0</v>
      </c>
      <c r="I14" s="165"/>
      <c r="J14" s="165">
        <v>0</v>
      </c>
      <c r="L14" s="167"/>
    </row>
    <row r="15" spans="1:12" ht="30" customHeight="1" x14ac:dyDescent="0.15">
      <c r="A15" s="23">
        <v>1</v>
      </c>
      <c r="B15" s="4">
        <v>7</v>
      </c>
      <c r="C15" s="41"/>
      <c r="D15" s="43" t="s">
        <v>10</v>
      </c>
      <c r="E15" s="42" t="s">
        <v>15</v>
      </c>
      <c r="F15" s="299" t="s">
        <v>21</v>
      </c>
      <c r="G15" s="290"/>
      <c r="H15" s="165">
        <v>30</v>
      </c>
      <c r="I15" s="165"/>
      <c r="J15" s="165">
        <v>20</v>
      </c>
      <c r="L15" s="167"/>
    </row>
    <row r="16" spans="1:12" ht="30" customHeight="1" x14ac:dyDescent="0.15">
      <c r="A16" s="23">
        <v>1</v>
      </c>
      <c r="B16" s="4">
        <v>8</v>
      </c>
      <c r="C16" s="38"/>
      <c r="D16" s="44"/>
      <c r="E16" s="40" t="s">
        <v>16</v>
      </c>
      <c r="F16" s="289" t="s">
        <v>22</v>
      </c>
      <c r="G16" s="290"/>
      <c r="H16" s="165">
        <v>0</v>
      </c>
      <c r="I16" s="165"/>
      <c r="J16" s="165">
        <v>0</v>
      </c>
      <c r="L16" s="167"/>
    </row>
    <row r="17" spans="1:12" ht="30" customHeight="1" x14ac:dyDescent="0.15">
      <c r="A17" s="23">
        <v>1</v>
      </c>
      <c r="B17" s="4">
        <v>9</v>
      </c>
      <c r="C17" s="38" t="s">
        <v>231</v>
      </c>
      <c r="D17" s="37" t="s">
        <v>232</v>
      </c>
      <c r="E17" s="289" t="s">
        <v>400</v>
      </c>
      <c r="F17" s="299"/>
      <c r="G17" s="290"/>
      <c r="H17" s="165">
        <v>0</v>
      </c>
      <c r="I17" s="165"/>
      <c r="J17" s="165">
        <v>0</v>
      </c>
      <c r="L17" s="167"/>
    </row>
    <row r="18" spans="1:12" ht="30" customHeight="1" x14ac:dyDescent="0.15">
      <c r="A18" s="23">
        <v>1</v>
      </c>
      <c r="B18" s="4">
        <v>10</v>
      </c>
      <c r="C18" s="38"/>
      <c r="D18" s="37" t="s">
        <v>6</v>
      </c>
      <c r="E18" s="289" t="s">
        <v>308</v>
      </c>
      <c r="F18" s="299"/>
      <c r="G18" s="290"/>
      <c r="H18" s="165">
        <v>3397</v>
      </c>
      <c r="I18" s="165"/>
      <c r="J18" s="165">
        <v>2999</v>
      </c>
      <c r="L18" s="167"/>
    </row>
    <row r="19" spans="1:12" ht="30" customHeight="1" x14ac:dyDescent="0.15">
      <c r="A19" s="23">
        <v>1</v>
      </c>
      <c r="B19" s="4">
        <v>11</v>
      </c>
      <c r="C19" s="45"/>
      <c r="D19" s="37" t="s">
        <v>7</v>
      </c>
      <c r="E19" s="289" t="s">
        <v>309</v>
      </c>
      <c r="F19" s="299"/>
      <c r="G19" s="290"/>
      <c r="H19" s="165">
        <v>865</v>
      </c>
      <c r="I19" s="165"/>
      <c r="J19" s="165">
        <v>913</v>
      </c>
      <c r="L19" s="167"/>
    </row>
    <row r="20" spans="1:12" ht="30" customHeight="1" x14ac:dyDescent="0.15">
      <c r="A20" s="23">
        <v>1</v>
      </c>
      <c r="B20" s="4">
        <v>12</v>
      </c>
      <c r="C20" s="46"/>
      <c r="D20" s="39" t="s">
        <v>0</v>
      </c>
      <c r="E20" s="40" t="s">
        <v>12</v>
      </c>
      <c r="F20" s="299" t="s">
        <v>28</v>
      </c>
      <c r="G20" s="290"/>
      <c r="H20" s="165">
        <v>365</v>
      </c>
      <c r="I20" s="165"/>
      <c r="J20" s="165">
        <v>365</v>
      </c>
      <c r="L20" s="167"/>
    </row>
    <row r="21" spans="1:12" ht="30" customHeight="1" x14ac:dyDescent="0.15">
      <c r="A21" s="23">
        <v>1</v>
      </c>
      <c r="B21" s="4">
        <v>13</v>
      </c>
      <c r="C21" s="46" t="s">
        <v>2</v>
      </c>
      <c r="D21" s="302" t="s">
        <v>310</v>
      </c>
      <c r="E21" s="42" t="s">
        <v>13</v>
      </c>
      <c r="F21" s="299" t="s">
        <v>29</v>
      </c>
      <c r="G21" s="290"/>
      <c r="H21" s="165">
        <v>35102</v>
      </c>
      <c r="I21" s="165"/>
      <c r="J21" s="165">
        <v>32669</v>
      </c>
      <c r="L21" s="167"/>
    </row>
    <row r="22" spans="1:12" ht="30" customHeight="1" x14ac:dyDescent="0.15">
      <c r="A22" s="23">
        <v>1</v>
      </c>
      <c r="B22" s="4">
        <v>14</v>
      </c>
      <c r="C22" s="46"/>
      <c r="D22" s="301"/>
      <c r="E22" s="42" t="s">
        <v>14</v>
      </c>
      <c r="F22" s="299" t="s">
        <v>30</v>
      </c>
      <c r="G22" s="290"/>
      <c r="H22" s="165">
        <v>36500</v>
      </c>
      <c r="I22" s="165"/>
      <c r="J22" s="165">
        <v>36500</v>
      </c>
      <c r="L22" s="167"/>
    </row>
    <row r="23" spans="1:12" ht="30" customHeight="1" x14ac:dyDescent="0.15">
      <c r="A23" s="23">
        <v>1</v>
      </c>
      <c r="B23" s="4">
        <v>15</v>
      </c>
      <c r="C23" s="46"/>
      <c r="D23" s="39" t="s">
        <v>3</v>
      </c>
      <c r="E23" s="300" t="s">
        <v>311</v>
      </c>
      <c r="F23" s="47" t="s">
        <v>33</v>
      </c>
      <c r="G23" s="35" t="s">
        <v>34</v>
      </c>
      <c r="H23" s="165">
        <v>0</v>
      </c>
      <c r="I23" s="165"/>
      <c r="J23" s="165">
        <v>0</v>
      </c>
      <c r="L23" s="167"/>
    </row>
    <row r="24" spans="1:12" ht="30" customHeight="1" x14ac:dyDescent="0.15">
      <c r="A24" s="23">
        <v>1</v>
      </c>
      <c r="B24" s="4">
        <v>16</v>
      </c>
      <c r="C24" s="46"/>
      <c r="D24" s="48"/>
      <c r="E24" s="301"/>
      <c r="F24" s="47" t="s">
        <v>32</v>
      </c>
      <c r="G24" s="49" t="s">
        <v>44</v>
      </c>
      <c r="H24" s="165">
        <v>0</v>
      </c>
      <c r="I24" s="165"/>
      <c r="J24" s="165">
        <v>0</v>
      </c>
      <c r="L24" s="167"/>
    </row>
    <row r="25" spans="1:12" ht="30" customHeight="1" x14ac:dyDescent="0.15">
      <c r="A25" s="23">
        <v>1</v>
      </c>
      <c r="B25" s="4">
        <v>17</v>
      </c>
      <c r="C25" s="50"/>
      <c r="D25" s="48"/>
      <c r="E25" s="300" t="s">
        <v>88</v>
      </c>
      <c r="F25" s="47" t="s">
        <v>33</v>
      </c>
      <c r="G25" s="35" t="s">
        <v>34</v>
      </c>
      <c r="H25" s="165">
        <v>0</v>
      </c>
      <c r="I25" s="165"/>
      <c r="J25" s="165">
        <v>0</v>
      </c>
      <c r="L25" s="167"/>
    </row>
    <row r="26" spans="1:12" ht="30" customHeight="1" x14ac:dyDescent="0.15">
      <c r="A26" s="23">
        <v>1</v>
      </c>
      <c r="B26" s="4">
        <v>18</v>
      </c>
      <c r="C26" s="50"/>
      <c r="D26" s="43" t="s">
        <v>47</v>
      </c>
      <c r="E26" s="301"/>
      <c r="F26" s="47" t="s">
        <v>32</v>
      </c>
      <c r="G26" s="49" t="s">
        <v>44</v>
      </c>
      <c r="H26" s="165">
        <v>0</v>
      </c>
      <c r="I26" s="165"/>
      <c r="J26" s="165">
        <v>0</v>
      </c>
      <c r="L26" s="167"/>
    </row>
    <row r="27" spans="1:12" ht="30" customHeight="1" x14ac:dyDescent="0.15">
      <c r="A27" s="23">
        <v>1</v>
      </c>
      <c r="B27" s="4">
        <v>19</v>
      </c>
      <c r="C27" s="50" t="s">
        <v>98</v>
      </c>
      <c r="D27" s="41"/>
      <c r="E27" s="304" t="s">
        <v>312</v>
      </c>
      <c r="F27" s="47" t="s">
        <v>33</v>
      </c>
      <c r="G27" s="35" t="s">
        <v>34</v>
      </c>
      <c r="H27" s="165">
        <v>0</v>
      </c>
      <c r="I27" s="165"/>
      <c r="J27" s="165">
        <v>0</v>
      </c>
      <c r="L27" s="167"/>
    </row>
    <row r="28" spans="1:12" ht="30" customHeight="1" x14ac:dyDescent="0.15">
      <c r="A28" s="23">
        <v>1</v>
      </c>
      <c r="B28" s="4">
        <v>20</v>
      </c>
      <c r="C28" s="50"/>
      <c r="D28" s="43" t="s">
        <v>48</v>
      </c>
      <c r="E28" s="305"/>
      <c r="F28" s="47" t="s">
        <v>32</v>
      </c>
      <c r="G28" s="49" t="s">
        <v>44</v>
      </c>
      <c r="H28" s="165">
        <v>0</v>
      </c>
      <c r="I28" s="165"/>
      <c r="J28" s="165">
        <v>0</v>
      </c>
      <c r="L28" s="167"/>
    </row>
    <row r="29" spans="1:12" ht="30" customHeight="1" x14ac:dyDescent="0.15">
      <c r="A29" s="23">
        <v>1</v>
      </c>
      <c r="B29" s="4">
        <v>21</v>
      </c>
      <c r="C29" s="50"/>
      <c r="D29" s="41"/>
      <c r="E29" s="306" t="s">
        <v>89</v>
      </c>
      <c r="F29" s="47" t="s">
        <v>33</v>
      </c>
      <c r="G29" s="35" t="s">
        <v>34</v>
      </c>
      <c r="H29" s="165">
        <v>0</v>
      </c>
      <c r="I29" s="165"/>
      <c r="J29" s="165">
        <v>0</v>
      </c>
      <c r="L29" s="167"/>
    </row>
    <row r="30" spans="1:12" ht="30" customHeight="1" x14ac:dyDescent="0.15">
      <c r="A30" s="23">
        <v>1</v>
      </c>
      <c r="B30" s="4">
        <v>22</v>
      </c>
      <c r="C30" s="50"/>
      <c r="D30" s="43" t="s">
        <v>49</v>
      </c>
      <c r="E30" s="307"/>
      <c r="F30" s="47" t="s">
        <v>32</v>
      </c>
      <c r="G30" s="49" t="s">
        <v>44</v>
      </c>
      <c r="H30" s="165">
        <v>0</v>
      </c>
      <c r="I30" s="165"/>
      <c r="J30" s="165">
        <v>0</v>
      </c>
      <c r="L30" s="167"/>
    </row>
    <row r="31" spans="1:12" ht="30" customHeight="1" x14ac:dyDescent="0.15">
      <c r="A31" s="23">
        <v>1</v>
      </c>
      <c r="B31" s="4">
        <v>23</v>
      </c>
      <c r="C31" s="46"/>
      <c r="D31" s="38"/>
      <c r="E31" s="52" t="s">
        <v>45</v>
      </c>
      <c r="F31" s="308" t="s">
        <v>44</v>
      </c>
      <c r="G31" s="298"/>
      <c r="H31" s="165">
        <v>0</v>
      </c>
      <c r="I31" s="165"/>
      <c r="J31" s="165">
        <v>0</v>
      </c>
      <c r="L31" s="167"/>
    </row>
    <row r="32" spans="1:12" ht="30" customHeight="1" x14ac:dyDescent="0.15">
      <c r="A32" s="23">
        <v>1</v>
      </c>
      <c r="B32" s="4">
        <v>24</v>
      </c>
      <c r="C32" s="50"/>
      <c r="D32" s="43" t="s">
        <v>100</v>
      </c>
      <c r="E32" s="300" t="s">
        <v>313</v>
      </c>
      <c r="F32" s="47" t="s">
        <v>33</v>
      </c>
      <c r="G32" s="35" t="s">
        <v>34</v>
      </c>
      <c r="H32" s="165">
        <v>0</v>
      </c>
      <c r="I32" s="165"/>
      <c r="J32" s="165">
        <v>0</v>
      </c>
      <c r="L32" s="167"/>
    </row>
    <row r="33" spans="1:12" ht="30" customHeight="1" x14ac:dyDescent="0.15">
      <c r="A33" s="23">
        <v>1</v>
      </c>
      <c r="B33" s="4">
        <v>25</v>
      </c>
      <c r="C33" s="46"/>
      <c r="D33" s="38"/>
      <c r="E33" s="301"/>
      <c r="F33" s="47" t="s">
        <v>32</v>
      </c>
      <c r="G33" s="49" t="s">
        <v>44</v>
      </c>
      <c r="H33" s="165">
        <v>0</v>
      </c>
      <c r="I33" s="165"/>
      <c r="J33" s="165">
        <v>0</v>
      </c>
      <c r="L33" s="167"/>
    </row>
    <row r="34" spans="1:12" ht="30" customHeight="1" x14ac:dyDescent="0.15">
      <c r="A34" s="23">
        <v>1</v>
      </c>
      <c r="B34" s="4">
        <v>26</v>
      </c>
      <c r="C34" s="46"/>
      <c r="D34" s="43" t="s">
        <v>50</v>
      </c>
      <c r="E34" s="306" t="s">
        <v>90</v>
      </c>
      <c r="F34" s="47" t="s">
        <v>33</v>
      </c>
      <c r="G34" s="35" t="s">
        <v>34</v>
      </c>
      <c r="H34" s="165">
        <v>259</v>
      </c>
      <c r="I34" s="165"/>
      <c r="J34" s="165">
        <v>0</v>
      </c>
      <c r="L34" s="167"/>
    </row>
    <row r="35" spans="1:12" ht="30" customHeight="1" x14ac:dyDescent="0.15">
      <c r="A35" s="23">
        <v>1</v>
      </c>
      <c r="B35" s="4">
        <v>27</v>
      </c>
      <c r="C35" s="50"/>
      <c r="D35" s="38"/>
      <c r="E35" s="307"/>
      <c r="F35" s="47" t="s">
        <v>32</v>
      </c>
      <c r="G35" s="49" t="s">
        <v>44</v>
      </c>
      <c r="H35" s="165">
        <v>3180</v>
      </c>
      <c r="I35" s="165"/>
      <c r="J35" s="165">
        <v>0</v>
      </c>
      <c r="L35" s="167"/>
    </row>
    <row r="36" spans="1:12" ht="30" customHeight="1" x14ac:dyDescent="0.15">
      <c r="A36" s="23">
        <v>1</v>
      </c>
      <c r="B36" s="4">
        <v>28</v>
      </c>
      <c r="C36" s="50"/>
      <c r="D36" s="43" t="s">
        <v>51</v>
      </c>
      <c r="E36" s="300" t="s">
        <v>91</v>
      </c>
      <c r="F36" s="53" t="s">
        <v>33</v>
      </c>
      <c r="G36" s="35" t="s">
        <v>34</v>
      </c>
      <c r="H36" s="165">
        <v>0</v>
      </c>
      <c r="I36" s="165"/>
      <c r="J36" s="165">
        <v>0</v>
      </c>
      <c r="L36" s="167"/>
    </row>
    <row r="37" spans="1:12" ht="30" customHeight="1" x14ac:dyDescent="0.15">
      <c r="A37" s="23">
        <v>1</v>
      </c>
      <c r="B37" s="4">
        <v>29</v>
      </c>
      <c r="C37" s="46"/>
      <c r="D37" s="48"/>
      <c r="E37" s="309"/>
      <c r="F37" s="53" t="s">
        <v>32</v>
      </c>
      <c r="G37" s="49" t="s">
        <v>44</v>
      </c>
      <c r="H37" s="165">
        <v>0</v>
      </c>
      <c r="I37" s="165"/>
      <c r="J37" s="165">
        <v>0</v>
      </c>
      <c r="L37" s="167"/>
    </row>
    <row r="38" spans="1:12" ht="30" customHeight="1" x14ac:dyDescent="0.15">
      <c r="A38" s="23">
        <v>1</v>
      </c>
      <c r="B38" s="4">
        <v>30</v>
      </c>
      <c r="C38" s="46"/>
      <c r="D38" s="48"/>
      <c r="E38" s="301"/>
      <c r="F38" s="54" t="s">
        <v>93</v>
      </c>
      <c r="G38" s="55" t="s">
        <v>30</v>
      </c>
      <c r="H38" s="165">
        <v>0</v>
      </c>
      <c r="I38" s="165"/>
      <c r="J38" s="165">
        <v>0</v>
      </c>
      <c r="L38" s="167"/>
    </row>
    <row r="39" spans="1:12" ht="30" customHeight="1" x14ac:dyDescent="0.15">
      <c r="A39" s="23">
        <v>1</v>
      </c>
      <c r="B39" s="4">
        <v>31</v>
      </c>
      <c r="C39" s="50"/>
      <c r="D39" s="48"/>
      <c r="E39" s="310" t="s">
        <v>92</v>
      </c>
      <c r="F39" s="47" t="s">
        <v>33</v>
      </c>
      <c r="G39" s="35" t="s">
        <v>34</v>
      </c>
      <c r="H39" s="165">
        <v>365</v>
      </c>
      <c r="I39" s="165"/>
      <c r="J39" s="165">
        <v>365</v>
      </c>
      <c r="L39" s="167"/>
    </row>
    <row r="40" spans="1:12" ht="30" customHeight="1" x14ac:dyDescent="0.15">
      <c r="A40" s="23">
        <v>1</v>
      </c>
      <c r="B40" s="4">
        <v>32</v>
      </c>
      <c r="C40" s="50"/>
      <c r="D40" s="48"/>
      <c r="E40" s="301"/>
      <c r="F40" s="47" t="s">
        <v>32</v>
      </c>
      <c r="G40" s="49" t="s">
        <v>44</v>
      </c>
      <c r="H40" s="165">
        <v>19</v>
      </c>
      <c r="I40" s="165"/>
      <c r="J40" s="165">
        <v>212</v>
      </c>
      <c r="L40" s="167"/>
    </row>
    <row r="41" spans="1:12" ht="30" customHeight="1" x14ac:dyDescent="0.15">
      <c r="A41" s="23">
        <v>1</v>
      </c>
      <c r="B41" s="4">
        <v>33</v>
      </c>
      <c r="C41" s="50" t="s">
        <v>99</v>
      </c>
      <c r="D41" s="56"/>
      <c r="E41" s="52" t="s">
        <v>46</v>
      </c>
      <c r="F41" s="311" t="s">
        <v>44</v>
      </c>
      <c r="G41" s="290"/>
      <c r="H41" s="165">
        <v>0</v>
      </c>
      <c r="I41" s="165"/>
      <c r="J41" s="165">
        <v>0</v>
      </c>
      <c r="L41" s="167"/>
    </row>
    <row r="42" spans="1:12" ht="30" customHeight="1" x14ac:dyDescent="0.15">
      <c r="A42" s="23">
        <v>1</v>
      </c>
      <c r="B42" s="4">
        <v>34</v>
      </c>
      <c r="C42" s="57"/>
      <c r="D42" s="58" t="s">
        <v>351</v>
      </c>
      <c r="E42" s="312" t="s">
        <v>52</v>
      </c>
      <c r="F42" s="299"/>
      <c r="G42" s="290"/>
      <c r="H42" s="165">
        <v>0</v>
      </c>
      <c r="I42" s="165"/>
      <c r="J42" s="165">
        <v>0</v>
      </c>
      <c r="L42" s="167"/>
    </row>
    <row r="43" spans="1:12" ht="30" customHeight="1" x14ac:dyDescent="0.15">
      <c r="A43" s="23">
        <v>1</v>
      </c>
      <c r="B43" s="4">
        <v>35</v>
      </c>
      <c r="C43" s="57"/>
      <c r="D43" s="59" t="s">
        <v>6</v>
      </c>
      <c r="E43" s="42" t="s">
        <v>12</v>
      </c>
      <c r="F43" s="299" t="s">
        <v>53</v>
      </c>
      <c r="G43" s="290"/>
      <c r="H43" s="165">
        <v>0</v>
      </c>
      <c r="I43" s="165"/>
      <c r="J43" s="165">
        <v>0</v>
      </c>
      <c r="L43" s="167"/>
    </row>
    <row r="44" spans="1:12" ht="30" customHeight="1" x14ac:dyDescent="0.15">
      <c r="A44" s="23">
        <v>1</v>
      </c>
      <c r="B44" s="4">
        <v>36</v>
      </c>
      <c r="C44" s="57"/>
      <c r="D44" s="60" t="s">
        <v>5</v>
      </c>
      <c r="E44" s="61" t="s">
        <v>13</v>
      </c>
      <c r="F44" s="313" t="s">
        <v>54</v>
      </c>
      <c r="G44" s="314"/>
      <c r="H44" s="165">
        <v>0</v>
      </c>
      <c r="I44" s="165"/>
      <c r="J44" s="165">
        <v>0</v>
      </c>
      <c r="L44" s="167"/>
    </row>
    <row r="45" spans="1:12" ht="30" customHeight="1" x14ac:dyDescent="0.15">
      <c r="A45" s="23">
        <v>1</v>
      </c>
      <c r="B45" s="4">
        <v>37</v>
      </c>
      <c r="C45" s="57"/>
      <c r="D45" s="63"/>
      <c r="E45" s="64"/>
      <c r="F45" s="34"/>
      <c r="G45" s="35"/>
      <c r="H45" s="165">
        <v>0</v>
      </c>
      <c r="I45" s="165"/>
      <c r="J45" s="165">
        <v>0</v>
      </c>
      <c r="L45" s="167"/>
    </row>
    <row r="46" spans="1:12" ht="30" customHeight="1" x14ac:dyDescent="0.15">
      <c r="A46" s="23">
        <v>1</v>
      </c>
      <c r="B46" s="4">
        <v>38</v>
      </c>
      <c r="C46" s="57"/>
      <c r="D46" s="59" t="s">
        <v>7</v>
      </c>
      <c r="E46" s="303" t="s">
        <v>352</v>
      </c>
      <c r="F46" s="298"/>
      <c r="G46" s="62" t="s">
        <v>55</v>
      </c>
      <c r="H46" s="165">
        <v>0</v>
      </c>
      <c r="I46" s="165"/>
      <c r="J46" s="165">
        <v>0</v>
      </c>
      <c r="L46" s="167"/>
    </row>
    <row r="47" spans="1:12" ht="30" customHeight="1" x14ac:dyDescent="0.15">
      <c r="A47" s="23">
        <v>1</v>
      </c>
      <c r="B47" s="4">
        <v>39</v>
      </c>
      <c r="C47" s="57"/>
      <c r="D47" s="317" t="s">
        <v>314</v>
      </c>
      <c r="E47" s="319" t="s">
        <v>56</v>
      </c>
      <c r="F47" s="320"/>
      <c r="G47" s="62" t="s">
        <v>55</v>
      </c>
      <c r="H47" s="165">
        <v>0</v>
      </c>
      <c r="I47" s="165"/>
      <c r="J47" s="165">
        <v>0</v>
      </c>
      <c r="L47" s="167"/>
    </row>
    <row r="48" spans="1:12" ht="30" customHeight="1" x14ac:dyDescent="0.15">
      <c r="A48" s="23">
        <v>1</v>
      </c>
      <c r="B48" s="4">
        <v>40</v>
      </c>
      <c r="C48" s="65"/>
      <c r="D48" s="318"/>
      <c r="E48" s="321" t="s">
        <v>315</v>
      </c>
      <c r="F48" s="322"/>
      <c r="G48" s="62" t="s">
        <v>55</v>
      </c>
      <c r="H48" s="165">
        <v>0</v>
      </c>
      <c r="I48" s="165"/>
      <c r="J48" s="165">
        <v>0</v>
      </c>
      <c r="L48" s="167"/>
    </row>
    <row r="49" spans="1:12" ht="30" customHeight="1" x14ac:dyDescent="0.15">
      <c r="A49" s="23">
        <v>1</v>
      </c>
      <c r="B49" s="4">
        <v>41</v>
      </c>
      <c r="C49" s="66"/>
      <c r="D49" s="39" t="s">
        <v>0</v>
      </c>
      <c r="E49" s="42" t="s">
        <v>12</v>
      </c>
      <c r="F49" s="299" t="s">
        <v>70</v>
      </c>
      <c r="G49" s="290"/>
      <c r="H49" s="165">
        <v>0</v>
      </c>
      <c r="I49" s="165"/>
      <c r="J49" s="165">
        <v>1</v>
      </c>
      <c r="L49" s="167"/>
    </row>
    <row r="50" spans="1:12" ht="30" customHeight="1" x14ac:dyDescent="0.15">
      <c r="A50" s="23">
        <v>1</v>
      </c>
      <c r="B50" s="4">
        <v>42</v>
      </c>
      <c r="C50" s="67" t="s">
        <v>332</v>
      </c>
      <c r="D50" s="323" t="s">
        <v>316</v>
      </c>
      <c r="E50" s="42" t="s">
        <v>13</v>
      </c>
      <c r="F50" s="299" t="s">
        <v>71</v>
      </c>
      <c r="G50" s="290"/>
      <c r="H50" s="165">
        <v>11</v>
      </c>
      <c r="I50" s="165"/>
      <c r="J50" s="165">
        <v>11</v>
      </c>
      <c r="L50" s="167"/>
    </row>
    <row r="51" spans="1:12" ht="30" customHeight="1" x14ac:dyDescent="0.15">
      <c r="A51" s="23">
        <v>1</v>
      </c>
      <c r="B51" s="4">
        <v>43</v>
      </c>
      <c r="C51" s="68"/>
      <c r="D51" s="324"/>
      <c r="E51" s="42" t="s">
        <v>14</v>
      </c>
      <c r="F51" s="299" t="s">
        <v>68</v>
      </c>
      <c r="G51" s="290"/>
      <c r="H51" s="165">
        <v>35</v>
      </c>
      <c r="I51" s="165"/>
      <c r="J51" s="165">
        <v>23</v>
      </c>
      <c r="L51" s="167"/>
    </row>
    <row r="52" spans="1:12" ht="30" customHeight="1" x14ac:dyDescent="0.15">
      <c r="A52" s="23">
        <v>1</v>
      </c>
      <c r="B52" s="4">
        <v>44</v>
      </c>
      <c r="C52" s="68" t="s">
        <v>9</v>
      </c>
      <c r="D52" s="324"/>
      <c r="E52" s="42" t="s">
        <v>15</v>
      </c>
      <c r="F52" s="299" t="s">
        <v>72</v>
      </c>
      <c r="G52" s="290"/>
      <c r="H52" s="165">
        <v>1</v>
      </c>
      <c r="I52" s="165"/>
      <c r="J52" s="165">
        <v>1</v>
      </c>
      <c r="L52" s="167"/>
    </row>
    <row r="53" spans="1:12" ht="30" customHeight="1" x14ac:dyDescent="0.15">
      <c r="A53" s="23">
        <v>1</v>
      </c>
      <c r="B53" s="4">
        <v>45</v>
      </c>
      <c r="C53" s="68"/>
      <c r="D53" s="324"/>
      <c r="E53" s="42" t="s">
        <v>16</v>
      </c>
      <c r="F53" s="299" t="s">
        <v>67</v>
      </c>
      <c r="G53" s="290"/>
      <c r="H53" s="165">
        <v>4</v>
      </c>
      <c r="I53" s="165"/>
      <c r="J53" s="165">
        <v>2</v>
      </c>
      <c r="L53" s="167"/>
    </row>
    <row r="54" spans="1:12" ht="30" customHeight="1" x14ac:dyDescent="0.15">
      <c r="A54" s="23">
        <v>1</v>
      </c>
      <c r="B54" s="4">
        <v>46</v>
      </c>
      <c r="C54" s="68"/>
      <c r="D54" s="324"/>
      <c r="E54" s="42" t="s">
        <v>62</v>
      </c>
      <c r="F54" s="299" t="s">
        <v>66</v>
      </c>
      <c r="G54" s="290"/>
      <c r="H54" s="165">
        <v>4</v>
      </c>
      <c r="I54" s="165"/>
      <c r="J54" s="165">
        <v>2</v>
      </c>
      <c r="L54" s="167"/>
    </row>
    <row r="55" spans="1:12" ht="30" customHeight="1" x14ac:dyDescent="0.15">
      <c r="A55" s="23">
        <v>1</v>
      </c>
      <c r="B55" s="4">
        <v>47</v>
      </c>
      <c r="C55" s="68"/>
      <c r="D55" s="324"/>
      <c r="E55" s="42" t="s">
        <v>63</v>
      </c>
      <c r="F55" s="299" t="s">
        <v>65</v>
      </c>
      <c r="G55" s="290"/>
      <c r="H55" s="165">
        <v>8</v>
      </c>
      <c r="I55" s="165"/>
      <c r="J55" s="165">
        <v>5</v>
      </c>
      <c r="L55" s="167"/>
    </row>
    <row r="56" spans="1:12" ht="30" customHeight="1" x14ac:dyDescent="0.15">
      <c r="A56" s="23">
        <v>1</v>
      </c>
      <c r="B56" s="4">
        <v>48</v>
      </c>
      <c r="C56" s="68"/>
      <c r="D56" s="325"/>
      <c r="E56" s="42" t="s">
        <v>64</v>
      </c>
      <c r="F56" s="299" t="s">
        <v>8</v>
      </c>
      <c r="G56" s="290"/>
      <c r="H56" s="165">
        <v>63</v>
      </c>
      <c r="I56" s="165"/>
      <c r="J56" s="165">
        <v>45</v>
      </c>
      <c r="L56" s="167"/>
    </row>
    <row r="57" spans="1:12" ht="30" customHeight="1" x14ac:dyDescent="0.15">
      <c r="A57" s="23">
        <v>1</v>
      </c>
      <c r="B57" s="4">
        <v>49</v>
      </c>
      <c r="C57" s="68" t="s">
        <v>10</v>
      </c>
      <c r="D57" s="69" t="s">
        <v>3</v>
      </c>
      <c r="E57" s="47"/>
      <c r="F57" s="326" t="s">
        <v>8</v>
      </c>
      <c r="G57" s="327"/>
      <c r="H57" s="165">
        <v>63</v>
      </c>
      <c r="I57" s="165"/>
      <c r="J57" s="165">
        <v>45</v>
      </c>
      <c r="L57" s="167"/>
    </row>
    <row r="58" spans="1:12" ht="30" customHeight="1" x14ac:dyDescent="0.15">
      <c r="A58" s="23">
        <v>1</v>
      </c>
      <c r="B58" s="4">
        <v>50</v>
      </c>
      <c r="C58" s="68"/>
      <c r="D58" s="70" t="s">
        <v>59</v>
      </c>
      <c r="E58" s="71" t="s">
        <v>0</v>
      </c>
      <c r="F58" s="289" t="s">
        <v>57</v>
      </c>
      <c r="G58" s="290"/>
      <c r="H58" s="165">
        <v>63</v>
      </c>
      <c r="I58" s="165"/>
      <c r="J58" s="165">
        <v>45</v>
      </c>
      <c r="L58" s="167"/>
    </row>
    <row r="59" spans="1:12" ht="30" customHeight="1" x14ac:dyDescent="0.15">
      <c r="A59" s="23">
        <v>1</v>
      </c>
      <c r="B59" s="4">
        <v>51</v>
      </c>
      <c r="C59" s="65"/>
      <c r="D59" s="56"/>
      <c r="E59" s="71" t="s">
        <v>3</v>
      </c>
      <c r="F59" s="289" t="s">
        <v>58</v>
      </c>
      <c r="G59" s="290"/>
      <c r="H59" s="165">
        <v>0</v>
      </c>
      <c r="I59" s="165"/>
      <c r="J59" s="165">
        <v>0</v>
      </c>
      <c r="L59" s="167"/>
    </row>
    <row r="60" spans="1:12" ht="30" customHeight="1" x14ac:dyDescent="0.15">
      <c r="A60" s="23">
        <v>1</v>
      </c>
      <c r="B60" s="4">
        <v>52</v>
      </c>
      <c r="C60" s="75" t="s">
        <v>331</v>
      </c>
      <c r="D60" s="315" t="s">
        <v>329</v>
      </c>
      <c r="E60" s="315"/>
      <c r="F60" s="315"/>
      <c r="G60" s="316"/>
      <c r="H60" s="165">
        <v>1</v>
      </c>
      <c r="I60" s="165"/>
      <c r="J60" s="165">
        <v>1</v>
      </c>
      <c r="L60" s="167"/>
    </row>
    <row r="61" spans="1:12" ht="30" customHeight="1" x14ac:dyDescent="0.15">
      <c r="A61" s="177">
        <v>1</v>
      </c>
      <c r="B61" s="178">
        <v>53</v>
      </c>
      <c r="C61" s="279" t="s">
        <v>417</v>
      </c>
      <c r="D61" s="279" t="s">
        <v>413</v>
      </c>
      <c r="E61" s="279" t="s">
        <v>403</v>
      </c>
      <c r="F61" s="285" t="s">
        <v>404</v>
      </c>
      <c r="G61" s="286"/>
      <c r="H61" s="179">
        <v>0</v>
      </c>
      <c r="I61" s="179"/>
      <c r="J61" s="179">
        <v>1</v>
      </c>
    </row>
    <row r="62" spans="1:12" ht="30" customHeight="1" x14ac:dyDescent="0.15">
      <c r="A62" s="177">
        <v>1</v>
      </c>
      <c r="B62" s="178">
        <v>54</v>
      </c>
      <c r="C62" s="280"/>
      <c r="D62" s="280"/>
      <c r="E62" s="280"/>
      <c r="F62" s="287" t="s">
        <v>405</v>
      </c>
      <c r="G62" s="288"/>
      <c r="H62" s="179">
        <v>0</v>
      </c>
      <c r="I62" s="179"/>
      <c r="J62" s="179">
        <v>0</v>
      </c>
    </row>
    <row r="63" spans="1:12" ht="30" customHeight="1" x14ac:dyDescent="0.15">
      <c r="A63" s="177">
        <v>1</v>
      </c>
      <c r="B63" s="178">
        <v>55</v>
      </c>
      <c r="C63" s="280"/>
      <c r="D63" s="280"/>
      <c r="E63" s="281"/>
      <c r="F63" s="287" t="s">
        <v>406</v>
      </c>
      <c r="G63" s="288"/>
      <c r="H63" s="179">
        <v>0</v>
      </c>
      <c r="I63" s="179"/>
      <c r="J63" s="179">
        <v>0</v>
      </c>
    </row>
    <row r="64" spans="1:12" ht="30" customHeight="1" x14ac:dyDescent="0.15">
      <c r="A64" s="177">
        <v>1</v>
      </c>
      <c r="B64" s="178">
        <v>56</v>
      </c>
      <c r="C64" s="280"/>
      <c r="D64" s="280"/>
      <c r="E64" s="279" t="s">
        <v>407</v>
      </c>
      <c r="F64" s="285" t="s">
        <v>404</v>
      </c>
      <c r="G64" s="286"/>
      <c r="H64" s="25">
        <v>11</v>
      </c>
      <c r="I64" s="25"/>
      <c r="J64" s="25">
        <v>10</v>
      </c>
    </row>
    <row r="65" spans="1:10" ht="30" customHeight="1" x14ac:dyDescent="0.15">
      <c r="A65" s="177">
        <v>1</v>
      </c>
      <c r="B65" s="178">
        <v>57</v>
      </c>
      <c r="C65" s="280"/>
      <c r="D65" s="280"/>
      <c r="E65" s="280"/>
      <c r="F65" s="287" t="s">
        <v>405</v>
      </c>
      <c r="G65" s="288"/>
      <c r="H65" s="25">
        <v>0</v>
      </c>
      <c r="I65" s="25"/>
      <c r="J65" s="25">
        <v>1</v>
      </c>
    </row>
    <row r="66" spans="1:10" ht="30" customHeight="1" x14ac:dyDescent="0.15">
      <c r="A66" s="177">
        <v>1</v>
      </c>
      <c r="B66" s="178">
        <v>58</v>
      </c>
      <c r="C66" s="280"/>
      <c r="D66" s="280"/>
      <c r="E66" s="281"/>
      <c r="F66" s="287" t="s">
        <v>406</v>
      </c>
      <c r="G66" s="288"/>
      <c r="H66" s="25">
        <v>0</v>
      </c>
      <c r="I66" s="25"/>
      <c r="J66" s="25">
        <v>0</v>
      </c>
    </row>
    <row r="67" spans="1:10" ht="30" customHeight="1" x14ac:dyDescent="0.15">
      <c r="A67" s="177">
        <v>1</v>
      </c>
      <c r="B67" s="178">
        <v>59</v>
      </c>
      <c r="C67" s="280"/>
      <c r="D67" s="280"/>
      <c r="E67" s="279" t="s">
        <v>408</v>
      </c>
      <c r="F67" s="285" t="s">
        <v>404</v>
      </c>
      <c r="G67" s="286"/>
      <c r="H67" s="25">
        <v>18</v>
      </c>
      <c r="I67" s="25"/>
      <c r="J67" s="25">
        <v>14</v>
      </c>
    </row>
    <row r="68" spans="1:10" ht="30" customHeight="1" x14ac:dyDescent="0.15">
      <c r="A68" s="177">
        <v>1</v>
      </c>
      <c r="B68" s="178">
        <v>60</v>
      </c>
      <c r="C68" s="280"/>
      <c r="D68" s="280"/>
      <c r="E68" s="280"/>
      <c r="F68" s="287" t="s">
        <v>405</v>
      </c>
      <c r="G68" s="288"/>
      <c r="H68" s="25">
        <v>0</v>
      </c>
      <c r="I68" s="25"/>
      <c r="J68" s="25">
        <v>8</v>
      </c>
    </row>
    <row r="69" spans="1:10" ht="30" customHeight="1" x14ac:dyDescent="0.15">
      <c r="A69" s="177">
        <v>1</v>
      </c>
      <c r="B69" s="178">
        <v>61</v>
      </c>
      <c r="C69" s="280"/>
      <c r="D69" s="280"/>
      <c r="E69" s="281"/>
      <c r="F69" s="287" t="s">
        <v>406</v>
      </c>
      <c r="G69" s="288"/>
      <c r="H69" s="25">
        <v>17</v>
      </c>
      <c r="I69" s="25"/>
      <c r="J69" s="25">
        <v>1</v>
      </c>
    </row>
    <row r="70" spans="1:10" ht="30" customHeight="1" x14ac:dyDescent="0.15">
      <c r="A70" s="177">
        <v>1</v>
      </c>
      <c r="B70" s="178">
        <v>62</v>
      </c>
      <c r="C70" s="280"/>
      <c r="D70" s="280"/>
      <c r="E70" s="282" t="s">
        <v>409</v>
      </c>
      <c r="F70" s="285" t="s">
        <v>404</v>
      </c>
      <c r="G70" s="286"/>
      <c r="H70" s="25">
        <v>1</v>
      </c>
      <c r="I70" s="25"/>
      <c r="J70" s="25">
        <v>1</v>
      </c>
    </row>
    <row r="71" spans="1:10" ht="30" customHeight="1" x14ac:dyDescent="0.15">
      <c r="A71" s="177">
        <v>1</v>
      </c>
      <c r="B71" s="178">
        <v>63</v>
      </c>
      <c r="C71" s="280"/>
      <c r="D71" s="280"/>
      <c r="E71" s="280"/>
      <c r="F71" s="287" t="s">
        <v>405</v>
      </c>
      <c r="G71" s="288"/>
      <c r="H71" s="25">
        <v>0</v>
      </c>
      <c r="I71" s="25"/>
      <c r="J71" s="25">
        <v>0</v>
      </c>
    </row>
    <row r="72" spans="1:10" ht="30" customHeight="1" x14ac:dyDescent="0.15">
      <c r="A72" s="177">
        <v>1</v>
      </c>
      <c r="B72" s="178">
        <v>64</v>
      </c>
      <c r="C72" s="280"/>
      <c r="D72" s="280"/>
      <c r="E72" s="281"/>
      <c r="F72" s="287" t="s">
        <v>406</v>
      </c>
      <c r="G72" s="288"/>
      <c r="H72" s="25">
        <v>0</v>
      </c>
      <c r="I72" s="25"/>
      <c r="J72" s="25">
        <v>0</v>
      </c>
    </row>
    <row r="73" spans="1:10" ht="30" customHeight="1" x14ac:dyDescent="0.15">
      <c r="A73" s="177">
        <v>1</v>
      </c>
      <c r="B73" s="178">
        <v>65</v>
      </c>
      <c r="C73" s="280"/>
      <c r="D73" s="280"/>
      <c r="E73" s="282" t="s">
        <v>410</v>
      </c>
      <c r="F73" s="285" t="s">
        <v>404</v>
      </c>
      <c r="G73" s="286"/>
      <c r="H73" s="25">
        <v>4</v>
      </c>
      <c r="I73" s="25"/>
      <c r="J73" s="25">
        <v>2</v>
      </c>
    </row>
    <row r="74" spans="1:10" ht="30" customHeight="1" x14ac:dyDescent="0.15">
      <c r="A74" s="177">
        <v>1</v>
      </c>
      <c r="B74" s="178">
        <v>66</v>
      </c>
      <c r="C74" s="280"/>
      <c r="D74" s="280"/>
      <c r="E74" s="283"/>
      <c r="F74" s="287" t="s">
        <v>405</v>
      </c>
      <c r="G74" s="288"/>
      <c r="H74" s="25">
        <v>0</v>
      </c>
      <c r="I74" s="25"/>
      <c r="J74" s="25">
        <v>0</v>
      </c>
    </row>
    <row r="75" spans="1:10" ht="30" customHeight="1" x14ac:dyDescent="0.15">
      <c r="A75" s="177">
        <v>1</v>
      </c>
      <c r="B75" s="178">
        <v>67</v>
      </c>
      <c r="C75" s="280"/>
      <c r="D75" s="280"/>
      <c r="E75" s="284"/>
      <c r="F75" s="287" t="s">
        <v>406</v>
      </c>
      <c r="G75" s="288"/>
      <c r="H75" s="25">
        <v>0</v>
      </c>
      <c r="I75" s="25"/>
      <c r="J75" s="25">
        <v>0</v>
      </c>
    </row>
    <row r="76" spans="1:10" ht="30" customHeight="1" x14ac:dyDescent="0.15">
      <c r="A76" s="177">
        <v>1</v>
      </c>
      <c r="B76" s="178">
        <v>68</v>
      </c>
      <c r="C76" s="280"/>
      <c r="D76" s="280"/>
      <c r="E76" s="282" t="s">
        <v>411</v>
      </c>
      <c r="F76" s="285" t="s">
        <v>404</v>
      </c>
      <c r="G76" s="286"/>
      <c r="H76" s="25">
        <v>4</v>
      </c>
      <c r="I76" s="25"/>
      <c r="J76" s="25">
        <v>2</v>
      </c>
    </row>
    <row r="77" spans="1:10" ht="30" customHeight="1" x14ac:dyDescent="0.15">
      <c r="A77" s="177">
        <v>1</v>
      </c>
      <c r="B77" s="178">
        <v>69</v>
      </c>
      <c r="C77" s="280"/>
      <c r="D77" s="280"/>
      <c r="E77" s="283"/>
      <c r="F77" s="287" t="s">
        <v>405</v>
      </c>
      <c r="G77" s="288"/>
      <c r="H77" s="25">
        <v>0</v>
      </c>
      <c r="I77" s="25"/>
      <c r="J77" s="25">
        <v>0</v>
      </c>
    </row>
    <row r="78" spans="1:10" ht="30" customHeight="1" x14ac:dyDescent="0.15">
      <c r="A78" s="177">
        <v>1</v>
      </c>
      <c r="B78" s="178">
        <v>70</v>
      </c>
      <c r="C78" s="280"/>
      <c r="D78" s="280"/>
      <c r="E78" s="284"/>
      <c r="F78" s="287" t="s">
        <v>406</v>
      </c>
      <c r="G78" s="288"/>
      <c r="H78" s="25">
        <v>0</v>
      </c>
      <c r="I78" s="25"/>
      <c r="J78" s="25">
        <v>0</v>
      </c>
    </row>
    <row r="79" spans="1:10" ht="30" customHeight="1" x14ac:dyDescent="0.15">
      <c r="A79" s="177">
        <v>1</v>
      </c>
      <c r="B79" s="178">
        <v>71</v>
      </c>
      <c r="C79" s="280"/>
      <c r="D79" s="280"/>
      <c r="E79" s="282" t="s">
        <v>412</v>
      </c>
      <c r="F79" s="285" t="s">
        <v>404</v>
      </c>
      <c r="G79" s="286"/>
      <c r="H79" s="25">
        <v>2</v>
      </c>
      <c r="I79" s="25"/>
      <c r="J79" s="25">
        <v>2</v>
      </c>
    </row>
    <row r="80" spans="1:10" ht="30" customHeight="1" x14ac:dyDescent="0.15">
      <c r="A80" s="177">
        <v>1</v>
      </c>
      <c r="B80" s="178">
        <v>72</v>
      </c>
      <c r="C80" s="280"/>
      <c r="D80" s="280"/>
      <c r="E80" s="283"/>
      <c r="F80" s="287" t="s">
        <v>405</v>
      </c>
      <c r="G80" s="288"/>
      <c r="H80" s="25">
        <v>0</v>
      </c>
      <c r="I80" s="25"/>
      <c r="J80" s="25">
        <v>1</v>
      </c>
    </row>
    <row r="81" spans="1:10" ht="30" customHeight="1" x14ac:dyDescent="0.15">
      <c r="A81" s="177">
        <v>1</v>
      </c>
      <c r="B81" s="178">
        <v>73</v>
      </c>
      <c r="C81" s="280"/>
      <c r="D81" s="281"/>
      <c r="E81" s="284"/>
      <c r="F81" s="287" t="s">
        <v>406</v>
      </c>
      <c r="G81" s="288"/>
      <c r="H81" s="25">
        <v>6</v>
      </c>
      <c r="I81" s="25"/>
      <c r="J81" s="25">
        <v>2</v>
      </c>
    </row>
    <row r="82" spans="1:10" ht="30" customHeight="1" x14ac:dyDescent="0.15">
      <c r="A82" s="177">
        <v>1</v>
      </c>
      <c r="B82" s="178">
        <v>74</v>
      </c>
      <c r="C82" s="280"/>
      <c r="D82" s="279" t="s">
        <v>416</v>
      </c>
      <c r="E82" s="282" t="s">
        <v>414</v>
      </c>
      <c r="F82" s="285" t="s">
        <v>404</v>
      </c>
      <c r="G82" s="286"/>
      <c r="H82" s="25">
        <v>40</v>
      </c>
      <c r="I82" s="25"/>
      <c r="J82" s="25">
        <v>32</v>
      </c>
    </row>
    <row r="83" spans="1:10" ht="30" customHeight="1" x14ac:dyDescent="0.15">
      <c r="A83" s="177">
        <v>1</v>
      </c>
      <c r="B83" s="178">
        <v>75</v>
      </c>
      <c r="C83" s="280"/>
      <c r="D83" s="280"/>
      <c r="E83" s="283"/>
      <c r="F83" s="287" t="s">
        <v>405</v>
      </c>
      <c r="G83" s="288"/>
      <c r="H83" s="25">
        <v>0</v>
      </c>
      <c r="I83" s="25"/>
      <c r="J83" s="25">
        <v>10</v>
      </c>
    </row>
    <row r="84" spans="1:10" ht="30" customHeight="1" x14ac:dyDescent="0.15">
      <c r="A84" s="177">
        <v>1</v>
      </c>
      <c r="B84" s="178">
        <v>76</v>
      </c>
      <c r="C84" s="280"/>
      <c r="D84" s="280"/>
      <c r="E84" s="284"/>
      <c r="F84" s="287" t="s">
        <v>406</v>
      </c>
      <c r="G84" s="288"/>
      <c r="H84" s="25">
        <v>23</v>
      </c>
      <c r="I84" s="25"/>
      <c r="J84" s="25">
        <v>3</v>
      </c>
    </row>
    <row r="85" spans="1:10" ht="30" customHeight="1" x14ac:dyDescent="0.15">
      <c r="A85" s="177">
        <v>1</v>
      </c>
      <c r="B85" s="178">
        <v>77</v>
      </c>
      <c r="C85" s="280"/>
      <c r="D85" s="280"/>
      <c r="E85" s="282" t="s">
        <v>415</v>
      </c>
      <c r="F85" s="285" t="s">
        <v>404</v>
      </c>
      <c r="G85" s="286"/>
      <c r="H85" s="25">
        <v>0</v>
      </c>
      <c r="I85" s="25"/>
      <c r="J85" s="25">
        <v>0</v>
      </c>
    </row>
    <row r="86" spans="1:10" ht="30" customHeight="1" x14ac:dyDescent="0.15">
      <c r="A86" s="177">
        <v>1</v>
      </c>
      <c r="B86" s="178">
        <v>78</v>
      </c>
      <c r="C86" s="280"/>
      <c r="D86" s="280"/>
      <c r="E86" s="283"/>
      <c r="F86" s="287" t="s">
        <v>405</v>
      </c>
      <c r="G86" s="288"/>
      <c r="H86" s="25">
        <v>0</v>
      </c>
      <c r="I86" s="25"/>
      <c r="J86" s="25">
        <v>0</v>
      </c>
    </row>
    <row r="87" spans="1:10" ht="30" customHeight="1" x14ac:dyDescent="0.15">
      <c r="A87" s="177">
        <v>1</v>
      </c>
      <c r="B87" s="178">
        <v>79</v>
      </c>
      <c r="C87" s="281"/>
      <c r="D87" s="281"/>
      <c r="E87" s="284"/>
      <c r="F87" s="287" t="s">
        <v>406</v>
      </c>
      <c r="G87" s="288"/>
      <c r="H87" s="25">
        <v>0</v>
      </c>
      <c r="I87" s="25"/>
      <c r="J87" s="25">
        <v>0</v>
      </c>
    </row>
  </sheetData>
  <mergeCells count="84">
    <mergeCell ref="E17:G17"/>
    <mergeCell ref="F59:G59"/>
    <mergeCell ref="D50:D56"/>
    <mergeCell ref="F50:G50"/>
    <mergeCell ref="F51:G51"/>
    <mergeCell ref="F52:G52"/>
    <mergeCell ref="F53:G53"/>
    <mergeCell ref="F54:G54"/>
    <mergeCell ref="F56:G56"/>
    <mergeCell ref="F58:G58"/>
    <mergeCell ref="D47:D48"/>
    <mergeCell ref="E47:F47"/>
    <mergeCell ref="E48:F48"/>
    <mergeCell ref="F49:G49"/>
    <mergeCell ref="F57:G57"/>
    <mergeCell ref="F55:G55"/>
    <mergeCell ref="F44:G44"/>
    <mergeCell ref="E46:F46"/>
    <mergeCell ref="E25:E26"/>
    <mergeCell ref="E27:E28"/>
    <mergeCell ref="E29:E30"/>
    <mergeCell ref="F31:G31"/>
    <mergeCell ref="E32:E33"/>
    <mergeCell ref="E34:E35"/>
    <mergeCell ref="E36:E38"/>
    <mergeCell ref="E39:E40"/>
    <mergeCell ref="F41:G41"/>
    <mergeCell ref="E42:G42"/>
    <mergeCell ref="F43:G43"/>
    <mergeCell ref="E23:E24"/>
    <mergeCell ref="D60:G60"/>
    <mergeCell ref="D9:G9"/>
    <mergeCell ref="D10:G10"/>
    <mergeCell ref="E11:G11"/>
    <mergeCell ref="F12:G12"/>
    <mergeCell ref="F13:G13"/>
    <mergeCell ref="F14:G14"/>
    <mergeCell ref="F15:G15"/>
    <mergeCell ref="F16:G16"/>
    <mergeCell ref="E18:G18"/>
    <mergeCell ref="E19:G19"/>
    <mergeCell ref="F20:G20"/>
    <mergeCell ref="D21:D22"/>
    <mergeCell ref="F21:G21"/>
    <mergeCell ref="F22:G22"/>
    <mergeCell ref="C61:C87"/>
    <mergeCell ref="D61:D81"/>
    <mergeCell ref="E61:E63"/>
    <mergeCell ref="F61:G61"/>
    <mergeCell ref="F62:G62"/>
    <mergeCell ref="F63:G63"/>
    <mergeCell ref="E64:E66"/>
    <mergeCell ref="F64:G64"/>
    <mergeCell ref="F65:G65"/>
    <mergeCell ref="F66:G66"/>
    <mergeCell ref="E67:E69"/>
    <mergeCell ref="F67:G67"/>
    <mergeCell ref="F68:G68"/>
    <mergeCell ref="F69:G69"/>
    <mergeCell ref="E70:E72"/>
    <mergeCell ref="F70:G70"/>
    <mergeCell ref="F71:G71"/>
    <mergeCell ref="F72:G72"/>
    <mergeCell ref="E73:E75"/>
    <mergeCell ref="F73:G73"/>
    <mergeCell ref="F74:G74"/>
    <mergeCell ref="F75:G75"/>
    <mergeCell ref="E76:E78"/>
    <mergeCell ref="F76:G76"/>
    <mergeCell ref="F77:G77"/>
    <mergeCell ref="F78:G78"/>
    <mergeCell ref="E79:E81"/>
    <mergeCell ref="F79:G79"/>
    <mergeCell ref="F80:G80"/>
    <mergeCell ref="F81:G81"/>
    <mergeCell ref="D82:D87"/>
    <mergeCell ref="E82:E84"/>
    <mergeCell ref="F82:G82"/>
    <mergeCell ref="F83:G83"/>
    <mergeCell ref="F84:G84"/>
    <mergeCell ref="E85:E87"/>
    <mergeCell ref="F85:G85"/>
    <mergeCell ref="F86:G86"/>
    <mergeCell ref="F87:G87"/>
  </mergeCells>
  <phoneticPr fontId="15"/>
  <pageMargins left="0.78740157480314965" right="0.39370078740157483" top="0.59055118110236227" bottom="0.39370078740157483" header="0.19685039370078741" footer="0.19685039370078741"/>
  <pageSetup paperSize="9" scale="47" fitToWidth="2" fitToHeight="2" pageOrder="overThenDown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X87"/>
  <sheetViews>
    <sheetView showZeros="0" showOutlineSymbols="0" topLeftCell="D1" zoomScale="60" zoomScaleNormal="60" workbookViewId="0">
      <pane xSplit="4" ySplit="8" topLeftCell="Q9" activePane="bottomRight" state="frozen"/>
      <selection activeCell="V9" sqref="V9:V87"/>
      <selection pane="topRight" activeCell="V9" sqref="V9:V87"/>
      <selection pane="bottomLeft" activeCell="V9" sqref="V9:V87"/>
      <selection pane="bottomRight" activeCell="V9" sqref="V9:V87"/>
    </sheetView>
  </sheetViews>
  <sheetFormatPr defaultRowHeight="30" customHeight="1" x14ac:dyDescent="0.15"/>
  <cols>
    <col min="1" max="2" width="5.7109375" style="2" customWidth="1"/>
    <col min="3" max="4" width="7.7109375" style="2" customWidth="1"/>
    <col min="5" max="6" width="8.140625" style="2" customWidth="1"/>
    <col min="7" max="7" width="30.7109375" style="2" customWidth="1"/>
    <col min="8" max="22" width="22.5703125" style="2" customWidth="1"/>
    <col min="23" max="23" width="9.140625" style="2"/>
    <col min="24" max="24" width="26.42578125" style="2" customWidth="1"/>
    <col min="25" max="16384" width="9.140625" style="2"/>
  </cols>
  <sheetData>
    <row r="1" spans="1:24" s="6" customFormat="1" ht="30" customHeight="1" x14ac:dyDescent="0.15">
      <c r="B1" s="1"/>
    </row>
    <row r="2" spans="1:24" s="6" customFormat="1" ht="20.100000000000001" customHeight="1" x14ac:dyDescent="0.15">
      <c r="B2" s="1"/>
      <c r="E2" s="9"/>
      <c r="F2" s="20"/>
      <c r="G2" s="20"/>
    </row>
    <row r="3" spans="1:24" s="6" customFormat="1" ht="30" customHeight="1" x14ac:dyDescent="0.15">
      <c r="B3" s="6" t="s">
        <v>168</v>
      </c>
      <c r="E3" s="9"/>
      <c r="F3" s="20"/>
      <c r="G3" s="20"/>
    </row>
    <row r="4" spans="1:24" s="6" customFormat="1" ht="20.100000000000001" customHeight="1" x14ac:dyDescent="0.15"/>
    <row r="5" spans="1:24" s="6" customFormat="1" ht="30" customHeight="1" x14ac:dyDescent="0.15">
      <c r="C5" s="10" t="s">
        <v>207</v>
      </c>
      <c r="D5" s="11"/>
      <c r="E5" s="11"/>
      <c r="F5" s="11"/>
      <c r="H5" s="11"/>
      <c r="I5" s="12"/>
      <c r="J5" s="12"/>
    </row>
    <row r="6" spans="1:24" s="5" customFormat="1" ht="20.100000000000001" customHeight="1" x14ac:dyDescent="0.15">
      <c r="C6" s="13"/>
      <c r="D6" s="21"/>
      <c r="E6" s="21"/>
      <c r="F6" s="21"/>
      <c r="H6" s="27"/>
      <c r="I6" s="14"/>
      <c r="J6" s="14"/>
    </row>
    <row r="7" spans="1:24" ht="39.950000000000003" customHeight="1" x14ac:dyDescent="0.15">
      <c r="B7" s="3"/>
      <c r="C7" s="15"/>
      <c r="D7" s="16"/>
      <c r="E7" s="16"/>
      <c r="F7" s="16"/>
      <c r="G7" s="17" t="s">
        <v>208</v>
      </c>
      <c r="H7" s="72" t="s">
        <v>170</v>
      </c>
      <c r="I7" s="162" t="s">
        <v>103</v>
      </c>
      <c r="J7" s="162" t="s">
        <v>148</v>
      </c>
      <c r="K7" s="162" t="s">
        <v>149</v>
      </c>
      <c r="L7" s="162" t="s">
        <v>150</v>
      </c>
      <c r="M7" s="162" t="s">
        <v>366</v>
      </c>
      <c r="N7" s="162" t="s">
        <v>154</v>
      </c>
      <c r="O7" s="162" t="s">
        <v>156</v>
      </c>
      <c r="P7" s="162" t="s">
        <v>157</v>
      </c>
      <c r="Q7" s="328" t="s">
        <v>158</v>
      </c>
      <c r="R7" s="329"/>
      <c r="S7" s="169" t="s">
        <v>173</v>
      </c>
      <c r="T7" s="163" t="s">
        <v>160</v>
      </c>
      <c r="U7" s="163" t="s">
        <v>161</v>
      </c>
      <c r="V7" s="163" t="s">
        <v>162</v>
      </c>
    </row>
    <row r="8" spans="1:24" ht="39.950000000000003" customHeight="1" x14ac:dyDescent="0.15">
      <c r="A8" s="28" t="s">
        <v>163</v>
      </c>
      <c r="B8" s="29" t="s">
        <v>164</v>
      </c>
      <c r="C8" s="18" t="s">
        <v>209</v>
      </c>
      <c r="D8" s="19"/>
      <c r="E8" s="19"/>
      <c r="F8" s="19"/>
      <c r="G8" s="22" t="s">
        <v>210</v>
      </c>
      <c r="H8" s="170" t="s">
        <v>370</v>
      </c>
      <c r="I8" s="171" t="s">
        <v>339</v>
      </c>
      <c r="J8" s="171" t="s">
        <v>340</v>
      </c>
      <c r="K8" s="171" t="s">
        <v>339</v>
      </c>
      <c r="L8" s="172" t="s">
        <v>341</v>
      </c>
      <c r="M8" s="164" t="s">
        <v>367</v>
      </c>
      <c r="N8" s="73" t="s">
        <v>342</v>
      </c>
      <c r="O8" s="73" t="s">
        <v>339</v>
      </c>
      <c r="P8" s="73" t="s">
        <v>339</v>
      </c>
      <c r="Q8" s="73" t="s">
        <v>343</v>
      </c>
      <c r="R8" s="73" t="s">
        <v>344</v>
      </c>
      <c r="S8" s="73" t="s">
        <v>337</v>
      </c>
      <c r="T8" s="73" t="s">
        <v>338</v>
      </c>
      <c r="U8" s="74" t="s">
        <v>345</v>
      </c>
      <c r="V8" s="73" t="s">
        <v>346</v>
      </c>
    </row>
    <row r="9" spans="1:24" ht="30" customHeight="1" x14ac:dyDescent="0.15">
      <c r="A9" s="23">
        <v>1</v>
      </c>
      <c r="B9" s="4">
        <v>1</v>
      </c>
      <c r="C9" s="31" t="s">
        <v>1</v>
      </c>
      <c r="D9" s="296" t="s">
        <v>11</v>
      </c>
      <c r="E9" s="297"/>
      <c r="F9" s="297"/>
      <c r="G9" s="298"/>
      <c r="H9" s="165">
        <v>4120401</v>
      </c>
      <c r="I9" s="165">
        <v>4120401</v>
      </c>
      <c r="J9" s="165">
        <v>0</v>
      </c>
      <c r="K9" s="165">
        <v>4120401</v>
      </c>
      <c r="L9" s="166"/>
      <c r="M9" s="166"/>
      <c r="N9" s="165">
        <v>0</v>
      </c>
      <c r="O9" s="165">
        <v>4120401</v>
      </c>
      <c r="P9" s="165">
        <v>4130401</v>
      </c>
      <c r="Q9" s="165">
        <v>4120401</v>
      </c>
      <c r="R9" s="165">
        <v>4140401</v>
      </c>
      <c r="S9" s="165">
        <v>4120401</v>
      </c>
      <c r="T9" s="165">
        <v>4120401</v>
      </c>
      <c r="U9" s="165">
        <v>4120401</v>
      </c>
      <c r="V9" s="165">
        <v>4120401</v>
      </c>
      <c r="W9" s="32"/>
      <c r="X9" s="167"/>
    </row>
    <row r="10" spans="1:24" ht="30" customHeight="1" x14ac:dyDescent="0.15">
      <c r="A10" s="23">
        <v>1</v>
      </c>
      <c r="B10" s="4">
        <v>2</v>
      </c>
      <c r="C10" s="33" t="s">
        <v>305</v>
      </c>
      <c r="D10" s="289" t="s">
        <v>317</v>
      </c>
      <c r="E10" s="299"/>
      <c r="F10" s="299"/>
      <c r="G10" s="290"/>
      <c r="H10" s="165">
        <v>3</v>
      </c>
      <c r="I10" s="165">
        <v>2</v>
      </c>
      <c r="J10" s="165">
        <v>3</v>
      </c>
      <c r="K10" s="165">
        <v>2</v>
      </c>
      <c r="L10" s="166"/>
      <c r="M10" s="165"/>
      <c r="N10" s="165">
        <v>3</v>
      </c>
      <c r="O10" s="165">
        <v>1</v>
      </c>
      <c r="P10" s="165">
        <v>1</v>
      </c>
      <c r="Q10" s="165">
        <v>3</v>
      </c>
      <c r="R10" s="165">
        <v>3</v>
      </c>
      <c r="S10" s="165">
        <v>2</v>
      </c>
      <c r="T10" s="165">
        <v>2</v>
      </c>
      <c r="U10" s="165">
        <v>3</v>
      </c>
      <c r="V10" s="165">
        <v>3</v>
      </c>
      <c r="W10" s="32"/>
      <c r="X10" s="167"/>
    </row>
    <row r="11" spans="1:24" ht="30" customHeight="1" x14ac:dyDescent="0.15">
      <c r="A11" s="23">
        <v>1</v>
      </c>
      <c r="B11" s="4">
        <v>3</v>
      </c>
      <c r="C11" s="36" t="s">
        <v>4</v>
      </c>
      <c r="D11" s="37" t="s">
        <v>0</v>
      </c>
      <c r="E11" s="289" t="s">
        <v>17</v>
      </c>
      <c r="F11" s="299"/>
      <c r="G11" s="290"/>
      <c r="H11" s="165">
        <v>1</v>
      </c>
      <c r="I11" s="165">
        <v>1</v>
      </c>
      <c r="J11" s="165">
        <v>0</v>
      </c>
      <c r="K11" s="165">
        <v>2</v>
      </c>
      <c r="L11" s="166"/>
      <c r="M11" s="166"/>
      <c r="N11" s="165">
        <v>0</v>
      </c>
      <c r="O11" s="165">
        <v>1</v>
      </c>
      <c r="P11" s="165">
        <v>1</v>
      </c>
      <c r="Q11" s="165">
        <v>2</v>
      </c>
      <c r="R11" s="165">
        <v>1</v>
      </c>
      <c r="S11" s="165">
        <v>1</v>
      </c>
      <c r="T11" s="165">
        <v>1</v>
      </c>
      <c r="U11" s="165">
        <v>2</v>
      </c>
      <c r="V11" s="165">
        <v>0</v>
      </c>
      <c r="W11" s="32"/>
      <c r="X11" s="167"/>
    </row>
    <row r="12" spans="1:24" ht="30" customHeight="1" x14ac:dyDescent="0.15">
      <c r="A12" s="23">
        <v>1</v>
      </c>
      <c r="B12" s="4">
        <v>4</v>
      </c>
      <c r="C12" s="38"/>
      <c r="D12" s="39" t="s">
        <v>3</v>
      </c>
      <c r="E12" s="40" t="s">
        <v>12</v>
      </c>
      <c r="F12" s="289" t="s">
        <v>18</v>
      </c>
      <c r="G12" s="290"/>
      <c r="H12" s="165">
        <v>0</v>
      </c>
      <c r="I12" s="165">
        <v>0</v>
      </c>
      <c r="J12" s="165">
        <v>0</v>
      </c>
      <c r="K12" s="165">
        <v>0</v>
      </c>
      <c r="L12" s="166"/>
      <c r="M12" s="166"/>
      <c r="N12" s="165">
        <v>0</v>
      </c>
      <c r="O12" s="165">
        <v>0</v>
      </c>
      <c r="P12" s="165">
        <v>0</v>
      </c>
      <c r="Q12" s="165">
        <v>0</v>
      </c>
      <c r="R12" s="165">
        <v>0</v>
      </c>
      <c r="S12" s="165">
        <v>0</v>
      </c>
      <c r="T12" s="165">
        <v>0</v>
      </c>
      <c r="U12" s="165">
        <v>0</v>
      </c>
      <c r="V12" s="165">
        <v>0</v>
      </c>
      <c r="W12" s="32"/>
      <c r="X12" s="167"/>
    </row>
    <row r="13" spans="1:24" ht="30" customHeight="1" x14ac:dyDescent="0.15">
      <c r="A13" s="23">
        <v>1</v>
      </c>
      <c r="B13" s="4">
        <v>5</v>
      </c>
      <c r="C13" s="38" t="s">
        <v>26</v>
      </c>
      <c r="D13" s="41"/>
      <c r="E13" s="42" t="s">
        <v>13</v>
      </c>
      <c r="F13" s="289" t="s">
        <v>19</v>
      </c>
      <c r="G13" s="290"/>
      <c r="H13" s="165">
        <v>0</v>
      </c>
      <c r="I13" s="165">
        <v>0</v>
      </c>
      <c r="J13" s="165">
        <v>0</v>
      </c>
      <c r="K13" s="165">
        <v>0</v>
      </c>
      <c r="L13" s="166"/>
      <c r="M13" s="166"/>
      <c r="N13" s="165">
        <v>0</v>
      </c>
      <c r="O13" s="165">
        <v>0</v>
      </c>
      <c r="P13" s="165">
        <v>0</v>
      </c>
      <c r="Q13" s="165">
        <v>0</v>
      </c>
      <c r="R13" s="165">
        <v>0</v>
      </c>
      <c r="S13" s="165">
        <v>0</v>
      </c>
      <c r="T13" s="165">
        <v>0</v>
      </c>
      <c r="U13" s="165">
        <v>0</v>
      </c>
      <c r="V13" s="165">
        <v>0</v>
      </c>
      <c r="W13" s="32"/>
      <c r="X13" s="167"/>
    </row>
    <row r="14" spans="1:24" ht="30" customHeight="1" x14ac:dyDescent="0.15">
      <c r="A14" s="23">
        <v>1</v>
      </c>
      <c r="B14" s="4">
        <v>6</v>
      </c>
      <c r="C14" s="38"/>
      <c r="D14" s="43" t="s">
        <v>307</v>
      </c>
      <c r="E14" s="40" t="s">
        <v>14</v>
      </c>
      <c r="F14" s="299" t="s">
        <v>20</v>
      </c>
      <c r="G14" s="290"/>
      <c r="H14" s="165">
        <v>0</v>
      </c>
      <c r="I14" s="165">
        <v>0</v>
      </c>
      <c r="J14" s="165">
        <v>0</v>
      </c>
      <c r="K14" s="165">
        <v>0</v>
      </c>
      <c r="L14" s="166"/>
      <c r="M14" s="166"/>
      <c r="N14" s="165">
        <v>0</v>
      </c>
      <c r="O14" s="165">
        <v>0</v>
      </c>
      <c r="P14" s="165">
        <v>0</v>
      </c>
      <c r="Q14" s="165">
        <v>0</v>
      </c>
      <c r="R14" s="165">
        <v>0</v>
      </c>
      <c r="S14" s="165">
        <v>0</v>
      </c>
      <c r="T14" s="165">
        <v>0</v>
      </c>
      <c r="U14" s="165">
        <v>0</v>
      </c>
      <c r="V14" s="165">
        <v>0</v>
      </c>
      <c r="W14" s="32"/>
      <c r="X14" s="167"/>
    </row>
    <row r="15" spans="1:24" ht="30" customHeight="1" x14ac:dyDescent="0.15">
      <c r="A15" s="23">
        <v>1</v>
      </c>
      <c r="B15" s="4">
        <v>7</v>
      </c>
      <c r="C15" s="41"/>
      <c r="D15" s="43" t="s">
        <v>10</v>
      </c>
      <c r="E15" s="42" t="s">
        <v>15</v>
      </c>
      <c r="F15" s="299" t="s">
        <v>21</v>
      </c>
      <c r="G15" s="290"/>
      <c r="H15" s="165">
        <v>0</v>
      </c>
      <c r="I15" s="165">
        <v>0</v>
      </c>
      <c r="J15" s="165">
        <v>0</v>
      </c>
      <c r="K15" s="165">
        <v>0</v>
      </c>
      <c r="L15" s="166"/>
      <c r="M15" s="166"/>
      <c r="N15" s="165">
        <v>0</v>
      </c>
      <c r="O15" s="165">
        <v>0</v>
      </c>
      <c r="P15" s="165">
        <v>0</v>
      </c>
      <c r="Q15" s="165">
        <v>0</v>
      </c>
      <c r="R15" s="165">
        <v>0</v>
      </c>
      <c r="S15" s="165">
        <v>0</v>
      </c>
      <c r="T15" s="165">
        <v>0</v>
      </c>
      <c r="U15" s="165">
        <v>0</v>
      </c>
      <c r="V15" s="165">
        <v>0</v>
      </c>
      <c r="W15" s="32"/>
      <c r="X15" s="167"/>
    </row>
    <row r="16" spans="1:24" ht="30" customHeight="1" x14ac:dyDescent="0.15">
      <c r="A16" s="23">
        <v>1</v>
      </c>
      <c r="B16" s="4">
        <v>8</v>
      </c>
      <c r="C16" s="38"/>
      <c r="D16" s="44"/>
      <c r="E16" s="40" t="s">
        <v>16</v>
      </c>
      <c r="F16" s="289" t="s">
        <v>22</v>
      </c>
      <c r="G16" s="290"/>
      <c r="H16" s="165">
        <v>20</v>
      </c>
      <c r="I16" s="165">
        <v>10</v>
      </c>
      <c r="J16" s="165">
        <v>0</v>
      </c>
      <c r="K16" s="165">
        <v>37</v>
      </c>
      <c r="L16" s="166"/>
      <c r="M16" s="166"/>
      <c r="N16" s="165">
        <v>0</v>
      </c>
      <c r="O16" s="165">
        <v>10</v>
      </c>
      <c r="P16" s="165">
        <v>10</v>
      </c>
      <c r="Q16" s="165">
        <v>8</v>
      </c>
      <c r="R16" s="165">
        <v>20</v>
      </c>
      <c r="S16" s="165">
        <v>16</v>
      </c>
      <c r="T16" s="165">
        <v>8</v>
      </c>
      <c r="U16" s="165">
        <v>16</v>
      </c>
      <c r="V16" s="165">
        <v>0</v>
      </c>
      <c r="W16" s="32"/>
      <c r="X16" s="167"/>
    </row>
    <row r="17" spans="1:24" ht="30" customHeight="1" x14ac:dyDescent="0.15">
      <c r="A17" s="23">
        <v>1</v>
      </c>
      <c r="B17" s="4">
        <v>9</v>
      </c>
      <c r="C17" s="38" t="s">
        <v>27</v>
      </c>
      <c r="D17" s="37" t="s">
        <v>232</v>
      </c>
      <c r="E17" s="289" t="s">
        <v>400</v>
      </c>
      <c r="F17" s="299"/>
      <c r="G17" s="290"/>
      <c r="H17" s="165">
        <v>0</v>
      </c>
      <c r="I17" s="165">
        <v>0</v>
      </c>
      <c r="J17" s="165">
        <v>0</v>
      </c>
      <c r="K17" s="165">
        <v>0</v>
      </c>
      <c r="L17" s="166"/>
      <c r="M17" s="166"/>
      <c r="N17" s="165">
        <v>0</v>
      </c>
      <c r="O17" s="165">
        <v>0</v>
      </c>
      <c r="P17" s="165">
        <v>0</v>
      </c>
      <c r="Q17" s="165">
        <v>0</v>
      </c>
      <c r="R17" s="165">
        <v>0</v>
      </c>
      <c r="S17" s="165">
        <v>0</v>
      </c>
      <c r="T17" s="165">
        <v>0</v>
      </c>
      <c r="U17" s="165">
        <v>0</v>
      </c>
      <c r="V17" s="165">
        <v>0</v>
      </c>
      <c r="W17" s="32"/>
      <c r="X17" s="167"/>
    </row>
    <row r="18" spans="1:24" ht="30" customHeight="1" x14ac:dyDescent="0.15">
      <c r="A18" s="23">
        <v>1</v>
      </c>
      <c r="B18" s="4">
        <v>10</v>
      </c>
      <c r="C18" s="38"/>
      <c r="D18" s="37" t="s">
        <v>6</v>
      </c>
      <c r="E18" s="289" t="s">
        <v>233</v>
      </c>
      <c r="F18" s="299"/>
      <c r="G18" s="290"/>
      <c r="H18" s="165">
        <v>315</v>
      </c>
      <c r="I18" s="165">
        <v>292</v>
      </c>
      <c r="J18" s="165">
        <v>0</v>
      </c>
      <c r="K18" s="165">
        <v>1319</v>
      </c>
      <c r="L18" s="166"/>
      <c r="M18" s="166"/>
      <c r="N18" s="165">
        <v>0</v>
      </c>
      <c r="O18" s="165">
        <v>293</v>
      </c>
      <c r="P18" s="165">
        <v>546</v>
      </c>
      <c r="Q18" s="165">
        <v>252</v>
      </c>
      <c r="R18" s="165">
        <v>1298</v>
      </c>
      <c r="S18" s="165">
        <v>357</v>
      </c>
      <c r="T18" s="165">
        <v>6102</v>
      </c>
      <c r="U18" s="165">
        <v>444</v>
      </c>
      <c r="V18" s="165">
        <v>0</v>
      </c>
      <c r="W18" s="32"/>
      <c r="X18" s="167"/>
    </row>
    <row r="19" spans="1:24" ht="30" customHeight="1" x14ac:dyDescent="0.15">
      <c r="A19" s="23">
        <v>1</v>
      </c>
      <c r="B19" s="4">
        <v>11</v>
      </c>
      <c r="C19" s="45"/>
      <c r="D19" s="37" t="s">
        <v>7</v>
      </c>
      <c r="E19" s="289" t="s">
        <v>234</v>
      </c>
      <c r="F19" s="299"/>
      <c r="G19" s="290"/>
      <c r="H19" s="165">
        <v>21</v>
      </c>
      <c r="I19" s="165">
        <v>93</v>
      </c>
      <c r="J19" s="165">
        <v>0</v>
      </c>
      <c r="K19" s="165">
        <v>474</v>
      </c>
      <c r="L19" s="166"/>
      <c r="M19" s="166"/>
      <c r="N19" s="165">
        <v>0</v>
      </c>
      <c r="O19" s="165">
        <v>126</v>
      </c>
      <c r="P19" s="165">
        <v>146</v>
      </c>
      <c r="Q19" s="165">
        <v>135</v>
      </c>
      <c r="R19" s="165">
        <v>244</v>
      </c>
      <c r="S19" s="165">
        <v>164</v>
      </c>
      <c r="T19" s="165">
        <v>197</v>
      </c>
      <c r="U19" s="165">
        <v>132</v>
      </c>
      <c r="V19" s="165">
        <v>0</v>
      </c>
      <c r="W19" s="32"/>
      <c r="X19" s="167"/>
    </row>
    <row r="20" spans="1:24" ht="30" customHeight="1" x14ac:dyDescent="0.15">
      <c r="A20" s="23">
        <v>1</v>
      </c>
      <c r="B20" s="4">
        <v>12</v>
      </c>
      <c r="C20" s="46"/>
      <c r="D20" s="39" t="s">
        <v>0</v>
      </c>
      <c r="E20" s="40" t="s">
        <v>12</v>
      </c>
      <c r="F20" s="299" t="s">
        <v>28</v>
      </c>
      <c r="G20" s="290"/>
      <c r="H20" s="165">
        <v>0</v>
      </c>
      <c r="I20" s="165">
        <v>0</v>
      </c>
      <c r="J20" s="165">
        <v>0</v>
      </c>
      <c r="K20" s="165">
        <v>0</v>
      </c>
      <c r="L20" s="166"/>
      <c r="M20" s="166"/>
      <c r="N20" s="165">
        <v>0</v>
      </c>
      <c r="O20" s="165">
        <v>0</v>
      </c>
      <c r="P20" s="165">
        <v>0</v>
      </c>
      <c r="Q20" s="165">
        <v>0</v>
      </c>
      <c r="R20" s="165">
        <v>0</v>
      </c>
      <c r="S20" s="165">
        <v>0</v>
      </c>
      <c r="T20" s="165">
        <v>0</v>
      </c>
      <c r="U20" s="165">
        <v>0</v>
      </c>
      <c r="V20" s="165">
        <v>0</v>
      </c>
      <c r="W20" s="32"/>
      <c r="X20" s="167"/>
    </row>
    <row r="21" spans="1:24" ht="30" customHeight="1" x14ac:dyDescent="0.15">
      <c r="A21" s="23">
        <v>1</v>
      </c>
      <c r="B21" s="4">
        <v>13</v>
      </c>
      <c r="C21" s="46" t="s">
        <v>318</v>
      </c>
      <c r="D21" s="302" t="s">
        <v>310</v>
      </c>
      <c r="E21" s="42" t="s">
        <v>13</v>
      </c>
      <c r="F21" s="299" t="s">
        <v>29</v>
      </c>
      <c r="G21" s="290"/>
      <c r="H21" s="165">
        <v>0</v>
      </c>
      <c r="I21" s="165">
        <v>0</v>
      </c>
      <c r="J21" s="165">
        <v>0</v>
      </c>
      <c r="K21" s="165">
        <v>0</v>
      </c>
      <c r="L21" s="166"/>
      <c r="M21" s="166"/>
      <c r="N21" s="165">
        <v>0</v>
      </c>
      <c r="O21" s="165">
        <v>0</v>
      </c>
      <c r="P21" s="165">
        <v>0</v>
      </c>
      <c r="Q21" s="165">
        <v>0</v>
      </c>
      <c r="R21" s="165">
        <v>0</v>
      </c>
      <c r="S21" s="165">
        <v>0</v>
      </c>
      <c r="T21" s="165">
        <v>0</v>
      </c>
      <c r="U21" s="165">
        <v>0</v>
      </c>
      <c r="V21" s="165">
        <v>0</v>
      </c>
      <c r="W21" s="32"/>
      <c r="X21" s="167"/>
    </row>
    <row r="22" spans="1:24" ht="30" customHeight="1" x14ac:dyDescent="0.15">
      <c r="A22" s="23">
        <v>1</v>
      </c>
      <c r="B22" s="4">
        <v>14</v>
      </c>
      <c r="C22" s="46"/>
      <c r="D22" s="301"/>
      <c r="E22" s="42" t="s">
        <v>14</v>
      </c>
      <c r="F22" s="299" t="s">
        <v>30</v>
      </c>
      <c r="G22" s="290"/>
      <c r="H22" s="165">
        <v>0</v>
      </c>
      <c r="I22" s="165">
        <v>0</v>
      </c>
      <c r="J22" s="165">
        <v>0</v>
      </c>
      <c r="K22" s="165">
        <v>0</v>
      </c>
      <c r="L22" s="166"/>
      <c r="M22" s="166"/>
      <c r="N22" s="165">
        <v>0</v>
      </c>
      <c r="O22" s="165">
        <v>0</v>
      </c>
      <c r="P22" s="165">
        <v>0</v>
      </c>
      <c r="Q22" s="165">
        <v>0</v>
      </c>
      <c r="R22" s="165">
        <v>0</v>
      </c>
      <c r="S22" s="165">
        <v>0</v>
      </c>
      <c r="T22" s="165">
        <v>0</v>
      </c>
      <c r="U22" s="165">
        <v>0</v>
      </c>
      <c r="V22" s="165">
        <v>0</v>
      </c>
      <c r="W22" s="32"/>
      <c r="X22" s="167"/>
    </row>
    <row r="23" spans="1:24" ht="30" customHeight="1" x14ac:dyDescent="0.15">
      <c r="A23" s="23">
        <v>1</v>
      </c>
      <c r="B23" s="4">
        <v>15</v>
      </c>
      <c r="C23" s="46"/>
      <c r="D23" s="39" t="s">
        <v>3</v>
      </c>
      <c r="E23" s="300" t="s">
        <v>311</v>
      </c>
      <c r="F23" s="47" t="s">
        <v>319</v>
      </c>
      <c r="G23" s="35" t="s">
        <v>247</v>
      </c>
      <c r="H23" s="165">
        <v>0</v>
      </c>
      <c r="I23" s="165">
        <v>0</v>
      </c>
      <c r="J23" s="165">
        <v>0</v>
      </c>
      <c r="K23" s="165">
        <v>0</v>
      </c>
      <c r="L23" s="166"/>
      <c r="M23" s="166"/>
      <c r="N23" s="165">
        <v>0</v>
      </c>
      <c r="O23" s="165">
        <v>0</v>
      </c>
      <c r="P23" s="165">
        <v>0</v>
      </c>
      <c r="Q23" s="165">
        <v>0</v>
      </c>
      <c r="R23" s="165">
        <v>0</v>
      </c>
      <c r="S23" s="165">
        <v>0</v>
      </c>
      <c r="T23" s="165">
        <v>0</v>
      </c>
      <c r="U23" s="165">
        <v>0</v>
      </c>
      <c r="V23" s="165">
        <v>0</v>
      </c>
      <c r="W23" s="32"/>
      <c r="X23" s="167"/>
    </row>
    <row r="24" spans="1:24" ht="30" customHeight="1" x14ac:dyDescent="0.15">
      <c r="A24" s="23">
        <v>1</v>
      </c>
      <c r="B24" s="4">
        <v>16</v>
      </c>
      <c r="C24" s="46"/>
      <c r="D24" s="48"/>
      <c r="E24" s="301"/>
      <c r="F24" s="47" t="s">
        <v>320</v>
      </c>
      <c r="G24" s="49" t="s">
        <v>249</v>
      </c>
      <c r="H24" s="165">
        <v>0</v>
      </c>
      <c r="I24" s="165">
        <v>0</v>
      </c>
      <c r="J24" s="165">
        <v>0</v>
      </c>
      <c r="K24" s="165">
        <v>0</v>
      </c>
      <c r="L24" s="166"/>
      <c r="M24" s="166"/>
      <c r="N24" s="165">
        <v>0</v>
      </c>
      <c r="O24" s="165">
        <v>0</v>
      </c>
      <c r="P24" s="165">
        <v>0</v>
      </c>
      <c r="Q24" s="165">
        <v>0</v>
      </c>
      <c r="R24" s="165">
        <v>0</v>
      </c>
      <c r="S24" s="165">
        <v>0</v>
      </c>
      <c r="T24" s="165">
        <v>0</v>
      </c>
      <c r="U24" s="165">
        <v>0</v>
      </c>
      <c r="V24" s="165">
        <v>0</v>
      </c>
      <c r="W24" s="32"/>
      <c r="X24" s="167"/>
    </row>
    <row r="25" spans="1:24" ht="30" customHeight="1" x14ac:dyDescent="0.15">
      <c r="A25" s="23">
        <v>1</v>
      </c>
      <c r="B25" s="4">
        <v>17</v>
      </c>
      <c r="C25" s="50"/>
      <c r="D25" s="48"/>
      <c r="E25" s="300" t="s">
        <v>88</v>
      </c>
      <c r="F25" s="47" t="s">
        <v>319</v>
      </c>
      <c r="G25" s="35" t="s">
        <v>247</v>
      </c>
      <c r="H25" s="165">
        <v>0</v>
      </c>
      <c r="I25" s="165">
        <v>0</v>
      </c>
      <c r="J25" s="165">
        <v>0</v>
      </c>
      <c r="K25" s="165">
        <v>0</v>
      </c>
      <c r="L25" s="166"/>
      <c r="M25" s="166"/>
      <c r="N25" s="165">
        <v>0</v>
      </c>
      <c r="O25" s="165">
        <v>0</v>
      </c>
      <c r="P25" s="165">
        <v>0</v>
      </c>
      <c r="Q25" s="165">
        <v>0</v>
      </c>
      <c r="R25" s="165">
        <v>0</v>
      </c>
      <c r="S25" s="165">
        <v>0</v>
      </c>
      <c r="T25" s="165">
        <v>0</v>
      </c>
      <c r="U25" s="165">
        <v>0</v>
      </c>
      <c r="V25" s="165">
        <v>0</v>
      </c>
      <c r="W25" s="32"/>
      <c r="X25" s="167"/>
    </row>
    <row r="26" spans="1:24" ht="30" customHeight="1" x14ac:dyDescent="0.15">
      <c r="A26" s="23">
        <v>1</v>
      </c>
      <c r="B26" s="4">
        <v>18</v>
      </c>
      <c r="C26" s="50"/>
      <c r="D26" s="43" t="s">
        <v>47</v>
      </c>
      <c r="E26" s="301"/>
      <c r="F26" s="47" t="s">
        <v>320</v>
      </c>
      <c r="G26" s="49" t="s">
        <v>249</v>
      </c>
      <c r="H26" s="165">
        <v>0</v>
      </c>
      <c r="I26" s="165">
        <v>0</v>
      </c>
      <c r="J26" s="165">
        <v>0</v>
      </c>
      <c r="K26" s="165">
        <v>0</v>
      </c>
      <c r="L26" s="166"/>
      <c r="M26" s="166"/>
      <c r="N26" s="165">
        <v>0</v>
      </c>
      <c r="O26" s="165">
        <v>0</v>
      </c>
      <c r="P26" s="165">
        <v>0</v>
      </c>
      <c r="Q26" s="165">
        <v>0</v>
      </c>
      <c r="R26" s="165">
        <v>0</v>
      </c>
      <c r="S26" s="165">
        <v>0</v>
      </c>
      <c r="T26" s="165">
        <v>0</v>
      </c>
      <c r="U26" s="165">
        <v>0</v>
      </c>
      <c r="V26" s="165">
        <v>0</v>
      </c>
      <c r="W26" s="32"/>
      <c r="X26" s="167"/>
    </row>
    <row r="27" spans="1:24" ht="30" customHeight="1" x14ac:dyDescent="0.15">
      <c r="A27" s="23">
        <v>1</v>
      </c>
      <c r="B27" s="4">
        <v>19</v>
      </c>
      <c r="C27" s="50" t="s">
        <v>145</v>
      </c>
      <c r="D27" s="41"/>
      <c r="E27" s="304" t="s">
        <v>321</v>
      </c>
      <c r="F27" s="47" t="s">
        <v>319</v>
      </c>
      <c r="G27" s="35" t="s">
        <v>247</v>
      </c>
      <c r="H27" s="165">
        <v>0</v>
      </c>
      <c r="I27" s="165">
        <v>0</v>
      </c>
      <c r="J27" s="165">
        <v>0</v>
      </c>
      <c r="K27" s="165">
        <v>0</v>
      </c>
      <c r="L27" s="166"/>
      <c r="M27" s="166"/>
      <c r="N27" s="165">
        <v>0</v>
      </c>
      <c r="O27" s="165">
        <v>0</v>
      </c>
      <c r="P27" s="165">
        <v>0</v>
      </c>
      <c r="Q27" s="165">
        <v>0</v>
      </c>
      <c r="R27" s="165">
        <v>0</v>
      </c>
      <c r="S27" s="165">
        <v>0</v>
      </c>
      <c r="T27" s="165">
        <v>0</v>
      </c>
      <c r="U27" s="165">
        <v>0</v>
      </c>
      <c r="V27" s="165">
        <v>0</v>
      </c>
      <c r="W27" s="32"/>
      <c r="X27" s="167"/>
    </row>
    <row r="28" spans="1:24" ht="30" customHeight="1" x14ac:dyDescent="0.15">
      <c r="A28" s="23">
        <v>1</v>
      </c>
      <c r="B28" s="4">
        <v>20</v>
      </c>
      <c r="C28" s="50"/>
      <c r="D28" s="43" t="s">
        <v>48</v>
      </c>
      <c r="E28" s="305"/>
      <c r="F28" s="47" t="s">
        <v>320</v>
      </c>
      <c r="G28" s="49" t="s">
        <v>249</v>
      </c>
      <c r="H28" s="165">
        <v>0</v>
      </c>
      <c r="I28" s="165">
        <v>0</v>
      </c>
      <c r="J28" s="165">
        <v>0</v>
      </c>
      <c r="K28" s="165">
        <v>0</v>
      </c>
      <c r="L28" s="166"/>
      <c r="M28" s="166"/>
      <c r="N28" s="165">
        <v>0</v>
      </c>
      <c r="O28" s="165">
        <v>0</v>
      </c>
      <c r="P28" s="165">
        <v>0</v>
      </c>
      <c r="Q28" s="165">
        <v>0</v>
      </c>
      <c r="R28" s="165">
        <v>0</v>
      </c>
      <c r="S28" s="165">
        <v>0</v>
      </c>
      <c r="T28" s="165">
        <v>0</v>
      </c>
      <c r="U28" s="165">
        <v>0</v>
      </c>
      <c r="V28" s="165">
        <v>0</v>
      </c>
      <c r="W28" s="32"/>
      <c r="X28" s="167"/>
    </row>
    <row r="29" spans="1:24" ht="30" customHeight="1" x14ac:dyDescent="0.15">
      <c r="A29" s="23">
        <v>1</v>
      </c>
      <c r="B29" s="4">
        <v>21</v>
      </c>
      <c r="C29" s="50"/>
      <c r="D29" s="41"/>
      <c r="E29" s="306" t="s">
        <v>89</v>
      </c>
      <c r="F29" s="47" t="s">
        <v>319</v>
      </c>
      <c r="G29" s="35" t="s">
        <v>247</v>
      </c>
      <c r="H29" s="165">
        <v>0</v>
      </c>
      <c r="I29" s="165">
        <v>0</v>
      </c>
      <c r="J29" s="165">
        <v>0</v>
      </c>
      <c r="K29" s="165">
        <v>0</v>
      </c>
      <c r="L29" s="166"/>
      <c r="M29" s="166"/>
      <c r="N29" s="165">
        <v>0</v>
      </c>
      <c r="O29" s="165">
        <v>0</v>
      </c>
      <c r="P29" s="165">
        <v>0</v>
      </c>
      <c r="Q29" s="165">
        <v>0</v>
      </c>
      <c r="R29" s="165">
        <v>0</v>
      </c>
      <c r="S29" s="165">
        <v>0</v>
      </c>
      <c r="T29" s="165">
        <v>0</v>
      </c>
      <c r="U29" s="165">
        <v>0</v>
      </c>
      <c r="V29" s="165">
        <v>0</v>
      </c>
      <c r="W29" s="32"/>
      <c r="X29" s="167"/>
    </row>
    <row r="30" spans="1:24" ht="30" customHeight="1" x14ac:dyDescent="0.15">
      <c r="A30" s="23">
        <v>1</v>
      </c>
      <c r="B30" s="4">
        <v>22</v>
      </c>
      <c r="C30" s="50"/>
      <c r="D30" s="43" t="s">
        <v>49</v>
      </c>
      <c r="E30" s="307"/>
      <c r="F30" s="47" t="s">
        <v>320</v>
      </c>
      <c r="G30" s="49" t="s">
        <v>249</v>
      </c>
      <c r="H30" s="165">
        <v>0</v>
      </c>
      <c r="I30" s="165">
        <v>0</v>
      </c>
      <c r="J30" s="165">
        <v>0</v>
      </c>
      <c r="K30" s="165">
        <v>0</v>
      </c>
      <c r="L30" s="166"/>
      <c r="M30" s="166"/>
      <c r="N30" s="165">
        <v>0</v>
      </c>
      <c r="O30" s="165">
        <v>0</v>
      </c>
      <c r="P30" s="165">
        <v>0</v>
      </c>
      <c r="Q30" s="165">
        <v>0</v>
      </c>
      <c r="R30" s="165">
        <v>0</v>
      </c>
      <c r="S30" s="165">
        <v>0</v>
      </c>
      <c r="T30" s="165">
        <v>0</v>
      </c>
      <c r="U30" s="165">
        <v>0</v>
      </c>
      <c r="V30" s="165">
        <v>0</v>
      </c>
      <c r="W30" s="32"/>
      <c r="X30" s="167"/>
    </row>
    <row r="31" spans="1:24" ht="30" customHeight="1" x14ac:dyDescent="0.15">
      <c r="A31" s="23">
        <v>1</v>
      </c>
      <c r="B31" s="4">
        <v>23</v>
      </c>
      <c r="C31" s="46"/>
      <c r="D31" s="38"/>
      <c r="E31" s="52" t="s">
        <v>45</v>
      </c>
      <c r="F31" s="308" t="s">
        <v>249</v>
      </c>
      <c r="G31" s="298"/>
      <c r="H31" s="165">
        <v>0</v>
      </c>
      <c r="I31" s="165">
        <v>0</v>
      </c>
      <c r="J31" s="165">
        <v>0</v>
      </c>
      <c r="K31" s="165">
        <v>0</v>
      </c>
      <c r="L31" s="166"/>
      <c r="M31" s="166"/>
      <c r="N31" s="165">
        <v>0</v>
      </c>
      <c r="O31" s="165">
        <v>0</v>
      </c>
      <c r="P31" s="165">
        <v>0</v>
      </c>
      <c r="Q31" s="165">
        <v>0</v>
      </c>
      <c r="R31" s="165">
        <v>0</v>
      </c>
      <c r="S31" s="165">
        <v>0</v>
      </c>
      <c r="T31" s="165">
        <v>0</v>
      </c>
      <c r="U31" s="165">
        <v>0</v>
      </c>
      <c r="V31" s="165">
        <v>0</v>
      </c>
      <c r="W31" s="32"/>
      <c r="X31" s="167"/>
    </row>
    <row r="32" spans="1:24" ht="30" customHeight="1" x14ac:dyDescent="0.15">
      <c r="A32" s="23">
        <v>1</v>
      </c>
      <c r="B32" s="4">
        <v>24</v>
      </c>
      <c r="C32" s="50"/>
      <c r="D32" s="43" t="s">
        <v>100</v>
      </c>
      <c r="E32" s="300" t="s">
        <v>313</v>
      </c>
      <c r="F32" s="47" t="s">
        <v>319</v>
      </c>
      <c r="G32" s="35" t="s">
        <v>247</v>
      </c>
      <c r="H32" s="165">
        <v>0</v>
      </c>
      <c r="I32" s="165">
        <v>0</v>
      </c>
      <c r="J32" s="165">
        <v>0</v>
      </c>
      <c r="K32" s="165">
        <v>0</v>
      </c>
      <c r="L32" s="166"/>
      <c r="M32" s="166"/>
      <c r="N32" s="165">
        <v>0</v>
      </c>
      <c r="O32" s="165">
        <v>0</v>
      </c>
      <c r="P32" s="165">
        <v>0</v>
      </c>
      <c r="Q32" s="165">
        <v>0</v>
      </c>
      <c r="R32" s="165">
        <v>0</v>
      </c>
      <c r="S32" s="165">
        <v>0</v>
      </c>
      <c r="T32" s="165">
        <v>0</v>
      </c>
      <c r="U32" s="165">
        <v>0</v>
      </c>
      <c r="V32" s="165">
        <v>0</v>
      </c>
      <c r="W32" s="32"/>
      <c r="X32" s="167"/>
    </row>
    <row r="33" spans="1:24" ht="30" customHeight="1" x14ac:dyDescent="0.15">
      <c r="A33" s="23">
        <v>1</v>
      </c>
      <c r="B33" s="4">
        <v>25</v>
      </c>
      <c r="C33" s="46"/>
      <c r="D33" s="38"/>
      <c r="E33" s="301"/>
      <c r="F33" s="47" t="s">
        <v>320</v>
      </c>
      <c r="G33" s="49" t="s">
        <v>249</v>
      </c>
      <c r="H33" s="165">
        <v>0</v>
      </c>
      <c r="I33" s="165">
        <v>0</v>
      </c>
      <c r="J33" s="165">
        <v>0</v>
      </c>
      <c r="K33" s="165">
        <v>0</v>
      </c>
      <c r="L33" s="166"/>
      <c r="M33" s="166"/>
      <c r="N33" s="165">
        <v>0</v>
      </c>
      <c r="O33" s="165">
        <v>0</v>
      </c>
      <c r="P33" s="165">
        <v>0</v>
      </c>
      <c r="Q33" s="165">
        <v>0</v>
      </c>
      <c r="R33" s="165">
        <v>0</v>
      </c>
      <c r="S33" s="165">
        <v>0</v>
      </c>
      <c r="T33" s="165">
        <v>0</v>
      </c>
      <c r="U33" s="165">
        <v>0</v>
      </c>
      <c r="V33" s="165">
        <v>0</v>
      </c>
      <c r="W33" s="32"/>
      <c r="X33" s="167"/>
    </row>
    <row r="34" spans="1:24" ht="30" customHeight="1" x14ac:dyDescent="0.15">
      <c r="A34" s="23">
        <v>1</v>
      </c>
      <c r="B34" s="4">
        <v>26</v>
      </c>
      <c r="C34" s="46"/>
      <c r="D34" s="43" t="s">
        <v>50</v>
      </c>
      <c r="E34" s="306" t="s">
        <v>90</v>
      </c>
      <c r="F34" s="47" t="s">
        <v>319</v>
      </c>
      <c r="G34" s="35" t="s">
        <v>247</v>
      </c>
      <c r="H34" s="165">
        <v>0</v>
      </c>
      <c r="I34" s="165">
        <v>0</v>
      </c>
      <c r="J34" s="165">
        <v>0</v>
      </c>
      <c r="K34" s="165">
        <v>0</v>
      </c>
      <c r="L34" s="166"/>
      <c r="M34" s="166"/>
      <c r="N34" s="165">
        <v>0</v>
      </c>
      <c r="O34" s="165">
        <v>0</v>
      </c>
      <c r="P34" s="165">
        <v>0</v>
      </c>
      <c r="Q34" s="165">
        <v>0</v>
      </c>
      <c r="R34" s="165">
        <v>0</v>
      </c>
      <c r="S34" s="165">
        <v>0</v>
      </c>
      <c r="T34" s="165">
        <v>0</v>
      </c>
      <c r="U34" s="165">
        <v>0</v>
      </c>
      <c r="V34" s="165">
        <v>0</v>
      </c>
      <c r="W34" s="32"/>
      <c r="X34" s="167"/>
    </row>
    <row r="35" spans="1:24" ht="30" customHeight="1" x14ac:dyDescent="0.15">
      <c r="A35" s="23">
        <v>1</v>
      </c>
      <c r="B35" s="4">
        <v>27</v>
      </c>
      <c r="C35" s="50"/>
      <c r="D35" s="38"/>
      <c r="E35" s="307"/>
      <c r="F35" s="47" t="s">
        <v>320</v>
      </c>
      <c r="G35" s="49" t="s">
        <v>249</v>
      </c>
      <c r="H35" s="165">
        <v>0</v>
      </c>
      <c r="I35" s="165">
        <v>0</v>
      </c>
      <c r="J35" s="165">
        <v>0</v>
      </c>
      <c r="K35" s="165">
        <v>0</v>
      </c>
      <c r="L35" s="166"/>
      <c r="M35" s="166"/>
      <c r="N35" s="165">
        <v>0</v>
      </c>
      <c r="O35" s="165">
        <v>0</v>
      </c>
      <c r="P35" s="165">
        <v>0</v>
      </c>
      <c r="Q35" s="165">
        <v>0</v>
      </c>
      <c r="R35" s="165">
        <v>0</v>
      </c>
      <c r="S35" s="165">
        <v>0</v>
      </c>
      <c r="T35" s="165">
        <v>0</v>
      </c>
      <c r="U35" s="165">
        <v>0</v>
      </c>
      <c r="V35" s="165">
        <v>0</v>
      </c>
      <c r="W35" s="32"/>
      <c r="X35" s="167"/>
    </row>
    <row r="36" spans="1:24" ht="30" customHeight="1" x14ac:dyDescent="0.15">
      <c r="A36" s="23">
        <v>1</v>
      </c>
      <c r="B36" s="4">
        <v>28</v>
      </c>
      <c r="C36" s="50"/>
      <c r="D36" s="43" t="s">
        <v>51</v>
      </c>
      <c r="E36" s="300" t="s">
        <v>91</v>
      </c>
      <c r="F36" s="53" t="s">
        <v>319</v>
      </c>
      <c r="G36" s="35" t="s">
        <v>247</v>
      </c>
      <c r="H36" s="165">
        <v>365</v>
      </c>
      <c r="I36" s="165">
        <v>365</v>
      </c>
      <c r="J36" s="165">
        <v>0</v>
      </c>
      <c r="K36" s="165">
        <v>730</v>
      </c>
      <c r="L36" s="166"/>
      <c r="M36" s="166"/>
      <c r="N36" s="165">
        <v>0</v>
      </c>
      <c r="O36" s="165">
        <v>365</v>
      </c>
      <c r="P36" s="165">
        <v>365</v>
      </c>
      <c r="Q36" s="165">
        <v>365</v>
      </c>
      <c r="R36" s="165">
        <v>365</v>
      </c>
      <c r="S36" s="165">
        <v>365</v>
      </c>
      <c r="T36" s="165">
        <v>365</v>
      </c>
      <c r="U36" s="165">
        <v>730</v>
      </c>
      <c r="V36" s="165">
        <v>0</v>
      </c>
      <c r="W36" s="32"/>
      <c r="X36" s="167"/>
    </row>
    <row r="37" spans="1:24" ht="30" customHeight="1" x14ac:dyDescent="0.15">
      <c r="A37" s="23">
        <v>1</v>
      </c>
      <c r="B37" s="4">
        <v>29</v>
      </c>
      <c r="C37" s="46"/>
      <c r="D37" s="48"/>
      <c r="E37" s="309"/>
      <c r="F37" s="53" t="s">
        <v>320</v>
      </c>
      <c r="G37" s="49" t="s">
        <v>249</v>
      </c>
      <c r="H37" s="165">
        <v>1448</v>
      </c>
      <c r="I37" s="165">
        <v>4027</v>
      </c>
      <c r="J37" s="165">
        <v>0</v>
      </c>
      <c r="K37" s="165">
        <v>11163</v>
      </c>
      <c r="L37" s="166"/>
      <c r="M37" s="166"/>
      <c r="N37" s="165">
        <v>0</v>
      </c>
      <c r="O37" s="165">
        <v>3621</v>
      </c>
      <c r="P37" s="165">
        <v>3326</v>
      </c>
      <c r="Q37" s="165">
        <v>2069</v>
      </c>
      <c r="R37" s="165">
        <v>6977</v>
      </c>
      <c r="S37" s="165">
        <v>3469</v>
      </c>
      <c r="T37" s="165">
        <v>2874</v>
      </c>
      <c r="U37" s="165">
        <v>4265</v>
      </c>
      <c r="V37" s="165">
        <v>0</v>
      </c>
      <c r="W37" s="32"/>
      <c r="X37" s="167"/>
    </row>
    <row r="38" spans="1:24" ht="30" customHeight="1" x14ac:dyDescent="0.15">
      <c r="A38" s="23">
        <v>1</v>
      </c>
      <c r="B38" s="4">
        <v>30</v>
      </c>
      <c r="C38" s="46"/>
      <c r="D38" s="48"/>
      <c r="E38" s="301"/>
      <c r="F38" s="54" t="s">
        <v>322</v>
      </c>
      <c r="G38" s="55" t="s">
        <v>323</v>
      </c>
      <c r="H38" s="165">
        <v>7300</v>
      </c>
      <c r="I38" s="165">
        <v>3650</v>
      </c>
      <c r="J38" s="165">
        <v>0</v>
      </c>
      <c r="K38" s="165">
        <v>13505</v>
      </c>
      <c r="L38" s="166"/>
      <c r="M38" s="166"/>
      <c r="N38" s="165">
        <v>0</v>
      </c>
      <c r="O38" s="165">
        <v>3650</v>
      </c>
      <c r="P38" s="165">
        <v>3650</v>
      </c>
      <c r="Q38" s="165">
        <v>2920</v>
      </c>
      <c r="R38" s="165">
        <v>7300</v>
      </c>
      <c r="S38" s="165">
        <v>5840</v>
      </c>
      <c r="T38" s="165">
        <v>2920</v>
      </c>
      <c r="U38" s="165">
        <v>5840</v>
      </c>
      <c r="V38" s="165">
        <v>0</v>
      </c>
      <c r="W38" s="32"/>
      <c r="X38" s="167"/>
    </row>
    <row r="39" spans="1:24" ht="30" customHeight="1" x14ac:dyDescent="0.15">
      <c r="A39" s="23">
        <v>1</v>
      </c>
      <c r="B39" s="4">
        <v>31</v>
      </c>
      <c r="C39" s="50"/>
      <c r="D39" s="48"/>
      <c r="E39" s="310" t="s">
        <v>92</v>
      </c>
      <c r="F39" s="47" t="s">
        <v>319</v>
      </c>
      <c r="G39" s="35" t="s">
        <v>247</v>
      </c>
      <c r="H39" s="165">
        <v>0</v>
      </c>
      <c r="I39" s="165">
        <v>0</v>
      </c>
      <c r="J39" s="165">
        <v>0</v>
      </c>
      <c r="K39" s="165">
        <v>0</v>
      </c>
      <c r="L39" s="166"/>
      <c r="M39" s="166"/>
      <c r="N39" s="165">
        <v>0</v>
      </c>
      <c r="O39" s="165">
        <v>0</v>
      </c>
      <c r="P39" s="165">
        <v>0</v>
      </c>
      <c r="Q39" s="165">
        <v>0</v>
      </c>
      <c r="R39" s="165">
        <v>0</v>
      </c>
      <c r="S39" s="165">
        <v>0</v>
      </c>
      <c r="T39" s="165">
        <v>0</v>
      </c>
      <c r="U39" s="165">
        <v>0</v>
      </c>
      <c r="V39" s="165">
        <v>0</v>
      </c>
      <c r="W39" s="32"/>
      <c r="X39" s="167"/>
    </row>
    <row r="40" spans="1:24" ht="30" customHeight="1" x14ac:dyDescent="0.15">
      <c r="A40" s="23">
        <v>1</v>
      </c>
      <c r="B40" s="4">
        <v>32</v>
      </c>
      <c r="C40" s="50"/>
      <c r="D40" s="48"/>
      <c r="E40" s="301"/>
      <c r="F40" s="47" t="s">
        <v>320</v>
      </c>
      <c r="G40" s="49" t="s">
        <v>249</v>
      </c>
      <c r="H40" s="165">
        <v>0</v>
      </c>
      <c r="I40" s="165">
        <v>0</v>
      </c>
      <c r="J40" s="165">
        <v>0</v>
      </c>
      <c r="K40" s="165">
        <v>0</v>
      </c>
      <c r="L40" s="166"/>
      <c r="M40" s="166"/>
      <c r="N40" s="165">
        <v>0</v>
      </c>
      <c r="O40" s="165">
        <v>0</v>
      </c>
      <c r="P40" s="165">
        <v>0</v>
      </c>
      <c r="Q40" s="165">
        <v>0</v>
      </c>
      <c r="R40" s="165">
        <v>0</v>
      </c>
      <c r="S40" s="165">
        <v>0</v>
      </c>
      <c r="T40" s="165">
        <v>0</v>
      </c>
      <c r="U40" s="165">
        <v>0</v>
      </c>
      <c r="V40" s="165">
        <v>0</v>
      </c>
      <c r="W40" s="32"/>
      <c r="X40" s="167"/>
    </row>
    <row r="41" spans="1:24" ht="30" customHeight="1" x14ac:dyDescent="0.15">
      <c r="A41" s="23">
        <v>1</v>
      </c>
      <c r="B41" s="4">
        <v>33</v>
      </c>
      <c r="C41" s="50" t="s">
        <v>146</v>
      </c>
      <c r="D41" s="56"/>
      <c r="E41" s="52" t="s">
        <v>46</v>
      </c>
      <c r="F41" s="311" t="s">
        <v>249</v>
      </c>
      <c r="G41" s="290"/>
      <c r="H41" s="165">
        <v>0</v>
      </c>
      <c r="I41" s="165">
        <v>0</v>
      </c>
      <c r="J41" s="165">
        <v>0</v>
      </c>
      <c r="K41" s="165">
        <v>0</v>
      </c>
      <c r="L41" s="166"/>
      <c r="M41" s="166"/>
      <c r="N41" s="165">
        <v>0</v>
      </c>
      <c r="O41" s="165">
        <v>0</v>
      </c>
      <c r="P41" s="165">
        <v>0</v>
      </c>
      <c r="Q41" s="165">
        <v>0</v>
      </c>
      <c r="R41" s="165">
        <v>0</v>
      </c>
      <c r="S41" s="165">
        <v>0</v>
      </c>
      <c r="T41" s="165">
        <v>0</v>
      </c>
      <c r="U41" s="165">
        <v>0</v>
      </c>
      <c r="V41" s="165">
        <v>0</v>
      </c>
      <c r="W41" s="32"/>
      <c r="X41" s="167"/>
    </row>
    <row r="42" spans="1:24" ht="30" customHeight="1" x14ac:dyDescent="0.15">
      <c r="A42" s="23">
        <v>1</v>
      </c>
      <c r="B42" s="4">
        <v>34</v>
      </c>
      <c r="C42" s="57"/>
      <c r="D42" s="58" t="s">
        <v>353</v>
      </c>
      <c r="E42" s="312" t="s">
        <v>52</v>
      </c>
      <c r="F42" s="299"/>
      <c r="G42" s="290"/>
      <c r="H42" s="165">
        <v>0</v>
      </c>
      <c r="I42" s="165">
        <v>0</v>
      </c>
      <c r="J42" s="165">
        <v>0</v>
      </c>
      <c r="K42" s="165">
        <v>0</v>
      </c>
      <c r="L42" s="166"/>
      <c r="M42" s="166"/>
      <c r="N42" s="165">
        <v>0</v>
      </c>
      <c r="O42" s="165">
        <v>0</v>
      </c>
      <c r="P42" s="165">
        <v>0</v>
      </c>
      <c r="Q42" s="165">
        <v>0</v>
      </c>
      <c r="R42" s="165">
        <v>0</v>
      </c>
      <c r="S42" s="165">
        <v>0</v>
      </c>
      <c r="T42" s="165">
        <v>0</v>
      </c>
      <c r="U42" s="165">
        <v>0</v>
      </c>
      <c r="V42" s="165">
        <v>0</v>
      </c>
      <c r="W42" s="32"/>
      <c r="X42" s="167"/>
    </row>
    <row r="43" spans="1:24" ht="30" customHeight="1" x14ac:dyDescent="0.15">
      <c r="A43" s="23">
        <v>1</v>
      </c>
      <c r="B43" s="4">
        <v>35</v>
      </c>
      <c r="C43" s="57"/>
      <c r="D43" s="59" t="s">
        <v>6</v>
      </c>
      <c r="E43" s="42" t="s">
        <v>12</v>
      </c>
      <c r="F43" s="299" t="s">
        <v>53</v>
      </c>
      <c r="G43" s="290"/>
      <c r="H43" s="165">
        <v>0</v>
      </c>
      <c r="I43" s="165">
        <v>0</v>
      </c>
      <c r="J43" s="165">
        <v>0</v>
      </c>
      <c r="K43" s="165">
        <v>0</v>
      </c>
      <c r="L43" s="166"/>
      <c r="M43" s="166"/>
      <c r="N43" s="165">
        <v>0</v>
      </c>
      <c r="O43" s="165">
        <v>0</v>
      </c>
      <c r="P43" s="165">
        <v>0</v>
      </c>
      <c r="Q43" s="165">
        <v>365</v>
      </c>
      <c r="R43" s="165">
        <v>0</v>
      </c>
      <c r="S43" s="165">
        <v>0</v>
      </c>
      <c r="T43" s="165">
        <v>0</v>
      </c>
      <c r="U43" s="165">
        <v>0</v>
      </c>
      <c r="V43" s="165">
        <v>0</v>
      </c>
      <c r="W43" s="32"/>
      <c r="X43" s="167"/>
    </row>
    <row r="44" spans="1:24" ht="30" customHeight="1" x14ac:dyDescent="0.15">
      <c r="A44" s="23">
        <v>1</v>
      </c>
      <c r="B44" s="4">
        <v>36</v>
      </c>
      <c r="C44" s="57"/>
      <c r="D44" s="60" t="s">
        <v>5</v>
      </c>
      <c r="E44" s="61" t="s">
        <v>13</v>
      </c>
      <c r="F44" s="313" t="s">
        <v>54</v>
      </c>
      <c r="G44" s="314"/>
      <c r="H44" s="165">
        <v>0</v>
      </c>
      <c r="I44" s="165">
        <v>0</v>
      </c>
      <c r="J44" s="165">
        <v>0</v>
      </c>
      <c r="K44" s="165">
        <v>0</v>
      </c>
      <c r="L44" s="166"/>
      <c r="M44" s="166"/>
      <c r="N44" s="165">
        <v>0</v>
      </c>
      <c r="O44" s="165">
        <v>0</v>
      </c>
      <c r="P44" s="165">
        <v>0</v>
      </c>
      <c r="Q44" s="165">
        <v>2587</v>
      </c>
      <c r="R44" s="165">
        <v>0</v>
      </c>
      <c r="S44" s="165">
        <v>0</v>
      </c>
      <c r="T44" s="165">
        <v>0</v>
      </c>
      <c r="U44" s="165">
        <v>0</v>
      </c>
      <c r="V44" s="165">
        <v>0</v>
      </c>
      <c r="W44" s="32"/>
      <c r="X44" s="167"/>
    </row>
    <row r="45" spans="1:24" ht="30" customHeight="1" x14ac:dyDescent="0.15">
      <c r="A45" s="23">
        <v>1</v>
      </c>
      <c r="B45" s="4">
        <v>37</v>
      </c>
      <c r="C45" s="57"/>
      <c r="D45" s="63"/>
      <c r="E45" s="64"/>
      <c r="F45" s="34"/>
      <c r="G45" s="35"/>
      <c r="H45" s="165">
        <v>0</v>
      </c>
      <c r="I45" s="165">
        <v>0</v>
      </c>
      <c r="J45" s="165">
        <v>0</v>
      </c>
      <c r="K45" s="165">
        <v>0</v>
      </c>
      <c r="L45" s="166"/>
      <c r="M45" s="166"/>
      <c r="N45" s="165">
        <v>0</v>
      </c>
      <c r="O45" s="165">
        <v>0</v>
      </c>
      <c r="P45" s="165">
        <v>0</v>
      </c>
      <c r="Q45" s="165">
        <v>0</v>
      </c>
      <c r="R45" s="165">
        <v>0</v>
      </c>
      <c r="S45" s="165">
        <v>0</v>
      </c>
      <c r="T45" s="165">
        <v>0</v>
      </c>
      <c r="U45" s="165">
        <v>0</v>
      </c>
      <c r="V45" s="165">
        <v>0</v>
      </c>
      <c r="W45" s="32"/>
      <c r="X45" s="167"/>
    </row>
    <row r="46" spans="1:24" ht="30" customHeight="1" x14ac:dyDescent="0.15">
      <c r="A46" s="23">
        <v>1</v>
      </c>
      <c r="B46" s="4">
        <v>38</v>
      </c>
      <c r="C46" s="57"/>
      <c r="D46" s="59" t="s">
        <v>7</v>
      </c>
      <c r="E46" s="303" t="s">
        <v>354</v>
      </c>
      <c r="F46" s="298"/>
      <c r="G46" s="62" t="s">
        <v>55</v>
      </c>
      <c r="H46" s="165">
        <v>0</v>
      </c>
      <c r="I46" s="165">
        <v>0</v>
      </c>
      <c r="J46" s="165">
        <v>0</v>
      </c>
      <c r="K46" s="165">
        <v>0</v>
      </c>
      <c r="L46" s="166"/>
      <c r="M46" s="166"/>
      <c r="N46" s="165">
        <v>0</v>
      </c>
      <c r="O46" s="165">
        <v>0</v>
      </c>
      <c r="P46" s="165">
        <v>0</v>
      </c>
      <c r="Q46" s="165">
        <v>0</v>
      </c>
      <c r="R46" s="165">
        <v>0</v>
      </c>
      <c r="S46" s="165">
        <v>0</v>
      </c>
      <c r="T46" s="165">
        <v>0</v>
      </c>
      <c r="U46" s="165">
        <v>0</v>
      </c>
      <c r="V46" s="165">
        <v>0</v>
      </c>
      <c r="W46" s="32"/>
      <c r="X46" s="167"/>
    </row>
    <row r="47" spans="1:24" ht="30" customHeight="1" x14ac:dyDescent="0.15">
      <c r="A47" s="23">
        <v>1</v>
      </c>
      <c r="B47" s="4">
        <v>39</v>
      </c>
      <c r="C47" s="57"/>
      <c r="D47" s="317" t="s">
        <v>314</v>
      </c>
      <c r="E47" s="319" t="s">
        <v>56</v>
      </c>
      <c r="F47" s="320"/>
      <c r="G47" s="62" t="s">
        <v>55</v>
      </c>
      <c r="H47" s="165">
        <v>0</v>
      </c>
      <c r="I47" s="165">
        <v>0</v>
      </c>
      <c r="J47" s="165">
        <v>0</v>
      </c>
      <c r="K47" s="165">
        <v>0</v>
      </c>
      <c r="L47" s="166"/>
      <c r="M47" s="166"/>
      <c r="N47" s="165">
        <v>0</v>
      </c>
      <c r="O47" s="165">
        <v>0</v>
      </c>
      <c r="P47" s="165">
        <v>0</v>
      </c>
      <c r="Q47" s="165">
        <v>0</v>
      </c>
      <c r="R47" s="165">
        <v>0</v>
      </c>
      <c r="S47" s="165">
        <v>0</v>
      </c>
      <c r="T47" s="165">
        <v>0</v>
      </c>
      <c r="U47" s="165">
        <v>0</v>
      </c>
      <c r="V47" s="165">
        <v>0</v>
      </c>
      <c r="W47" s="32"/>
      <c r="X47" s="167"/>
    </row>
    <row r="48" spans="1:24" ht="30" customHeight="1" x14ac:dyDescent="0.15">
      <c r="A48" s="23">
        <v>1</v>
      </c>
      <c r="B48" s="4">
        <v>40</v>
      </c>
      <c r="C48" s="65"/>
      <c r="D48" s="318"/>
      <c r="E48" s="321" t="s">
        <v>315</v>
      </c>
      <c r="F48" s="322"/>
      <c r="G48" s="62" t="s">
        <v>55</v>
      </c>
      <c r="H48" s="165">
        <v>0</v>
      </c>
      <c r="I48" s="165">
        <v>0</v>
      </c>
      <c r="J48" s="165">
        <v>0</v>
      </c>
      <c r="K48" s="165">
        <v>0</v>
      </c>
      <c r="L48" s="166"/>
      <c r="M48" s="166"/>
      <c r="N48" s="165">
        <v>0</v>
      </c>
      <c r="O48" s="165">
        <v>0</v>
      </c>
      <c r="P48" s="165">
        <v>0</v>
      </c>
      <c r="Q48" s="165">
        <v>0</v>
      </c>
      <c r="R48" s="165">
        <v>0</v>
      </c>
      <c r="S48" s="165">
        <v>0</v>
      </c>
      <c r="T48" s="165">
        <v>0</v>
      </c>
      <c r="U48" s="165">
        <v>0</v>
      </c>
      <c r="V48" s="165">
        <v>0</v>
      </c>
      <c r="W48" s="32"/>
      <c r="X48" s="167"/>
    </row>
    <row r="49" spans="1:24" ht="30" customHeight="1" x14ac:dyDescent="0.15">
      <c r="A49" s="23">
        <v>1</v>
      </c>
      <c r="B49" s="4">
        <v>41</v>
      </c>
      <c r="C49" s="66"/>
      <c r="D49" s="39" t="s">
        <v>0</v>
      </c>
      <c r="E49" s="42" t="s">
        <v>271</v>
      </c>
      <c r="F49" s="299" t="s">
        <v>283</v>
      </c>
      <c r="G49" s="290"/>
      <c r="H49" s="165">
        <v>0</v>
      </c>
      <c r="I49" s="165">
        <v>0</v>
      </c>
      <c r="J49" s="165">
        <v>0</v>
      </c>
      <c r="K49" s="165">
        <v>0</v>
      </c>
      <c r="L49" s="166"/>
      <c r="M49" s="166"/>
      <c r="N49" s="165">
        <v>0</v>
      </c>
      <c r="O49" s="165">
        <v>0</v>
      </c>
      <c r="P49" s="165">
        <v>0</v>
      </c>
      <c r="Q49" s="165">
        <v>0</v>
      </c>
      <c r="R49" s="165">
        <v>0</v>
      </c>
      <c r="S49" s="165">
        <v>0</v>
      </c>
      <c r="T49" s="165">
        <v>0</v>
      </c>
      <c r="U49" s="165">
        <v>0</v>
      </c>
      <c r="V49" s="165">
        <v>0</v>
      </c>
      <c r="W49" s="32"/>
      <c r="X49" s="167"/>
    </row>
    <row r="50" spans="1:24" ht="30" customHeight="1" x14ac:dyDescent="0.15">
      <c r="A50" s="23">
        <v>1</v>
      </c>
      <c r="B50" s="4">
        <v>42</v>
      </c>
      <c r="C50" s="67" t="s">
        <v>328</v>
      </c>
      <c r="D50" s="323" t="s">
        <v>316</v>
      </c>
      <c r="E50" s="42" t="s">
        <v>285</v>
      </c>
      <c r="F50" s="299" t="s">
        <v>286</v>
      </c>
      <c r="G50" s="290"/>
      <c r="H50" s="165">
        <v>1</v>
      </c>
      <c r="I50" s="165">
        <v>0</v>
      </c>
      <c r="J50" s="165">
        <v>0</v>
      </c>
      <c r="K50" s="165">
        <v>0</v>
      </c>
      <c r="L50" s="166"/>
      <c r="M50" s="166"/>
      <c r="N50" s="165">
        <v>0</v>
      </c>
      <c r="O50" s="165">
        <v>0</v>
      </c>
      <c r="P50" s="165">
        <v>0</v>
      </c>
      <c r="Q50" s="165">
        <v>0</v>
      </c>
      <c r="R50" s="165">
        <v>0</v>
      </c>
      <c r="S50" s="165">
        <v>0</v>
      </c>
      <c r="T50" s="165">
        <v>0</v>
      </c>
      <c r="U50" s="165">
        <v>1</v>
      </c>
      <c r="V50" s="165">
        <v>0</v>
      </c>
      <c r="W50" s="32"/>
      <c r="X50" s="167"/>
    </row>
    <row r="51" spans="1:24" ht="30" customHeight="1" x14ac:dyDescent="0.15">
      <c r="A51" s="23">
        <v>1</v>
      </c>
      <c r="B51" s="4">
        <v>43</v>
      </c>
      <c r="C51" s="68"/>
      <c r="D51" s="324"/>
      <c r="E51" s="42" t="s">
        <v>287</v>
      </c>
      <c r="F51" s="299" t="s">
        <v>288</v>
      </c>
      <c r="G51" s="290"/>
      <c r="H51" s="165">
        <v>6</v>
      </c>
      <c r="I51" s="165">
        <v>0</v>
      </c>
      <c r="J51" s="165">
        <v>0</v>
      </c>
      <c r="K51" s="165">
        <v>0</v>
      </c>
      <c r="L51" s="166"/>
      <c r="M51" s="166"/>
      <c r="N51" s="165">
        <v>0</v>
      </c>
      <c r="O51" s="165">
        <v>0</v>
      </c>
      <c r="P51" s="165">
        <v>0</v>
      </c>
      <c r="Q51" s="165">
        <v>1</v>
      </c>
      <c r="R51" s="165">
        <v>1</v>
      </c>
      <c r="S51" s="165">
        <v>0</v>
      </c>
      <c r="T51" s="165">
        <v>0</v>
      </c>
      <c r="U51" s="165">
        <v>5</v>
      </c>
      <c r="V51" s="165">
        <v>0</v>
      </c>
      <c r="W51" s="32"/>
      <c r="X51" s="167"/>
    </row>
    <row r="52" spans="1:24" ht="30" customHeight="1" x14ac:dyDescent="0.15">
      <c r="A52" s="23">
        <v>1</v>
      </c>
      <c r="B52" s="4">
        <v>44</v>
      </c>
      <c r="C52" s="68" t="s">
        <v>9</v>
      </c>
      <c r="D52" s="324"/>
      <c r="E52" s="42" t="s">
        <v>227</v>
      </c>
      <c r="F52" s="299" t="s">
        <v>291</v>
      </c>
      <c r="G52" s="290"/>
      <c r="H52" s="165">
        <v>0</v>
      </c>
      <c r="I52" s="165">
        <v>0</v>
      </c>
      <c r="J52" s="165">
        <v>0</v>
      </c>
      <c r="K52" s="165">
        <v>0</v>
      </c>
      <c r="L52" s="166"/>
      <c r="M52" s="166"/>
      <c r="N52" s="165">
        <v>0</v>
      </c>
      <c r="O52" s="165">
        <v>0</v>
      </c>
      <c r="P52" s="165">
        <v>0</v>
      </c>
      <c r="Q52" s="165">
        <v>0</v>
      </c>
      <c r="R52" s="165">
        <v>0</v>
      </c>
      <c r="S52" s="165">
        <v>0</v>
      </c>
      <c r="T52" s="165">
        <v>0</v>
      </c>
      <c r="U52" s="165">
        <v>0</v>
      </c>
      <c r="V52" s="165">
        <v>0</v>
      </c>
      <c r="W52" s="32"/>
      <c r="X52" s="167"/>
    </row>
    <row r="53" spans="1:24" ht="30" customHeight="1" x14ac:dyDescent="0.15">
      <c r="A53" s="23">
        <v>1</v>
      </c>
      <c r="B53" s="4">
        <v>45</v>
      </c>
      <c r="C53" s="68"/>
      <c r="D53" s="324"/>
      <c r="E53" s="42" t="s">
        <v>229</v>
      </c>
      <c r="F53" s="299" t="s">
        <v>293</v>
      </c>
      <c r="G53" s="290"/>
      <c r="H53" s="165">
        <v>0</v>
      </c>
      <c r="I53" s="165">
        <v>0</v>
      </c>
      <c r="J53" s="165">
        <v>0</v>
      </c>
      <c r="K53" s="165">
        <v>0</v>
      </c>
      <c r="L53" s="166"/>
      <c r="M53" s="166"/>
      <c r="N53" s="165">
        <v>0</v>
      </c>
      <c r="O53" s="165">
        <v>0</v>
      </c>
      <c r="P53" s="165">
        <v>0</v>
      </c>
      <c r="Q53" s="165">
        <v>0</v>
      </c>
      <c r="R53" s="165">
        <v>0</v>
      </c>
      <c r="S53" s="165">
        <v>0</v>
      </c>
      <c r="T53" s="165">
        <v>0</v>
      </c>
      <c r="U53" s="165">
        <v>0</v>
      </c>
      <c r="V53" s="165">
        <v>0</v>
      </c>
      <c r="W53" s="32"/>
      <c r="X53" s="167"/>
    </row>
    <row r="54" spans="1:24" ht="30" customHeight="1" x14ac:dyDescent="0.15">
      <c r="A54" s="23">
        <v>1</v>
      </c>
      <c r="B54" s="4">
        <v>46</v>
      </c>
      <c r="C54" s="68"/>
      <c r="D54" s="324"/>
      <c r="E54" s="42" t="s">
        <v>324</v>
      </c>
      <c r="F54" s="299" t="s">
        <v>295</v>
      </c>
      <c r="G54" s="290"/>
      <c r="H54" s="165">
        <v>0</v>
      </c>
      <c r="I54" s="165">
        <v>0</v>
      </c>
      <c r="J54" s="165">
        <v>0</v>
      </c>
      <c r="K54" s="165">
        <v>0</v>
      </c>
      <c r="L54" s="166"/>
      <c r="M54" s="166"/>
      <c r="N54" s="165">
        <v>0</v>
      </c>
      <c r="O54" s="165">
        <v>0</v>
      </c>
      <c r="P54" s="165">
        <v>0</v>
      </c>
      <c r="Q54" s="165">
        <v>0</v>
      </c>
      <c r="R54" s="165">
        <v>0</v>
      </c>
      <c r="S54" s="165">
        <v>0</v>
      </c>
      <c r="T54" s="165">
        <v>0</v>
      </c>
      <c r="U54" s="165">
        <v>1</v>
      </c>
      <c r="V54" s="165">
        <v>0</v>
      </c>
      <c r="W54" s="32"/>
      <c r="X54" s="167"/>
    </row>
    <row r="55" spans="1:24" ht="30" customHeight="1" x14ac:dyDescent="0.15">
      <c r="A55" s="23">
        <v>1</v>
      </c>
      <c r="B55" s="4">
        <v>47</v>
      </c>
      <c r="C55" s="68"/>
      <c r="D55" s="324"/>
      <c r="E55" s="42" t="s">
        <v>325</v>
      </c>
      <c r="F55" s="299" t="s">
        <v>297</v>
      </c>
      <c r="G55" s="290"/>
      <c r="H55" s="165">
        <v>2</v>
      </c>
      <c r="I55" s="165">
        <v>0</v>
      </c>
      <c r="J55" s="165">
        <v>0</v>
      </c>
      <c r="K55" s="165">
        <v>0</v>
      </c>
      <c r="L55" s="166"/>
      <c r="M55" s="166"/>
      <c r="N55" s="165">
        <v>0</v>
      </c>
      <c r="O55" s="165">
        <v>0</v>
      </c>
      <c r="P55" s="165">
        <v>0</v>
      </c>
      <c r="Q55" s="165">
        <v>2</v>
      </c>
      <c r="R55" s="165">
        <v>0</v>
      </c>
      <c r="S55" s="165">
        <v>0</v>
      </c>
      <c r="T55" s="165">
        <v>0</v>
      </c>
      <c r="U55" s="165">
        <v>3</v>
      </c>
      <c r="V55" s="165">
        <v>0</v>
      </c>
      <c r="W55" s="32"/>
      <c r="X55" s="167"/>
    </row>
    <row r="56" spans="1:24" ht="30" customHeight="1" x14ac:dyDescent="0.15">
      <c r="A56" s="23">
        <v>1</v>
      </c>
      <c r="B56" s="4">
        <v>48</v>
      </c>
      <c r="C56" s="68"/>
      <c r="D56" s="325"/>
      <c r="E56" s="42" t="s">
        <v>326</v>
      </c>
      <c r="F56" s="299" t="s">
        <v>299</v>
      </c>
      <c r="G56" s="290"/>
      <c r="H56" s="165">
        <v>9</v>
      </c>
      <c r="I56" s="165">
        <v>0</v>
      </c>
      <c r="J56" s="165">
        <v>0</v>
      </c>
      <c r="K56" s="165">
        <v>0</v>
      </c>
      <c r="L56" s="166"/>
      <c r="M56" s="166"/>
      <c r="N56" s="165">
        <v>0</v>
      </c>
      <c r="O56" s="165">
        <v>0</v>
      </c>
      <c r="P56" s="165">
        <v>0</v>
      </c>
      <c r="Q56" s="165">
        <v>3</v>
      </c>
      <c r="R56" s="165">
        <v>1</v>
      </c>
      <c r="S56" s="165">
        <v>0</v>
      </c>
      <c r="T56" s="165">
        <v>0</v>
      </c>
      <c r="U56" s="165">
        <v>10</v>
      </c>
      <c r="V56" s="165">
        <v>0</v>
      </c>
      <c r="W56" s="32"/>
      <c r="X56" s="167"/>
    </row>
    <row r="57" spans="1:24" ht="30" customHeight="1" x14ac:dyDescent="0.15">
      <c r="A57" s="23">
        <v>1</v>
      </c>
      <c r="B57" s="4">
        <v>49</v>
      </c>
      <c r="C57" s="68" t="s">
        <v>10</v>
      </c>
      <c r="D57" s="69" t="s">
        <v>3</v>
      </c>
      <c r="E57" s="47"/>
      <c r="F57" s="326" t="s">
        <v>299</v>
      </c>
      <c r="G57" s="327"/>
      <c r="H57" s="165">
        <v>9</v>
      </c>
      <c r="I57" s="165">
        <v>0</v>
      </c>
      <c r="J57" s="165">
        <v>0</v>
      </c>
      <c r="K57" s="165">
        <v>0</v>
      </c>
      <c r="L57" s="166"/>
      <c r="M57" s="166"/>
      <c r="N57" s="165">
        <v>0</v>
      </c>
      <c r="O57" s="165">
        <v>0</v>
      </c>
      <c r="P57" s="165">
        <v>0</v>
      </c>
      <c r="Q57" s="165">
        <v>3</v>
      </c>
      <c r="R57" s="165">
        <v>1</v>
      </c>
      <c r="S57" s="165">
        <v>0</v>
      </c>
      <c r="T57" s="165">
        <v>0</v>
      </c>
      <c r="U57" s="165">
        <v>10</v>
      </c>
      <c r="V57" s="165">
        <v>0</v>
      </c>
      <c r="W57" s="32"/>
      <c r="X57" s="167"/>
    </row>
    <row r="58" spans="1:24" ht="30" customHeight="1" x14ac:dyDescent="0.15">
      <c r="A58" s="23">
        <v>1</v>
      </c>
      <c r="B58" s="4">
        <v>50</v>
      </c>
      <c r="C58" s="68"/>
      <c r="D58" s="70" t="s">
        <v>59</v>
      </c>
      <c r="E58" s="71" t="s">
        <v>301</v>
      </c>
      <c r="F58" s="289" t="s">
        <v>302</v>
      </c>
      <c r="G58" s="290"/>
      <c r="H58" s="165">
        <v>9</v>
      </c>
      <c r="I58" s="165">
        <v>0</v>
      </c>
      <c r="J58" s="165">
        <v>0</v>
      </c>
      <c r="K58" s="165">
        <v>0</v>
      </c>
      <c r="L58" s="166"/>
      <c r="M58" s="166"/>
      <c r="N58" s="165">
        <v>0</v>
      </c>
      <c r="O58" s="165">
        <v>0</v>
      </c>
      <c r="P58" s="165">
        <v>0</v>
      </c>
      <c r="Q58" s="165">
        <v>3</v>
      </c>
      <c r="R58" s="165">
        <v>1</v>
      </c>
      <c r="S58" s="165">
        <v>0</v>
      </c>
      <c r="T58" s="165">
        <v>0</v>
      </c>
      <c r="U58" s="165">
        <v>10</v>
      </c>
      <c r="V58" s="165">
        <v>0</v>
      </c>
      <c r="W58" s="32"/>
      <c r="X58" s="167"/>
    </row>
    <row r="59" spans="1:24" ht="30" customHeight="1" x14ac:dyDescent="0.15">
      <c r="A59" s="23">
        <v>1</v>
      </c>
      <c r="B59" s="4">
        <v>51</v>
      </c>
      <c r="C59" s="65"/>
      <c r="D59" s="56"/>
      <c r="E59" s="71" t="s">
        <v>303</v>
      </c>
      <c r="F59" s="289" t="s">
        <v>304</v>
      </c>
      <c r="G59" s="290"/>
      <c r="H59" s="165">
        <v>0</v>
      </c>
      <c r="I59" s="165">
        <v>0</v>
      </c>
      <c r="J59" s="165">
        <v>0</v>
      </c>
      <c r="K59" s="165">
        <v>0</v>
      </c>
      <c r="L59" s="166"/>
      <c r="M59" s="166"/>
      <c r="N59" s="165">
        <v>0</v>
      </c>
      <c r="O59" s="165">
        <v>0</v>
      </c>
      <c r="P59" s="165">
        <v>0</v>
      </c>
      <c r="Q59" s="165">
        <v>0</v>
      </c>
      <c r="R59" s="165">
        <v>0</v>
      </c>
      <c r="S59" s="165">
        <v>0</v>
      </c>
      <c r="T59" s="165">
        <v>0</v>
      </c>
      <c r="U59" s="165">
        <v>0</v>
      </c>
      <c r="V59" s="165">
        <v>0</v>
      </c>
      <c r="W59" s="32"/>
      <c r="X59" s="167"/>
    </row>
    <row r="60" spans="1:24" ht="30" customHeight="1" x14ac:dyDescent="0.15">
      <c r="A60" s="23">
        <v>1</v>
      </c>
      <c r="B60" s="4">
        <v>52</v>
      </c>
      <c r="C60" s="76" t="s">
        <v>196</v>
      </c>
      <c r="D60" s="299" t="s">
        <v>333</v>
      </c>
      <c r="E60" s="299"/>
      <c r="F60" s="299"/>
      <c r="G60" s="290"/>
      <c r="H60" s="165">
        <v>1</v>
      </c>
      <c r="I60" s="165">
        <v>1</v>
      </c>
      <c r="J60" s="165">
        <v>2</v>
      </c>
      <c r="K60" s="165">
        <v>1</v>
      </c>
      <c r="L60" s="166"/>
      <c r="M60" s="166"/>
      <c r="N60" s="165">
        <v>2</v>
      </c>
      <c r="O60" s="165">
        <v>1</v>
      </c>
      <c r="P60" s="165">
        <v>1</v>
      </c>
      <c r="Q60" s="165">
        <v>1</v>
      </c>
      <c r="R60" s="165">
        <v>1</v>
      </c>
      <c r="S60" s="165">
        <v>2</v>
      </c>
      <c r="T60" s="165">
        <v>1</v>
      </c>
      <c r="U60" s="165">
        <v>1</v>
      </c>
      <c r="V60" s="165">
        <v>0</v>
      </c>
      <c r="W60" s="32"/>
      <c r="X60" s="167"/>
    </row>
    <row r="61" spans="1:24" ht="30" customHeight="1" x14ac:dyDescent="0.15">
      <c r="A61" s="177">
        <v>1</v>
      </c>
      <c r="B61" s="178">
        <v>53</v>
      </c>
      <c r="C61" s="279" t="s">
        <v>417</v>
      </c>
      <c r="D61" s="279" t="s">
        <v>413</v>
      </c>
      <c r="E61" s="279" t="s">
        <v>403</v>
      </c>
      <c r="F61" s="285" t="s">
        <v>404</v>
      </c>
      <c r="G61" s="286"/>
      <c r="H61" s="179">
        <v>0</v>
      </c>
      <c r="I61" s="179">
        <v>0</v>
      </c>
      <c r="J61" s="179">
        <v>0</v>
      </c>
      <c r="K61" s="179">
        <v>0</v>
      </c>
      <c r="L61" s="179"/>
      <c r="M61" s="179"/>
      <c r="N61" s="179">
        <v>0</v>
      </c>
      <c r="O61" s="179">
        <v>0</v>
      </c>
      <c r="P61" s="179">
        <v>0</v>
      </c>
      <c r="Q61" s="179">
        <v>0</v>
      </c>
      <c r="R61" s="179">
        <v>0</v>
      </c>
      <c r="S61" s="179">
        <v>0</v>
      </c>
      <c r="T61" s="179">
        <v>0</v>
      </c>
      <c r="U61" s="179">
        <v>0</v>
      </c>
      <c r="V61" s="165">
        <v>0</v>
      </c>
      <c r="W61" s="32"/>
      <c r="X61" s="167"/>
    </row>
    <row r="62" spans="1:24" ht="30" customHeight="1" x14ac:dyDescent="0.15">
      <c r="A62" s="177">
        <v>1</v>
      </c>
      <c r="B62" s="178">
        <v>54</v>
      </c>
      <c r="C62" s="280"/>
      <c r="D62" s="280"/>
      <c r="E62" s="280"/>
      <c r="F62" s="287" t="s">
        <v>405</v>
      </c>
      <c r="G62" s="288"/>
      <c r="H62" s="179">
        <v>0</v>
      </c>
      <c r="I62" s="179">
        <v>0</v>
      </c>
      <c r="J62" s="179">
        <v>0</v>
      </c>
      <c r="K62" s="179">
        <v>0</v>
      </c>
      <c r="L62" s="179"/>
      <c r="M62" s="179"/>
      <c r="N62" s="179">
        <v>0</v>
      </c>
      <c r="O62" s="179">
        <v>0</v>
      </c>
      <c r="P62" s="179">
        <v>0</v>
      </c>
      <c r="Q62" s="179">
        <v>0</v>
      </c>
      <c r="R62" s="179">
        <v>0</v>
      </c>
      <c r="S62" s="179">
        <v>0</v>
      </c>
      <c r="T62" s="179">
        <v>0</v>
      </c>
      <c r="U62" s="179">
        <v>0</v>
      </c>
      <c r="V62" s="179">
        <v>0</v>
      </c>
      <c r="W62" s="32"/>
    </row>
    <row r="63" spans="1:24" ht="30" customHeight="1" x14ac:dyDescent="0.15">
      <c r="A63" s="177">
        <v>1</v>
      </c>
      <c r="B63" s="178">
        <v>55</v>
      </c>
      <c r="C63" s="280"/>
      <c r="D63" s="280"/>
      <c r="E63" s="281"/>
      <c r="F63" s="287" t="s">
        <v>406</v>
      </c>
      <c r="G63" s="288"/>
      <c r="H63" s="179">
        <v>0</v>
      </c>
      <c r="I63" s="179">
        <v>0</v>
      </c>
      <c r="J63" s="179">
        <v>0</v>
      </c>
      <c r="K63" s="179">
        <v>0</v>
      </c>
      <c r="L63" s="179"/>
      <c r="M63" s="179"/>
      <c r="N63" s="179">
        <v>0</v>
      </c>
      <c r="O63" s="179">
        <v>0</v>
      </c>
      <c r="P63" s="179">
        <v>0</v>
      </c>
      <c r="Q63" s="179">
        <v>0</v>
      </c>
      <c r="R63" s="179">
        <v>0</v>
      </c>
      <c r="S63" s="179">
        <v>0</v>
      </c>
      <c r="T63" s="179">
        <v>0</v>
      </c>
      <c r="U63" s="179">
        <v>0</v>
      </c>
      <c r="V63" s="179">
        <v>0</v>
      </c>
      <c r="W63" s="32"/>
    </row>
    <row r="64" spans="1:24" ht="30" customHeight="1" x14ac:dyDescent="0.15">
      <c r="A64" s="177">
        <v>1</v>
      </c>
      <c r="B64" s="178">
        <v>56</v>
      </c>
      <c r="C64" s="280"/>
      <c r="D64" s="280"/>
      <c r="E64" s="279" t="s">
        <v>407</v>
      </c>
      <c r="F64" s="285" t="s">
        <v>404</v>
      </c>
      <c r="G64" s="286"/>
      <c r="H64" s="179">
        <v>1</v>
      </c>
      <c r="I64" s="179">
        <v>0</v>
      </c>
      <c r="J64" s="179">
        <v>0</v>
      </c>
      <c r="K64" s="179">
        <v>0</v>
      </c>
      <c r="L64" s="179"/>
      <c r="M64" s="179"/>
      <c r="N64" s="179">
        <v>0</v>
      </c>
      <c r="O64" s="179">
        <v>0</v>
      </c>
      <c r="P64" s="179">
        <v>0</v>
      </c>
      <c r="Q64" s="179">
        <v>0</v>
      </c>
      <c r="R64" s="179">
        <v>0</v>
      </c>
      <c r="S64" s="179">
        <v>0</v>
      </c>
      <c r="T64" s="179">
        <v>0</v>
      </c>
      <c r="U64" s="179">
        <v>0</v>
      </c>
      <c r="V64" s="179">
        <v>0</v>
      </c>
      <c r="W64" s="32"/>
    </row>
    <row r="65" spans="1:23" ht="30" customHeight="1" x14ac:dyDescent="0.15">
      <c r="A65" s="177">
        <v>1</v>
      </c>
      <c r="B65" s="178">
        <v>57</v>
      </c>
      <c r="C65" s="280"/>
      <c r="D65" s="280"/>
      <c r="E65" s="280"/>
      <c r="F65" s="287" t="s">
        <v>405</v>
      </c>
      <c r="G65" s="288"/>
      <c r="H65" s="179">
        <v>0</v>
      </c>
      <c r="I65" s="179">
        <v>0</v>
      </c>
      <c r="J65" s="179">
        <v>0</v>
      </c>
      <c r="K65" s="179">
        <v>0</v>
      </c>
      <c r="L65" s="179"/>
      <c r="M65" s="179"/>
      <c r="N65" s="179">
        <v>0</v>
      </c>
      <c r="O65" s="179">
        <v>0</v>
      </c>
      <c r="P65" s="179">
        <v>0</v>
      </c>
      <c r="Q65" s="179">
        <v>0</v>
      </c>
      <c r="R65" s="179">
        <v>0</v>
      </c>
      <c r="S65" s="179">
        <v>0</v>
      </c>
      <c r="T65" s="179">
        <v>0</v>
      </c>
      <c r="U65" s="179">
        <v>1</v>
      </c>
      <c r="V65" s="179">
        <v>0</v>
      </c>
      <c r="W65" s="32"/>
    </row>
    <row r="66" spans="1:23" ht="30" customHeight="1" x14ac:dyDescent="0.15">
      <c r="A66" s="177">
        <v>1</v>
      </c>
      <c r="B66" s="178">
        <v>58</v>
      </c>
      <c r="C66" s="280"/>
      <c r="D66" s="280"/>
      <c r="E66" s="281"/>
      <c r="F66" s="287" t="s">
        <v>406</v>
      </c>
      <c r="G66" s="288"/>
      <c r="H66" s="179">
        <v>0</v>
      </c>
      <c r="I66" s="179">
        <v>0</v>
      </c>
      <c r="J66" s="179">
        <v>0</v>
      </c>
      <c r="K66" s="179">
        <v>0</v>
      </c>
      <c r="L66" s="179"/>
      <c r="M66" s="179"/>
      <c r="N66" s="179">
        <v>0</v>
      </c>
      <c r="O66" s="179">
        <v>0</v>
      </c>
      <c r="P66" s="179">
        <v>0</v>
      </c>
      <c r="Q66" s="179">
        <v>0</v>
      </c>
      <c r="R66" s="179">
        <v>0</v>
      </c>
      <c r="S66" s="179">
        <v>0</v>
      </c>
      <c r="T66" s="179">
        <v>0</v>
      </c>
      <c r="U66" s="179">
        <v>0</v>
      </c>
      <c r="V66" s="179">
        <v>0</v>
      </c>
      <c r="W66" s="32"/>
    </row>
    <row r="67" spans="1:23" ht="30" customHeight="1" x14ac:dyDescent="0.15">
      <c r="A67" s="177">
        <v>1</v>
      </c>
      <c r="B67" s="178">
        <v>59</v>
      </c>
      <c r="C67" s="280"/>
      <c r="D67" s="280"/>
      <c r="E67" s="279" t="s">
        <v>408</v>
      </c>
      <c r="F67" s="285" t="s">
        <v>404</v>
      </c>
      <c r="G67" s="286"/>
      <c r="H67" s="179">
        <v>4</v>
      </c>
      <c r="I67" s="179">
        <v>0</v>
      </c>
      <c r="J67" s="179">
        <v>0</v>
      </c>
      <c r="K67" s="179">
        <v>0</v>
      </c>
      <c r="L67" s="179"/>
      <c r="M67" s="179"/>
      <c r="N67" s="179">
        <v>0</v>
      </c>
      <c r="O67" s="179">
        <v>0</v>
      </c>
      <c r="P67" s="179">
        <v>0</v>
      </c>
      <c r="Q67" s="179">
        <v>1</v>
      </c>
      <c r="R67" s="179">
        <v>1</v>
      </c>
      <c r="S67" s="179">
        <v>0</v>
      </c>
      <c r="T67" s="179">
        <v>0</v>
      </c>
      <c r="U67" s="179">
        <v>1</v>
      </c>
      <c r="V67" s="179">
        <v>0</v>
      </c>
      <c r="W67" s="32"/>
    </row>
    <row r="68" spans="1:23" ht="30" customHeight="1" x14ac:dyDescent="0.15">
      <c r="A68" s="177">
        <v>1</v>
      </c>
      <c r="B68" s="178">
        <v>60</v>
      </c>
      <c r="C68" s="280"/>
      <c r="D68" s="280"/>
      <c r="E68" s="280"/>
      <c r="F68" s="287" t="s">
        <v>405</v>
      </c>
      <c r="G68" s="288"/>
      <c r="H68" s="25">
        <v>0</v>
      </c>
      <c r="I68" s="25">
        <v>0</v>
      </c>
      <c r="J68" s="25">
        <v>0</v>
      </c>
      <c r="K68" s="25">
        <v>0</v>
      </c>
      <c r="L68" s="25"/>
      <c r="M68" s="25"/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4</v>
      </c>
      <c r="V68" s="25">
        <v>0</v>
      </c>
    </row>
    <row r="69" spans="1:23" ht="30" customHeight="1" x14ac:dyDescent="0.15">
      <c r="A69" s="177">
        <v>1</v>
      </c>
      <c r="B69" s="178">
        <v>61</v>
      </c>
      <c r="C69" s="280"/>
      <c r="D69" s="280"/>
      <c r="E69" s="281"/>
      <c r="F69" s="287" t="s">
        <v>406</v>
      </c>
      <c r="G69" s="288"/>
      <c r="H69" s="25">
        <v>2</v>
      </c>
      <c r="I69" s="25">
        <v>0</v>
      </c>
      <c r="J69" s="25">
        <v>0</v>
      </c>
      <c r="K69" s="25">
        <v>0</v>
      </c>
      <c r="L69" s="25"/>
      <c r="M69" s="25"/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5">
        <v>0</v>
      </c>
    </row>
    <row r="70" spans="1:23" ht="30" customHeight="1" x14ac:dyDescent="0.15">
      <c r="A70" s="177">
        <v>1</v>
      </c>
      <c r="B70" s="178">
        <v>62</v>
      </c>
      <c r="C70" s="280"/>
      <c r="D70" s="280"/>
      <c r="E70" s="282" t="s">
        <v>409</v>
      </c>
      <c r="F70" s="285" t="s">
        <v>404</v>
      </c>
      <c r="G70" s="286"/>
      <c r="H70" s="25">
        <v>0</v>
      </c>
      <c r="I70" s="25">
        <v>0</v>
      </c>
      <c r="J70" s="25">
        <v>0</v>
      </c>
      <c r="K70" s="25">
        <v>0</v>
      </c>
      <c r="L70" s="25"/>
      <c r="M70" s="25"/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</row>
    <row r="71" spans="1:23" ht="30" customHeight="1" x14ac:dyDescent="0.15">
      <c r="A71" s="177">
        <v>1</v>
      </c>
      <c r="B71" s="178">
        <v>63</v>
      </c>
      <c r="C71" s="280"/>
      <c r="D71" s="280"/>
      <c r="E71" s="280"/>
      <c r="F71" s="287" t="s">
        <v>405</v>
      </c>
      <c r="G71" s="288"/>
      <c r="H71" s="25">
        <v>0</v>
      </c>
      <c r="I71" s="25">
        <v>0</v>
      </c>
      <c r="J71" s="25">
        <v>0</v>
      </c>
      <c r="K71" s="25">
        <v>0</v>
      </c>
      <c r="L71" s="25"/>
      <c r="M71" s="25"/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5">
        <v>0</v>
      </c>
    </row>
    <row r="72" spans="1:23" ht="30" customHeight="1" x14ac:dyDescent="0.15">
      <c r="A72" s="177">
        <v>1</v>
      </c>
      <c r="B72" s="178">
        <v>64</v>
      </c>
      <c r="C72" s="280"/>
      <c r="D72" s="280"/>
      <c r="E72" s="281"/>
      <c r="F72" s="287" t="s">
        <v>406</v>
      </c>
      <c r="G72" s="288"/>
      <c r="H72" s="25">
        <v>0</v>
      </c>
      <c r="I72" s="25">
        <v>0</v>
      </c>
      <c r="J72" s="25">
        <v>0</v>
      </c>
      <c r="K72" s="25">
        <v>0</v>
      </c>
      <c r="L72" s="25"/>
      <c r="M72" s="25"/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5">
        <v>0</v>
      </c>
    </row>
    <row r="73" spans="1:23" ht="30" customHeight="1" x14ac:dyDescent="0.15">
      <c r="A73" s="177">
        <v>1</v>
      </c>
      <c r="B73" s="178">
        <v>65</v>
      </c>
      <c r="C73" s="280"/>
      <c r="D73" s="280"/>
      <c r="E73" s="282" t="s">
        <v>410</v>
      </c>
      <c r="F73" s="285" t="s">
        <v>404</v>
      </c>
      <c r="G73" s="286"/>
      <c r="H73" s="25">
        <v>0</v>
      </c>
      <c r="I73" s="25">
        <v>0</v>
      </c>
      <c r="J73" s="25">
        <v>0</v>
      </c>
      <c r="K73" s="25">
        <v>0</v>
      </c>
      <c r="L73" s="25"/>
      <c r="M73" s="25"/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</row>
    <row r="74" spans="1:23" ht="30" customHeight="1" x14ac:dyDescent="0.15">
      <c r="A74" s="177">
        <v>1</v>
      </c>
      <c r="B74" s="178">
        <v>66</v>
      </c>
      <c r="C74" s="280"/>
      <c r="D74" s="280"/>
      <c r="E74" s="283"/>
      <c r="F74" s="287" t="s">
        <v>405</v>
      </c>
      <c r="G74" s="288"/>
      <c r="H74" s="25">
        <v>0</v>
      </c>
      <c r="I74" s="25">
        <v>0</v>
      </c>
      <c r="J74" s="25">
        <v>0</v>
      </c>
      <c r="K74" s="25">
        <v>0</v>
      </c>
      <c r="L74" s="25"/>
      <c r="M74" s="25"/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</row>
    <row r="75" spans="1:23" ht="30" customHeight="1" x14ac:dyDescent="0.15">
      <c r="A75" s="177">
        <v>1</v>
      </c>
      <c r="B75" s="178">
        <v>67</v>
      </c>
      <c r="C75" s="280"/>
      <c r="D75" s="280"/>
      <c r="E75" s="284"/>
      <c r="F75" s="287" t="s">
        <v>406</v>
      </c>
      <c r="G75" s="288"/>
      <c r="H75" s="25">
        <v>0</v>
      </c>
      <c r="I75" s="25">
        <v>0</v>
      </c>
      <c r="J75" s="25">
        <v>0</v>
      </c>
      <c r="K75" s="25">
        <v>0</v>
      </c>
      <c r="L75" s="25"/>
      <c r="M75" s="25"/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5">
        <v>0</v>
      </c>
    </row>
    <row r="76" spans="1:23" ht="30" customHeight="1" x14ac:dyDescent="0.15">
      <c r="A76" s="177">
        <v>1</v>
      </c>
      <c r="B76" s="178">
        <v>68</v>
      </c>
      <c r="C76" s="280"/>
      <c r="D76" s="280"/>
      <c r="E76" s="282" t="s">
        <v>411</v>
      </c>
      <c r="F76" s="285" t="s">
        <v>404</v>
      </c>
      <c r="G76" s="286"/>
      <c r="H76" s="25">
        <v>0</v>
      </c>
      <c r="I76" s="25">
        <v>0</v>
      </c>
      <c r="J76" s="25">
        <v>0</v>
      </c>
      <c r="K76" s="25">
        <v>0</v>
      </c>
      <c r="L76" s="25"/>
      <c r="M76" s="25"/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1</v>
      </c>
      <c r="V76" s="25">
        <v>0</v>
      </c>
    </row>
    <row r="77" spans="1:23" ht="30" customHeight="1" x14ac:dyDescent="0.15">
      <c r="A77" s="177">
        <v>1</v>
      </c>
      <c r="B77" s="178">
        <v>69</v>
      </c>
      <c r="C77" s="280"/>
      <c r="D77" s="280"/>
      <c r="E77" s="283"/>
      <c r="F77" s="287" t="s">
        <v>405</v>
      </c>
      <c r="G77" s="288"/>
      <c r="H77" s="25">
        <v>0</v>
      </c>
      <c r="I77" s="25">
        <v>0</v>
      </c>
      <c r="J77" s="25">
        <v>0</v>
      </c>
      <c r="K77" s="25">
        <v>0</v>
      </c>
      <c r="L77" s="25"/>
      <c r="M77" s="25"/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5">
        <v>0</v>
      </c>
    </row>
    <row r="78" spans="1:23" ht="30" customHeight="1" x14ac:dyDescent="0.15">
      <c r="A78" s="177">
        <v>1</v>
      </c>
      <c r="B78" s="178">
        <v>70</v>
      </c>
      <c r="C78" s="280"/>
      <c r="D78" s="280"/>
      <c r="E78" s="284"/>
      <c r="F78" s="287" t="s">
        <v>406</v>
      </c>
      <c r="G78" s="288"/>
      <c r="H78" s="25">
        <v>0</v>
      </c>
      <c r="I78" s="25">
        <v>0</v>
      </c>
      <c r="J78" s="25">
        <v>0</v>
      </c>
      <c r="K78" s="25">
        <v>0</v>
      </c>
      <c r="L78" s="25"/>
      <c r="M78" s="25"/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5">
        <v>0</v>
      </c>
    </row>
    <row r="79" spans="1:23" ht="30" customHeight="1" x14ac:dyDescent="0.15">
      <c r="A79" s="177">
        <v>1</v>
      </c>
      <c r="B79" s="178">
        <v>71</v>
      </c>
      <c r="C79" s="280"/>
      <c r="D79" s="280"/>
      <c r="E79" s="282" t="s">
        <v>412</v>
      </c>
      <c r="F79" s="285" t="s">
        <v>404</v>
      </c>
      <c r="G79" s="286"/>
      <c r="H79" s="25">
        <v>0</v>
      </c>
      <c r="I79" s="25">
        <v>0</v>
      </c>
      <c r="J79" s="25">
        <v>0</v>
      </c>
      <c r="K79" s="25">
        <v>0</v>
      </c>
      <c r="L79" s="25"/>
      <c r="M79" s="25"/>
      <c r="N79" s="25">
        <v>0</v>
      </c>
      <c r="O79" s="25">
        <v>0</v>
      </c>
      <c r="P79" s="25">
        <v>0</v>
      </c>
      <c r="Q79" s="25">
        <v>0</v>
      </c>
      <c r="R79" s="25">
        <v>0</v>
      </c>
      <c r="S79" s="25">
        <v>0</v>
      </c>
      <c r="T79" s="25">
        <v>0</v>
      </c>
      <c r="U79" s="25">
        <v>1</v>
      </c>
      <c r="V79" s="25">
        <v>0</v>
      </c>
    </row>
    <row r="80" spans="1:23" ht="30" customHeight="1" x14ac:dyDescent="0.15">
      <c r="A80" s="177">
        <v>1</v>
      </c>
      <c r="B80" s="178">
        <v>72</v>
      </c>
      <c r="C80" s="280"/>
      <c r="D80" s="280"/>
      <c r="E80" s="283"/>
      <c r="F80" s="287" t="s">
        <v>405</v>
      </c>
      <c r="G80" s="288"/>
      <c r="H80" s="25">
        <v>0</v>
      </c>
      <c r="I80" s="25">
        <v>0</v>
      </c>
      <c r="J80" s="25">
        <v>0</v>
      </c>
      <c r="K80" s="25">
        <v>0</v>
      </c>
      <c r="L80" s="25"/>
      <c r="M80" s="25"/>
      <c r="N80" s="25">
        <v>0</v>
      </c>
      <c r="O80" s="25">
        <v>0</v>
      </c>
      <c r="P80" s="25">
        <v>0</v>
      </c>
      <c r="Q80" s="25">
        <v>1</v>
      </c>
      <c r="R80" s="25">
        <v>0</v>
      </c>
      <c r="S80" s="25">
        <v>0</v>
      </c>
      <c r="T80" s="25">
        <v>0</v>
      </c>
      <c r="U80" s="25">
        <v>1</v>
      </c>
      <c r="V80" s="25">
        <v>0</v>
      </c>
    </row>
    <row r="81" spans="1:22" ht="30" customHeight="1" x14ac:dyDescent="0.15">
      <c r="A81" s="177">
        <v>1</v>
      </c>
      <c r="B81" s="178">
        <v>73</v>
      </c>
      <c r="C81" s="280"/>
      <c r="D81" s="281"/>
      <c r="E81" s="284"/>
      <c r="F81" s="287" t="s">
        <v>406</v>
      </c>
      <c r="G81" s="288"/>
      <c r="H81" s="25">
        <v>2</v>
      </c>
      <c r="I81" s="25">
        <v>0</v>
      </c>
      <c r="J81" s="25">
        <v>0</v>
      </c>
      <c r="K81" s="25">
        <v>0</v>
      </c>
      <c r="L81" s="25"/>
      <c r="M81" s="25"/>
      <c r="N81" s="25">
        <v>0</v>
      </c>
      <c r="O81" s="25">
        <v>0</v>
      </c>
      <c r="P81" s="25">
        <v>0</v>
      </c>
      <c r="Q81" s="25">
        <v>1</v>
      </c>
      <c r="R81" s="25">
        <v>0</v>
      </c>
      <c r="S81" s="25">
        <v>0</v>
      </c>
      <c r="T81" s="25">
        <v>0</v>
      </c>
      <c r="U81" s="25">
        <v>1</v>
      </c>
      <c r="V81" s="25">
        <v>0</v>
      </c>
    </row>
    <row r="82" spans="1:22" ht="30" customHeight="1" x14ac:dyDescent="0.15">
      <c r="A82" s="177">
        <v>1</v>
      </c>
      <c r="B82" s="178">
        <v>74</v>
      </c>
      <c r="C82" s="280"/>
      <c r="D82" s="279" t="s">
        <v>416</v>
      </c>
      <c r="E82" s="282" t="s">
        <v>414</v>
      </c>
      <c r="F82" s="285" t="s">
        <v>404</v>
      </c>
      <c r="G82" s="286"/>
      <c r="H82" s="25">
        <v>5</v>
      </c>
      <c r="I82" s="25">
        <v>0</v>
      </c>
      <c r="J82" s="25">
        <v>0</v>
      </c>
      <c r="K82" s="25">
        <v>0</v>
      </c>
      <c r="L82" s="25"/>
      <c r="M82" s="25"/>
      <c r="N82" s="25">
        <v>0</v>
      </c>
      <c r="O82" s="25">
        <v>0</v>
      </c>
      <c r="P82" s="25">
        <v>0</v>
      </c>
      <c r="Q82" s="25">
        <v>1</v>
      </c>
      <c r="R82" s="25">
        <v>1</v>
      </c>
      <c r="S82" s="25">
        <v>0</v>
      </c>
      <c r="T82" s="25">
        <v>0</v>
      </c>
      <c r="U82" s="25">
        <v>3</v>
      </c>
      <c r="V82" s="25">
        <v>0</v>
      </c>
    </row>
    <row r="83" spans="1:22" ht="30" customHeight="1" x14ac:dyDescent="0.15">
      <c r="A83" s="177">
        <v>1</v>
      </c>
      <c r="B83" s="178">
        <v>75</v>
      </c>
      <c r="C83" s="280"/>
      <c r="D83" s="280"/>
      <c r="E83" s="283"/>
      <c r="F83" s="287" t="s">
        <v>405</v>
      </c>
      <c r="G83" s="288"/>
      <c r="H83" s="25">
        <v>0</v>
      </c>
      <c r="I83" s="25">
        <v>0</v>
      </c>
      <c r="J83" s="25">
        <v>0</v>
      </c>
      <c r="K83" s="25">
        <v>0</v>
      </c>
      <c r="L83" s="25"/>
      <c r="M83" s="25"/>
      <c r="N83" s="25">
        <v>0</v>
      </c>
      <c r="O83" s="25">
        <v>0</v>
      </c>
      <c r="P83" s="25">
        <v>0</v>
      </c>
      <c r="Q83" s="25">
        <v>1</v>
      </c>
      <c r="R83" s="25">
        <v>0</v>
      </c>
      <c r="S83" s="25">
        <v>0</v>
      </c>
      <c r="T83" s="25">
        <v>0</v>
      </c>
      <c r="U83" s="25">
        <v>6</v>
      </c>
      <c r="V83" s="25">
        <v>0</v>
      </c>
    </row>
    <row r="84" spans="1:22" ht="30" customHeight="1" x14ac:dyDescent="0.15">
      <c r="A84" s="177">
        <v>1</v>
      </c>
      <c r="B84" s="178">
        <v>76</v>
      </c>
      <c r="C84" s="280"/>
      <c r="D84" s="280"/>
      <c r="E84" s="284"/>
      <c r="F84" s="287" t="s">
        <v>406</v>
      </c>
      <c r="G84" s="288"/>
      <c r="H84" s="25">
        <v>4</v>
      </c>
      <c r="I84" s="25">
        <v>0</v>
      </c>
      <c r="J84" s="25">
        <v>0</v>
      </c>
      <c r="K84" s="25">
        <v>0</v>
      </c>
      <c r="L84" s="25"/>
      <c r="M84" s="25"/>
      <c r="N84" s="25">
        <v>0</v>
      </c>
      <c r="O84" s="25">
        <v>0</v>
      </c>
      <c r="P84" s="25">
        <v>0</v>
      </c>
      <c r="Q84" s="25">
        <v>1</v>
      </c>
      <c r="R84" s="25">
        <v>0</v>
      </c>
      <c r="S84" s="25">
        <v>0</v>
      </c>
      <c r="T84" s="25">
        <v>0</v>
      </c>
      <c r="U84" s="25">
        <v>1</v>
      </c>
      <c r="V84" s="25">
        <v>0</v>
      </c>
    </row>
    <row r="85" spans="1:22" ht="30" customHeight="1" x14ac:dyDescent="0.15">
      <c r="A85" s="177">
        <v>1</v>
      </c>
      <c r="B85" s="178">
        <v>77</v>
      </c>
      <c r="C85" s="280"/>
      <c r="D85" s="280"/>
      <c r="E85" s="282" t="s">
        <v>415</v>
      </c>
      <c r="F85" s="285" t="s">
        <v>404</v>
      </c>
      <c r="G85" s="286"/>
      <c r="H85" s="25">
        <v>0</v>
      </c>
      <c r="I85" s="25">
        <v>0</v>
      </c>
      <c r="J85" s="25">
        <v>0</v>
      </c>
      <c r="K85" s="25">
        <v>0</v>
      </c>
      <c r="L85" s="25"/>
      <c r="M85" s="25"/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>
        <v>0</v>
      </c>
      <c r="T85" s="25">
        <v>0</v>
      </c>
      <c r="U85" s="25">
        <v>0</v>
      </c>
      <c r="V85" s="25">
        <v>0</v>
      </c>
    </row>
    <row r="86" spans="1:22" ht="30" customHeight="1" x14ac:dyDescent="0.15">
      <c r="A86" s="177">
        <v>1</v>
      </c>
      <c r="B86" s="178">
        <v>78</v>
      </c>
      <c r="C86" s="280"/>
      <c r="D86" s="280"/>
      <c r="E86" s="283"/>
      <c r="F86" s="287" t="s">
        <v>405</v>
      </c>
      <c r="G86" s="288"/>
      <c r="H86" s="25">
        <v>0</v>
      </c>
      <c r="I86" s="25">
        <v>0</v>
      </c>
      <c r="J86" s="25">
        <v>0</v>
      </c>
      <c r="K86" s="25">
        <v>0</v>
      </c>
      <c r="L86" s="25"/>
      <c r="M86" s="25"/>
      <c r="N86" s="25">
        <v>0</v>
      </c>
      <c r="O86" s="25">
        <v>0</v>
      </c>
      <c r="P86" s="25">
        <v>0</v>
      </c>
      <c r="Q86" s="25">
        <v>0</v>
      </c>
      <c r="R86" s="25">
        <v>0</v>
      </c>
      <c r="S86" s="25">
        <v>0</v>
      </c>
      <c r="T86" s="25">
        <v>0</v>
      </c>
      <c r="U86" s="25">
        <v>0</v>
      </c>
      <c r="V86" s="25">
        <v>0</v>
      </c>
    </row>
    <row r="87" spans="1:22" ht="30" customHeight="1" x14ac:dyDescent="0.15">
      <c r="A87" s="177">
        <v>1</v>
      </c>
      <c r="B87" s="178">
        <v>79</v>
      </c>
      <c r="C87" s="281"/>
      <c r="D87" s="281"/>
      <c r="E87" s="284"/>
      <c r="F87" s="287" t="s">
        <v>406</v>
      </c>
      <c r="G87" s="288"/>
      <c r="H87" s="25">
        <v>0</v>
      </c>
      <c r="I87" s="25">
        <v>0</v>
      </c>
      <c r="J87" s="25">
        <v>0</v>
      </c>
      <c r="K87" s="25">
        <v>0</v>
      </c>
      <c r="L87" s="25"/>
      <c r="M87" s="25"/>
      <c r="N87" s="25">
        <v>0</v>
      </c>
      <c r="O87" s="25">
        <v>0</v>
      </c>
      <c r="P87" s="25">
        <v>0</v>
      </c>
      <c r="Q87" s="25">
        <v>0</v>
      </c>
      <c r="R87" s="25">
        <v>0</v>
      </c>
      <c r="S87" s="25">
        <v>0</v>
      </c>
      <c r="T87" s="25">
        <v>0</v>
      </c>
      <c r="U87" s="25">
        <v>0</v>
      </c>
      <c r="V87" s="25">
        <v>0</v>
      </c>
    </row>
  </sheetData>
  <mergeCells count="85">
    <mergeCell ref="E36:E38"/>
    <mergeCell ref="E39:E40"/>
    <mergeCell ref="F41:G41"/>
    <mergeCell ref="E17:G17"/>
    <mergeCell ref="D47:D48"/>
    <mergeCell ref="E47:F47"/>
    <mergeCell ref="E48:F48"/>
    <mergeCell ref="E19:G19"/>
    <mergeCell ref="F20:G20"/>
    <mergeCell ref="E25:E26"/>
    <mergeCell ref="E42:G42"/>
    <mergeCell ref="E29:E30"/>
    <mergeCell ref="F31:G31"/>
    <mergeCell ref="E32:E33"/>
    <mergeCell ref="E34:E35"/>
    <mergeCell ref="F22:G22"/>
    <mergeCell ref="D50:D56"/>
    <mergeCell ref="F50:G50"/>
    <mergeCell ref="F51:G51"/>
    <mergeCell ref="F52:G52"/>
    <mergeCell ref="F53:G53"/>
    <mergeCell ref="F54:G54"/>
    <mergeCell ref="F43:G43"/>
    <mergeCell ref="F55:G55"/>
    <mergeCell ref="F56:G56"/>
    <mergeCell ref="F57:G57"/>
    <mergeCell ref="F58:G58"/>
    <mergeCell ref="F44:G44"/>
    <mergeCell ref="E46:F46"/>
    <mergeCell ref="F49:G49"/>
    <mergeCell ref="E23:E24"/>
    <mergeCell ref="E27:E28"/>
    <mergeCell ref="D60:G60"/>
    <mergeCell ref="Q7:R7"/>
    <mergeCell ref="D9:G9"/>
    <mergeCell ref="D10:G10"/>
    <mergeCell ref="E11:G11"/>
    <mergeCell ref="F12:G12"/>
    <mergeCell ref="D21:D22"/>
    <mergeCell ref="F21:G21"/>
    <mergeCell ref="F13:G13"/>
    <mergeCell ref="F14:G14"/>
    <mergeCell ref="F15:G15"/>
    <mergeCell ref="F16:G16"/>
    <mergeCell ref="E18:G18"/>
    <mergeCell ref="F59:G59"/>
    <mergeCell ref="C61:C87"/>
    <mergeCell ref="D61:D81"/>
    <mergeCell ref="E61:E63"/>
    <mergeCell ref="F61:G61"/>
    <mergeCell ref="F62:G62"/>
    <mergeCell ref="F63:G63"/>
    <mergeCell ref="E64:E66"/>
    <mergeCell ref="F64:G64"/>
    <mergeCell ref="F65:G65"/>
    <mergeCell ref="F66:G66"/>
    <mergeCell ref="E67:E69"/>
    <mergeCell ref="F67:G67"/>
    <mergeCell ref="F68:G68"/>
    <mergeCell ref="F69:G69"/>
    <mergeCell ref="E70:E72"/>
    <mergeCell ref="F70:G70"/>
    <mergeCell ref="F71:G71"/>
    <mergeCell ref="F72:G72"/>
    <mergeCell ref="E73:E75"/>
    <mergeCell ref="F73:G73"/>
    <mergeCell ref="F74:G74"/>
    <mergeCell ref="F75:G75"/>
    <mergeCell ref="E76:E78"/>
    <mergeCell ref="F76:G76"/>
    <mergeCell ref="F77:G77"/>
    <mergeCell ref="F78:G78"/>
    <mergeCell ref="E79:E81"/>
    <mergeCell ref="F79:G79"/>
    <mergeCell ref="F80:G80"/>
    <mergeCell ref="F81:G81"/>
    <mergeCell ref="D82:D87"/>
    <mergeCell ref="E82:E84"/>
    <mergeCell ref="F82:G82"/>
    <mergeCell ref="F83:G83"/>
    <mergeCell ref="F84:G84"/>
    <mergeCell ref="E85:E87"/>
    <mergeCell ref="F85:G85"/>
    <mergeCell ref="F86:G86"/>
    <mergeCell ref="F87:G87"/>
  </mergeCells>
  <phoneticPr fontId="7"/>
  <pageMargins left="0.78740157480314965" right="0.39370078740157483" top="0.59055118110236227" bottom="0.39370078740157483" header="0.19685039370078741" footer="0.19685039370078741"/>
  <pageSetup paperSize="9" scale="47" fitToWidth="2" fitToHeight="2" pageOrder="overThenDown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Z93"/>
  <sheetViews>
    <sheetView showZeros="0" showOutlineSymbols="0" zoomScale="50" zoomScaleNormal="50" workbookViewId="0">
      <selection activeCell="U10" sqref="U10"/>
    </sheetView>
  </sheetViews>
  <sheetFormatPr defaultRowHeight="30" customHeight="1" x14ac:dyDescent="0.15"/>
  <cols>
    <col min="1" max="2" width="5.7109375" style="2" customWidth="1"/>
    <col min="3" max="4" width="7.7109375" style="2" customWidth="1"/>
    <col min="5" max="6" width="8.140625" style="2" customWidth="1"/>
    <col min="7" max="7" width="30.7109375" style="2" customWidth="1"/>
    <col min="8" max="23" width="22.5703125" style="2" customWidth="1"/>
    <col min="24" max="24" width="9.140625" style="2"/>
    <col min="25" max="25" width="22.28515625" style="2" customWidth="1"/>
    <col min="26" max="16384" width="9.140625" style="2"/>
  </cols>
  <sheetData>
    <row r="1" spans="1:26" s="6" customFormat="1" ht="30" customHeight="1" x14ac:dyDescent="0.15">
      <c r="B1" s="1"/>
    </row>
    <row r="2" spans="1:26" s="6" customFormat="1" ht="20.100000000000001" customHeight="1" x14ac:dyDescent="0.15">
      <c r="B2" s="1"/>
      <c r="E2" s="9"/>
      <c r="F2" s="20"/>
      <c r="G2" s="20"/>
    </row>
    <row r="3" spans="1:26" s="6" customFormat="1" ht="30" customHeight="1" x14ac:dyDescent="0.15">
      <c r="B3" s="6" t="s">
        <v>169</v>
      </c>
      <c r="E3" s="9"/>
      <c r="F3" s="20"/>
      <c r="G3" s="20"/>
    </row>
    <row r="4" spans="1:26" s="6" customFormat="1" ht="20.100000000000001" customHeight="1" x14ac:dyDescent="0.15"/>
    <row r="5" spans="1:26" s="6" customFormat="1" ht="30" customHeight="1" x14ac:dyDescent="0.15">
      <c r="C5" s="10" t="s">
        <v>207</v>
      </c>
      <c r="D5" s="11"/>
      <c r="E5" s="11"/>
      <c r="F5" s="11"/>
      <c r="I5" s="11"/>
      <c r="J5" s="12"/>
      <c r="K5" s="12"/>
      <c r="L5" s="12"/>
      <c r="M5" s="12"/>
      <c r="N5" s="12"/>
    </row>
    <row r="6" spans="1:26" s="5" customFormat="1" ht="20.100000000000001" customHeight="1" x14ac:dyDescent="0.15">
      <c r="C6" s="13"/>
      <c r="D6" s="21"/>
      <c r="E6" s="21"/>
      <c r="F6" s="21"/>
      <c r="H6" s="21"/>
      <c r="I6" s="27"/>
      <c r="J6" s="14"/>
      <c r="K6" s="14"/>
      <c r="L6" s="14"/>
      <c r="M6" s="14"/>
      <c r="N6" s="14"/>
    </row>
    <row r="7" spans="1:26" ht="39.950000000000003" customHeight="1" x14ac:dyDescent="0.15">
      <c r="B7" s="3"/>
      <c r="C7" s="15"/>
      <c r="D7" s="16"/>
      <c r="E7" s="16"/>
      <c r="F7" s="16"/>
      <c r="G7" s="17" t="s">
        <v>208</v>
      </c>
      <c r="H7" s="162" t="s">
        <v>142</v>
      </c>
      <c r="I7" s="182" t="s">
        <v>171</v>
      </c>
      <c r="J7" s="162" t="s">
        <v>103</v>
      </c>
      <c r="K7" s="162" t="s">
        <v>148</v>
      </c>
      <c r="L7" s="162" t="s">
        <v>149</v>
      </c>
      <c r="M7" s="162" t="s">
        <v>150</v>
      </c>
      <c r="N7" s="162" t="s">
        <v>151</v>
      </c>
      <c r="O7" s="162" t="s">
        <v>172</v>
      </c>
      <c r="P7" s="162" t="s">
        <v>153</v>
      </c>
      <c r="Q7" s="162" t="s">
        <v>155</v>
      </c>
      <c r="R7" s="162" t="s">
        <v>156</v>
      </c>
      <c r="S7" s="162" t="s">
        <v>157</v>
      </c>
      <c r="T7" s="328" t="s">
        <v>158</v>
      </c>
      <c r="U7" s="329"/>
      <c r="V7" s="162" t="s">
        <v>159</v>
      </c>
      <c r="W7" s="163" t="s">
        <v>162</v>
      </c>
    </row>
    <row r="8" spans="1:26" ht="39.950000000000003" customHeight="1" x14ac:dyDescent="0.15">
      <c r="A8" s="28" t="s">
        <v>166</v>
      </c>
      <c r="B8" s="29" t="s">
        <v>167</v>
      </c>
      <c r="C8" s="18" t="s">
        <v>209</v>
      </c>
      <c r="D8" s="19"/>
      <c r="E8" s="19"/>
      <c r="F8" s="19"/>
      <c r="G8" s="22" t="s">
        <v>210</v>
      </c>
      <c r="H8" s="173" t="s">
        <v>337</v>
      </c>
      <c r="I8" s="183" t="s">
        <v>370</v>
      </c>
      <c r="J8" s="164" t="s">
        <v>339</v>
      </c>
      <c r="K8" s="164" t="s">
        <v>340</v>
      </c>
      <c r="L8" s="164" t="s">
        <v>339</v>
      </c>
      <c r="M8" s="164" t="s">
        <v>347</v>
      </c>
      <c r="N8" s="164" t="s">
        <v>336</v>
      </c>
      <c r="O8" s="164" t="s">
        <v>337</v>
      </c>
      <c r="P8" s="173" t="s">
        <v>337</v>
      </c>
      <c r="Q8" s="24" t="s">
        <v>339</v>
      </c>
      <c r="R8" s="24" t="s">
        <v>339</v>
      </c>
      <c r="S8" s="24" t="s">
        <v>339</v>
      </c>
      <c r="T8" s="24" t="s">
        <v>343</v>
      </c>
      <c r="U8" s="24" t="s">
        <v>344</v>
      </c>
      <c r="V8" s="24" t="s">
        <v>337</v>
      </c>
      <c r="W8" s="24" t="s">
        <v>346</v>
      </c>
    </row>
    <row r="9" spans="1:26" ht="30" customHeight="1" x14ac:dyDescent="0.15">
      <c r="A9" s="23">
        <v>1</v>
      </c>
      <c r="B9" s="4">
        <v>1</v>
      </c>
      <c r="C9" s="31" t="s">
        <v>1</v>
      </c>
      <c r="D9" s="296" t="s">
        <v>11</v>
      </c>
      <c r="E9" s="297"/>
      <c r="F9" s="297"/>
      <c r="G9" s="298"/>
      <c r="H9" s="165">
        <v>4120401</v>
      </c>
      <c r="I9" s="184">
        <v>4160701</v>
      </c>
      <c r="J9" s="165">
        <v>4120401</v>
      </c>
      <c r="K9" s="165">
        <v>0</v>
      </c>
      <c r="L9" s="165">
        <v>4120401</v>
      </c>
      <c r="M9" s="165"/>
      <c r="N9" s="165">
        <v>4120401</v>
      </c>
      <c r="O9" s="165">
        <v>4120401</v>
      </c>
      <c r="P9" s="165">
        <v>4120401</v>
      </c>
      <c r="Q9" s="165">
        <v>4120401</v>
      </c>
      <c r="R9" s="165">
        <v>4120401</v>
      </c>
      <c r="S9" s="165">
        <v>4130401</v>
      </c>
      <c r="T9" s="165">
        <v>4120401</v>
      </c>
      <c r="U9" s="165">
        <v>4140401</v>
      </c>
      <c r="V9" s="165">
        <v>4120401</v>
      </c>
      <c r="W9" s="165">
        <v>4120401</v>
      </c>
      <c r="X9" s="32"/>
      <c r="Y9" s="167"/>
      <c r="Z9" s="32"/>
    </row>
    <row r="10" spans="1:26" ht="30" customHeight="1" x14ac:dyDescent="0.15">
      <c r="A10" s="23">
        <v>1</v>
      </c>
      <c r="B10" s="4">
        <v>2</v>
      </c>
      <c r="C10" s="33" t="s">
        <v>305</v>
      </c>
      <c r="D10" s="289" t="s">
        <v>317</v>
      </c>
      <c r="E10" s="299"/>
      <c r="F10" s="299"/>
      <c r="G10" s="290"/>
      <c r="H10" s="165">
        <v>2</v>
      </c>
      <c r="I10" s="184">
        <v>3</v>
      </c>
      <c r="J10" s="165">
        <v>2</v>
      </c>
      <c r="K10" s="165">
        <v>3</v>
      </c>
      <c r="L10" s="165">
        <v>2</v>
      </c>
      <c r="M10" s="165"/>
      <c r="N10" s="165">
        <v>2</v>
      </c>
      <c r="O10" s="165">
        <v>2</v>
      </c>
      <c r="P10" s="165">
        <v>2</v>
      </c>
      <c r="Q10" s="165">
        <v>1</v>
      </c>
      <c r="R10" s="165">
        <v>1</v>
      </c>
      <c r="S10" s="165">
        <v>1</v>
      </c>
      <c r="T10" s="165">
        <v>3</v>
      </c>
      <c r="U10" s="165">
        <v>3</v>
      </c>
      <c r="V10" s="165">
        <v>2</v>
      </c>
      <c r="W10" s="165">
        <v>3</v>
      </c>
      <c r="X10" s="32"/>
      <c r="Y10" s="167"/>
      <c r="Z10" s="32"/>
    </row>
    <row r="11" spans="1:26" ht="30" customHeight="1" x14ac:dyDescent="0.15">
      <c r="A11" s="23">
        <v>1</v>
      </c>
      <c r="B11" s="4">
        <v>3</v>
      </c>
      <c r="C11" s="36" t="s">
        <v>4</v>
      </c>
      <c r="D11" s="37" t="s">
        <v>0</v>
      </c>
      <c r="E11" s="289" t="s">
        <v>17</v>
      </c>
      <c r="F11" s="299"/>
      <c r="G11" s="290"/>
      <c r="H11" s="165">
        <v>2</v>
      </c>
      <c r="I11" s="184">
        <v>1</v>
      </c>
      <c r="J11" s="165">
        <v>2</v>
      </c>
      <c r="K11" s="165">
        <v>0</v>
      </c>
      <c r="L11" s="165">
        <v>3</v>
      </c>
      <c r="M11" s="165"/>
      <c r="N11" s="165">
        <v>3</v>
      </c>
      <c r="O11" s="165">
        <v>1</v>
      </c>
      <c r="P11" s="165">
        <v>2</v>
      </c>
      <c r="Q11" s="165">
        <v>1</v>
      </c>
      <c r="R11" s="165">
        <v>1</v>
      </c>
      <c r="S11" s="165">
        <v>1</v>
      </c>
      <c r="T11" s="165">
        <v>2</v>
      </c>
      <c r="U11" s="165">
        <v>1</v>
      </c>
      <c r="V11" s="165">
        <v>1</v>
      </c>
      <c r="W11" s="165">
        <v>1</v>
      </c>
      <c r="X11" s="32"/>
      <c r="Y11" s="167"/>
      <c r="Z11" s="32"/>
    </row>
    <row r="12" spans="1:26" ht="30" customHeight="1" x14ac:dyDescent="0.15">
      <c r="A12" s="23">
        <v>1</v>
      </c>
      <c r="B12" s="4">
        <v>4</v>
      </c>
      <c r="C12" s="38"/>
      <c r="D12" s="39" t="s">
        <v>3</v>
      </c>
      <c r="E12" s="40" t="s">
        <v>12</v>
      </c>
      <c r="F12" s="289" t="s">
        <v>18</v>
      </c>
      <c r="G12" s="290"/>
      <c r="H12" s="165">
        <v>0</v>
      </c>
      <c r="I12" s="184">
        <v>0</v>
      </c>
      <c r="J12" s="165">
        <v>0</v>
      </c>
      <c r="K12" s="165">
        <v>0</v>
      </c>
      <c r="L12" s="165">
        <v>0</v>
      </c>
      <c r="M12" s="165"/>
      <c r="N12" s="165">
        <v>0</v>
      </c>
      <c r="O12" s="165">
        <v>0</v>
      </c>
      <c r="P12" s="165">
        <v>0</v>
      </c>
      <c r="Q12" s="165">
        <v>0</v>
      </c>
      <c r="R12" s="165">
        <v>0</v>
      </c>
      <c r="S12" s="165">
        <v>0</v>
      </c>
      <c r="T12" s="165">
        <v>0</v>
      </c>
      <c r="U12" s="165">
        <v>0</v>
      </c>
      <c r="V12" s="165">
        <v>0</v>
      </c>
      <c r="W12" s="165">
        <v>0</v>
      </c>
      <c r="X12" s="32"/>
      <c r="Y12" s="167"/>
      <c r="Z12" s="32"/>
    </row>
    <row r="13" spans="1:26" ht="30" customHeight="1" x14ac:dyDescent="0.15">
      <c r="A13" s="23">
        <v>1</v>
      </c>
      <c r="B13" s="4">
        <v>5</v>
      </c>
      <c r="C13" s="38" t="s">
        <v>26</v>
      </c>
      <c r="D13" s="41"/>
      <c r="E13" s="42" t="s">
        <v>13</v>
      </c>
      <c r="F13" s="289" t="s">
        <v>19</v>
      </c>
      <c r="G13" s="290"/>
      <c r="H13" s="165">
        <v>0</v>
      </c>
      <c r="I13" s="184">
        <v>0</v>
      </c>
      <c r="J13" s="165">
        <v>0</v>
      </c>
      <c r="K13" s="165">
        <v>0</v>
      </c>
      <c r="L13" s="165">
        <v>0</v>
      </c>
      <c r="M13" s="165"/>
      <c r="N13" s="165">
        <v>0</v>
      </c>
      <c r="O13" s="165">
        <v>0</v>
      </c>
      <c r="P13" s="165">
        <v>0</v>
      </c>
      <c r="Q13" s="165">
        <v>0</v>
      </c>
      <c r="R13" s="165">
        <v>0</v>
      </c>
      <c r="S13" s="165">
        <v>0</v>
      </c>
      <c r="T13" s="165">
        <v>0</v>
      </c>
      <c r="U13" s="165">
        <v>0</v>
      </c>
      <c r="V13" s="165">
        <v>0</v>
      </c>
      <c r="W13" s="165">
        <v>0</v>
      </c>
      <c r="X13" s="32"/>
      <c r="Y13" s="167"/>
      <c r="Z13" s="32"/>
    </row>
    <row r="14" spans="1:26" ht="30" customHeight="1" x14ac:dyDescent="0.15">
      <c r="A14" s="23">
        <v>1</v>
      </c>
      <c r="B14" s="4">
        <v>6</v>
      </c>
      <c r="C14" s="38"/>
      <c r="D14" s="43" t="s">
        <v>307</v>
      </c>
      <c r="E14" s="40" t="s">
        <v>14</v>
      </c>
      <c r="F14" s="299" t="s">
        <v>20</v>
      </c>
      <c r="G14" s="290"/>
      <c r="H14" s="165">
        <v>75</v>
      </c>
      <c r="I14" s="184">
        <v>30</v>
      </c>
      <c r="J14" s="165">
        <v>60</v>
      </c>
      <c r="K14" s="165">
        <v>0</v>
      </c>
      <c r="L14" s="165">
        <v>75</v>
      </c>
      <c r="M14" s="165"/>
      <c r="N14" s="165">
        <v>70</v>
      </c>
      <c r="O14" s="165">
        <v>25</v>
      </c>
      <c r="P14" s="165">
        <v>40</v>
      </c>
      <c r="Q14" s="165">
        <v>30</v>
      </c>
      <c r="R14" s="165">
        <v>25</v>
      </c>
      <c r="S14" s="165">
        <v>15</v>
      </c>
      <c r="T14" s="165">
        <v>30</v>
      </c>
      <c r="U14" s="165">
        <v>18</v>
      </c>
      <c r="V14" s="165">
        <v>15</v>
      </c>
      <c r="W14" s="165">
        <v>30</v>
      </c>
      <c r="X14" s="32"/>
      <c r="Y14" s="167"/>
      <c r="Z14" s="32"/>
    </row>
    <row r="15" spans="1:26" ht="30" customHeight="1" x14ac:dyDescent="0.15">
      <c r="A15" s="23">
        <v>1</v>
      </c>
      <c r="B15" s="4">
        <v>7</v>
      </c>
      <c r="C15" s="41"/>
      <c r="D15" s="43" t="s">
        <v>10</v>
      </c>
      <c r="E15" s="42" t="s">
        <v>15</v>
      </c>
      <c r="F15" s="299" t="s">
        <v>21</v>
      </c>
      <c r="G15" s="290"/>
      <c r="H15" s="165">
        <v>0</v>
      </c>
      <c r="I15" s="184">
        <v>0</v>
      </c>
      <c r="J15" s="165">
        <v>0</v>
      </c>
      <c r="K15" s="165">
        <v>0</v>
      </c>
      <c r="L15" s="165">
        <v>0</v>
      </c>
      <c r="M15" s="165"/>
      <c r="N15" s="165">
        <v>0</v>
      </c>
      <c r="O15" s="165">
        <v>0</v>
      </c>
      <c r="P15" s="165">
        <v>0</v>
      </c>
      <c r="Q15" s="165">
        <v>0</v>
      </c>
      <c r="R15" s="165">
        <v>0</v>
      </c>
      <c r="S15" s="165">
        <v>0</v>
      </c>
      <c r="T15" s="165">
        <v>0</v>
      </c>
      <c r="U15" s="165">
        <v>0</v>
      </c>
      <c r="V15" s="165">
        <v>0</v>
      </c>
      <c r="W15" s="165">
        <v>0</v>
      </c>
      <c r="X15" s="32"/>
      <c r="Y15" s="167"/>
      <c r="Z15" s="32"/>
    </row>
    <row r="16" spans="1:26" ht="30" customHeight="1" x14ac:dyDescent="0.15">
      <c r="A16" s="23">
        <v>1</v>
      </c>
      <c r="B16" s="4">
        <v>8</v>
      </c>
      <c r="C16" s="38"/>
      <c r="D16" s="44"/>
      <c r="E16" s="40" t="s">
        <v>16</v>
      </c>
      <c r="F16" s="289" t="s">
        <v>22</v>
      </c>
      <c r="G16" s="290"/>
      <c r="H16" s="165">
        <v>0</v>
      </c>
      <c r="I16" s="184">
        <v>0</v>
      </c>
      <c r="J16" s="165">
        <v>0</v>
      </c>
      <c r="K16" s="165">
        <v>0</v>
      </c>
      <c r="L16" s="165">
        <v>0</v>
      </c>
      <c r="M16" s="165"/>
      <c r="N16" s="165">
        <v>0</v>
      </c>
      <c r="O16" s="165">
        <v>0</v>
      </c>
      <c r="P16" s="165">
        <v>0</v>
      </c>
      <c r="Q16" s="165">
        <v>0</v>
      </c>
      <c r="R16" s="165">
        <v>0</v>
      </c>
      <c r="S16" s="165">
        <v>0</v>
      </c>
      <c r="T16" s="165">
        <v>0</v>
      </c>
      <c r="U16" s="165">
        <v>0</v>
      </c>
      <c r="V16" s="165">
        <v>0</v>
      </c>
      <c r="W16" s="165">
        <v>0</v>
      </c>
      <c r="X16" s="32"/>
      <c r="Y16" s="167"/>
      <c r="Z16" s="32"/>
    </row>
    <row r="17" spans="1:26" ht="30" customHeight="1" x14ac:dyDescent="0.15">
      <c r="A17" s="23">
        <v>1</v>
      </c>
      <c r="B17" s="4">
        <v>9</v>
      </c>
      <c r="C17" s="38" t="s">
        <v>27</v>
      </c>
      <c r="D17" s="37" t="s">
        <v>232</v>
      </c>
      <c r="E17" s="289" t="s">
        <v>400</v>
      </c>
      <c r="F17" s="299"/>
      <c r="G17" s="290"/>
      <c r="H17" s="165">
        <v>0</v>
      </c>
      <c r="I17" s="184">
        <v>0</v>
      </c>
      <c r="J17" s="165">
        <v>0</v>
      </c>
      <c r="K17" s="165">
        <v>0</v>
      </c>
      <c r="L17" s="165">
        <v>0</v>
      </c>
      <c r="M17" s="165"/>
      <c r="N17" s="165">
        <v>0</v>
      </c>
      <c r="O17" s="165">
        <v>0</v>
      </c>
      <c r="P17" s="165">
        <v>0</v>
      </c>
      <c r="Q17" s="165">
        <v>0</v>
      </c>
      <c r="R17" s="165">
        <v>0</v>
      </c>
      <c r="S17" s="165">
        <v>0</v>
      </c>
      <c r="T17" s="165">
        <v>0</v>
      </c>
      <c r="U17" s="165">
        <v>0</v>
      </c>
      <c r="V17" s="165">
        <v>0</v>
      </c>
      <c r="W17" s="165">
        <v>0</v>
      </c>
      <c r="X17" s="32"/>
      <c r="Y17" s="167"/>
      <c r="Z17" s="32"/>
    </row>
    <row r="18" spans="1:26" ht="30" customHeight="1" x14ac:dyDescent="0.15">
      <c r="A18" s="23">
        <v>1</v>
      </c>
      <c r="B18" s="4">
        <v>10</v>
      </c>
      <c r="C18" s="38"/>
      <c r="D18" s="37" t="s">
        <v>6</v>
      </c>
      <c r="E18" s="289" t="s">
        <v>233</v>
      </c>
      <c r="F18" s="299"/>
      <c r="G18" s="290"/>
      <c r="H18" s="165">
        <v>1076</v>
      </c>
      <c r="I18" s="184">
        <v>625</v>
      </c>
      <c r="J18" s="165">
        <v>765</v>
      </c>
      <c r="K18" s="165">
        <v>0</v>
      </c>
      <c r="L18" s="165">
        <v>1322</v>
      </c>
      <c r="M18" s="165"/>
      <c r="N18" s="165">
        <v>1998</v>
      </c>
      <c r="O18" s="165">
        <v>703</v>
      </c>
      <c r="P18" s="165">
        <v>391</v>
      </c>
      <c r="Q18" s="165">
        <v>738</v>
      </c>
      <c r="R18" s="165">
        <v>620</v>
      </c>
      <c r="S18" s="165">
        <v>399</v>
      </c>
      <c r="T18" s="165">
        <v>635</v>
      </c>
      <c r="U18" s="165">
        <v>409</v>
      </c>
      <c r="V18" s="165">
        <v>446</v>
      </c>
      <c r="W18" s="165">
        <v>372</v>
      </c>
      <c r="X18" s="32"/>
      <c r="Y18" s="167"/>
      <c r="Z18" s="32"/>
    </row>
    <row r="19" spans="1:26" ht="30" customHeight="1" x14ac:dyDescent="0.15">
      <c r="A19" s="23">
        <v>1</v>
      </c>
      <c r="B19" s="4">
        <v>11</v>
      </c>
      <c r="C19" s="45"/>
      <c r="D19" s="37" t="s">
        <v>7</v>
      </c>
      <c r="E19" s="289" t="s">
        <v>234</v>
      </c>
      <c r="F19" s="299"/>
      <c r="G19" s="290"/>
      <c r="H19" s="165">
        <v>0</v>
      </c>
      <c r="I19" s="184">
        <v>0</v>
      </c>
      <c r="J19" s="165">
        <v>0</v>
      </c>
      <c r="K19" s="165">
        <v>0</v>
      </c>
      <c r="L19" s="165">
        <v>0</v>
      </c>
      <c r="M19" s="165"/>
      <c r="N19" s="165">
        <v>0</v>
      </c>
      <c r="O19" s="165">
        <v>0</v>
      </c>
      <c r="P19" s="165">
        <v>0</v>
      </c>
      <c r="Q19" s="165">
        <v>0</v>
      </c>
      <c r="R19" s="165">
        <v>0</v>
      </c>
      <c r="S19" s="165">
        <v>157</v>
      </c>
      <c r="T19" s="165">
        <v>0</v>
      </c>
      <c r="U19" s="165">
        <v>0</v>
      </c>
      <c r="V19" s="165">
        <v>0</v>
      </c>
      <c r="W19" s="165">
        <v>0</v>
      </c>
      <c r="X19" s="32"/>
      <c r="Y19" s="167"/>
      <c r="Z19" s="32"/>
    </row>
    <row r="20" spans="1:26" ht="30" customHeight="1" x14ac:dyDescent="0.15">
      <c r="A20" s="23">
        <v>1</v>
      </c>
      <c r="B20" s="4">
        <v>12</v>
      </c>
      <c r="C20" s="46"/>
      <c r="D20" s="39" t="s">
        <v>0</v>
      </c>
      <c r="E20" s="40" t="s">
        <v>12</v>
      </c>
      <c r="F20" s="299" t="s">
        <v>28</v>
      </c>
      <c r="G20" s="290"/>
      <c r="H20" s="165">
        <v>0</v>
      </c>
      <c r="I20" s="184">
        <v>0</v>
      </c>
      <c r="J20" s="165">
        <v>0</v>
      </c>
      <c r="K20" s="165">
        <v>0</v>
      </c>
      <c r="L20" s="165">
        <v>0</v>
      </c>
      <c r="M20" s="165"/>
      <c r="N20" s="165">
        <v>0</v>
      </c>
      <c r="O20" s="165">
        <v>0</v>
      </c>
      <c r="P20" s="165">
        <v>0</v>
      </c>
      <c r="Q20" s="165">
        <v>0</v>
      </c>
      <c r="R20" s="165">
        <v>0</v>
      </c>
      <c r="S20" s="165">
        <v>0</v>
      </c>
      <c r="T20" s="165">
        <v>0</v>
      </c>
      <c r="U20" s="165">
        <v>0</v>
      </c>
      <c r="V20" s="165">
        <v>0</v>
      </c>
      <c r="W20" s="165">
        <v>0</v>
      </c>
      <c r="X20" s="32"/>
      <c r="Y20" s="167"/>
      <c r="Z20" s="32"/>
    </row>
    <row r="21" spans="1:26" ht="30" customHeight="1" x14ac:dyDescent="0.15">
      <c r="A21" s="23">
        <v>1</v>
      </c>
      <c r="B21" s="4">
        <v>13</v>
      </c>
      <c r="C21" s="46" t="s">
        <v>318</v>
      </c>
      <c r="D21" s="302" t="s">
        <v>310</v>
      </c>
      <c r="E21" s="42" t="s">
        <v>13</v>
      </c>
      <c r="F21" s="299" t="s">
        <v>29</v>
      </c>
      <c r="G21" s="290"/>
      <c r="H21" s="165">
        <v>0</v>
      </c>
      <c r="I21" s="184">
        <v>0</v>
      </c>
      <c r="J21" s="165">
        <v>0</v>
      </c>
      <c r="K21" s="165">
        <v>0</v>
      </c>
      <c r="L21" s="165">
        <v>0</v>
      </c>
      <c r="M21" s="165"/>
      <c r="N21" s="165">
        <v>0</v>
      </c>
      <c r="O21" s="165">
        <v>0</v>
      </c>
      <c r="P21" s="165">
        <v>0</v>
      </c>
      <c r="Q21" s="165">
        <v>0</v>
      </c>
      <c r="R21" s="165">
        <v>0</v>
      </c>
      <c r="S21" s="165">
        <v>0</v>
      </c>
      <c r="T21" s="165">
        <v>0</v>
      </c>
      <c r="U21" s="165">
        <v>0</v>
      </c>
      <c r="V21" s="165">
        <v>0</v>
      </c>
      <c r="W21" s="165">
        <v>0</v>
      </c>
      <c r="X21" s="32"/>
      <c r="Y21" s="167"/>
      <c r="Z21" s="32"/>
    </row>
    <row r="22" spans="1:26" ht="30" customHeight="1" x14ac:dyDescent="0.15">
      <c r="A22" s="23">
        <v>1</v>
      </c>
      <c r="B22" s="4">
        <v>14</v>
      </c>
      <c r="C22" s="46"/>
      <c r="D22" s="301"/>
      <c r="E22" s="42" t="s">
        <v>14</v>
      </c>
      <c r="F22" s="299" t="s">
        <v>30</v>
      </c>
      <c r="G22" s="290"/>
      <c r="H22" s="165">
        <v>0</v>
      </c>
      <c r="I22" s="184">
        <v>0</v>
      </c>
      <c r="J22" s="165">
        <v>0</v>
      </c>
      <c r="K22" s="165">
        <v>0</v>
      </c>
      <c r="L22" s="165">
        <v>0</v>
      </c>
      <c r="M22" s="165"/>
      <c r="N22" s="165">
        <v>0</v>
      </c>
      <c r="O22" s="165">
        <v>0</v>
      </c>
      <c r="P22" s="165">
        <v>0</v>
      </c>
      <c r="Q22" s="165">
        <v>0</v>
      </c>
      <c r="R22" s="165">
        <v>0</v>
      </c>
      <c r="S22" s="165">
        <v>0</v>
      </c>
      <c r="T22" s="165">
        <v>0</v>
      </c>
      <c r="U22" s="165">
        <v>0</v>
      </c>
      <c r="V22" s="165">
        <v>0</v>
      </c>
      <c r="W22" s="165">
        <v>0</v>
      </c>
      <c r="X22" s="32"/>
      <c r="Y22" s="167"/>
      <c r="Z22" s="32"/>
    </row>
    <row r="23" spans="1:26" ht="30" customHeight="1" x14ac:dyDescent="0.15">
      <c r="A23" s="23">
        <v>1</v>
      </c>
      <c r="B23" s="4">
        <v>15</v>
      </c>
      <c r="C23" s="46"/>
      <c r="D23" s="39" t="s">
        <v>3</v>
      </c>
      <c r="E23" s="300" t="s">
        <v>311</v>
      </c>
      <c r="F23" s="47" t="s">
        <v>319</v>
      </c>
      <c r="G23" s="35" t="s">
        <v>247</v>
      </c>
      <c r="H23" s="165">
        <v>0</v>
      </c>
      <c r="I23" s="184">
        <v>0</v>
      </c>
      <c r="J23" s="165">
        <v>0</v>
      </c>
      <c r="K23" s="165">
        <v>0</v>
      </c>
      <c r="L23" s="165">
        <v>0</v>
      </c>
      <c r="M23" s="165"/>
      <c r="N23" s="165">
        <v>0</v>
      </c>
      <c r="O23" s="165">
        <v>0</v>
      </c>
      <c r="P23" s="165">
        <v>0</v>
      </c>
      <c r="Q23" s="165">
        <v>0</v>
      </c>
      <c r="R23" s="165">
        <v>0</v>
      </c>
      <c r="S23" s="165">
        <v>0</v>
      </c>
      <c r="T23" s="165">
        <v>366</v>
      </c>
      <c r="U23" s="165">
        <v>0</v>
      </c>
      <c r="V23" s="165">
        <v>0</v>
      </c>
      <c r="W23" s="165">
        <v>0</v>
      </c>
      <c r="X23" s="32"/>
      <c r="Y23" s="167"/>
      <c r="Z23" s="32"/>
    </row>
    <row r="24" spans="1:26" ht="30" customHeight="1" x14ac:dyDescent="0.15">
      <c r="A24" s="23">
        <v>1</v>
      </c>
      <c r="B24" s="4">
        <v>16</v>
      </c>
      <c r="C24" s="46"/>
      <c r="D24" s="48"/>
      <c r="E24" s="301"/>
      <c r="F24" s="47" t="s">
        <v>320</v>
      </c>
      <c r="G24" s="49" t="s">
        <v>249</v>
      </c>
      <c r="H24" s="165">
        <v>0</v>
      </c>
      <c r="I24" s="184">
        <v>0</v>
      </c>
      <c r="J24" s="165">
        <v>0</v>
      </c>
      <c r="K24" s="165">
        <v>0</v>
      </c>
      <c r="L24" s="165">
        <v>0</v>
      </c>
      <c r="M24" s="165"/>
      <c r="N24" s="165">
        <v>0</v>
      </c>
      <c r="O24" s="165">
        <v>0</v>
      </c>
      <c r="P24" s="165">
        <v>0</v>
      </c>
      <c r="Q24" s="165">
        <v>0</v>
      </c>
      <c r="R24" s="165">
        <v>0</v>
      </c>
      <c r="S24" s="165">
        <v>0</v>
      </c>
      <c r="T24" s="165">
        <v>6827</v>
      </c>
      <c r="U24" s="165">
        <v>0</v>
      </c>
      <c r="V24" s="165">
        <v>0</v>
      </c>
      <c r="W24" s="165">
        <v>0</v>
      </c>
      <c r="X24" s="32"/>
      <c r="Y24" s="167"/>
      <c r="Z24" s="32"/>
    </row>
    <row r="25" spans="1:26" ht="30" customHeight="1" x14ac:dyDescent="0.15">
      <c r="A25" s="23">
        <v>1</v>
      </c>
      <c r="B25" s="4">
        <v>17</v>
      </c>
      <c r="C25" s="50"/>
      <c r="D25" s="48"/>
      <c r="E25" s="300" t="s">
        <v>88</v>
      </c>
      <c r="F25" s="47" t="s">
        <v>319</v>
      </c>
      <c r="G25" s="35" t="s">
        <v>247</v>
      </c>
      <c r="H25" s="165">
        <v>0</v>
      </c>
      <c r="I25" s="184">
        <v>0</v>
      </c>
      <c r="J25" s="165">
        <v>0</v>
      </c>
      <c r="K25" s="165">
        <v>0</v>
      </c>
      <c r="L25" s="165">
        <v>0</v>
      </c>
      <c r="M25" s="165"/>
      <c r="N25" s="165">
        <v>0</v>
      </c>
      <c r="O25" s="165">
        <v>0</v>
      </c>
      <c r="P25" s="165">
        <v>0</v>
      </c>
      <c r="Q25" s="165">
        <v>0</v>
      </c>
      <c r="R25" s="165">
        <v>0</v>
      </c>
      <c r="S25" s="165">
        <v>0</v>
      </c>
      <c r="T25" s="165">
        <v>0</v>
      </c>
      <c r="U25" s="165">
        <v>0</v>
      </c>
      <c r="V25" s="165">
        <v>0</v>
      </c>
      <c r="W25" s="165">
        <v>0</v>
      </c>
      <c r="X25" s="32"/>
      <c r="Y25" s="167"/>
      <c r="Z25" s="32"/>
    </row>
    <row r="26" spans="1:26" ht="30" customHeight="1" x14ac:dyDescent="0.15">
      <c r="A26" s="23">
        <v>1</v>
      </c>
      <c r="B26" s="4">
        <v>18</v>
      </c>
      <c r="C26" s="50"/>
      <c r="D26" s="43" t="s">
        <v>47</v>
      </c>
      <c r="E26" s="301"/>
      <c r="F26" s="47" t="s">
        <v>320</v>
      </c>
      <c r="G26" s="49" t="s">
        <v>249</v>
      </c>
      <c r="H26" s="165">
        <v>0</v>
      </c>
      <c r="I26" s="184">
        <v>0</v>
      </c>
      <c r="J26" s="165">
        <v>0</v>
      </c>
      <c r="K26" s="165">
        <v>0</v>
      </c>
      <c r="L26" s="165">
        <v>0</v>
      </c>
      <c r="M26" s="165"/>
      <c r="N26" s="165">
        <v>0</v>
      </c>
      <c r="O26" s="165">
        <v>0</v>
      </c>
      <c r="P26" s="165">
        <v>0</v>
      </c>
      <c r="Q26" s="165">
        <v>0</v>
      </c>
      <c r="R26" s="165">
        <v>0</v>
      </c>
      <c r="S26" s="165">
        <v>0</v>
      </c>
      <c r="T26" s="165">
        <v>0</v>
      </c>
      <c r="U26" s="165">
        <v>0</v>
      </c>
      <c r="V26" s="165">
        <v>0</v>
      </c>
      <c r="W26" s="165">
        <v>0</v>
      </c>
      <c r="X26" s="32"/>
      <c r="Y26" s="167"/>
      <c r="Z26" s="32"/>
    </row>
    <row r="27" spans="1:26" ht="30" customHeight="1" x14ac:dyDescent="0.15">
      <c r="A27" s="23">
        <v>1</v>
      </c>
      <c r="B27" s="4">
        <v>19</v>
      </c>
      <c r="C27" s="50" t="s">
        <v>145</v>
      </c>
      <c r="D27" s="41"/>
      <c r="E27" s="304" t="s">
        <v>327</v>
      </c>
      <c r="F27" s="47" t="s">
        <v>319</v>
      </c>
      <c r="G27" s="35" t="s">
        <v>247</v>
      </c>
      <c r="H27" s="165">
        <v>0</v>
      </c>
      <c r="I27" s="184">
        <v>0</v>
      </c>
      <c r="J27" s="165">
        <v>0</v>
      </c>
      <c r="K27" s="165">
        <v>0</v>
      </c>
      <c r="L27" s="165">
        <v>0</v>
      </c>
      <c r="M27" s="165"/>
      <c r="N27" s="165">
        <v>0</v>
      </c>
      <c r="O27" s="165">
        <v>0</v>
      </c>
      <c r="P27" s="165">
        <v>0</v>
      </c>
      <c r="Q27" s="165">
        <v>0</v>
      </c>
      <c r="R27" s="165">
        <v>0</v>
      </c>
      <c r="S27" s="165">
        <v>0</v>
      </c>
      <c r="T27" s="165">
        <v>0</v>
      </c>
      <c r="U27" s="165">
        <v>0</v>
      </c>
      <c r="V27" s="165">
        <v>0</v>
      </c>
      <c r="W27" s="165">
        <v>0</v>
      </c>
      <c r="X27" s="32"/>
      <c r="Y27" s="167"/>
      <c r="Z27" s="32"/>
    </row>
    <row r="28" spans="1:26" ht="30" customHeight="1" x14ac:dyDescent="0.15">
      <c r="A28" s="23">
        <v>1</v>
      </c>
      <c r="B28" s="4">
        <v>20</v>
      </c>
      <c r="C28" s="50"/>
      <c r="D28" s="43" t="s">
        <v>48</v>
      </c>
      <c r="E28" s="305"/>
      <c r="F28" s="47" t="s">
        <v>320</v>
      </c>
      <c r="G28" s="49" t="s">
        <v>249</v>
      </c>
      <c r="H28" s="165">
        <v>0</v>
      </c>
      <c r="I28" s="184">
        <v>0</v>
      </c>
      <c r="J28" s="165">
        <v>0</v>
      </c>
      <c r="K28" s="165">
        <v>0</v>
      </c>
      <c r="L28" s="165">
        <v>0</v>
      </c>
      <c r="M28" s="165"/>
      <c r="N28" s="165">
        <v>0</v>
      </c>
      <c r="O28" s="165">
        <v>0</v>
      </c>
      <c r="P28" s="165">
        <v>0</v>
      </c>
      <c r="Q28" s="165">
        <v>0</v>
      </c>
      <c r="R28" s="165">
        <v>0</v>
      </c>
      <c r="S28" s="165">
        <v>0</v>
      </c>
      <c r="T28" s="165">
        <v>0</v>
      </c>
      <c r="U28" s="165">
        <v>0</v>
      </c>
      <c r="V28" s="165">
        <v>0</v>
      </c>
      <c r="W28" s="165">
        <v>0</v>
      </c>
      <c r="X28" s="32"/>
      <c r="Y28" s="167"/>
      <c r="Z28" s="32"/>
    </row>
    <row r="29" spans="1:26" ht="30" customHeight="1" x14ac:dyDescent="0.15">
      <c r="A29" s="23">
        <v>1</v>
      </c>
      <c r="B29" s="4">
        <v>21</v>
      </c>
      <c r="C29" s="50"/>
      <c r="D29" s="41"/>
      <c r="E29" s="306" t="s">
        <v>89</v>
      </c>
      <c r="F29" s="47" t="s">
        <v>319</v>
      </c>
      <c r="G29" s="35" t="s">
        <v>247</v>
      </c>
      <c r="H29" s="165">
        <v>0</v>
      </c>
      <c r="I29" s="184">
        <v>0</v>
      </c>
      <c r="J29" s="165">
        <v>0</v>
      </c>
      <c r="K29" s="165">
        <v>0</v>
      </c>
      <c r="L29" s="165">
        <v>0</v>
      </c>
      <c r="M29" s="165"/>
      <c r="N29" s="165">
        <v>0</v>
      </c>
      <c r="O29" s="165">
        <v>0</v>
      </c>
      <c r="P29" s="165">
        <v>0</v>
      </c>
      <c r="Q29" s="165">
        <v>0</v>
      </c>
      <c r="R29" s="165">
        <v>0</v>
      </c>
      <c r="S29" s="165">
        <v>0</v>
      </c>
      <c r="T29" s="165">
        <v>0</v>
      </c>
      <c r="U29" s="165">
        <v>0</v>
      </c>
      <c r="V29" s="165">
        <v>0</v>
      </c>
      <c r="W29" s="165">
        <v>0</v>
      </c>
      <c r="X29" s="32"/>
      <c r="Y29" s="167"/>
      <c r="Z29" s="32"/>
    </row>
    <row r="30" spans="1:26" ht="30" customHeight="1" x14ac:dyDescent="0.15">
      <c r="A30" s="23">
        <v>1</v>
      </c>
      <c r="B30" s="4">
        <v>22</v>
      </c>
      <c r="C30" s="50"/>
      <c r="D30" s="43" t="s">
        <v>49</v>
      </c>
      <c r="E30" s="307"/>
      <c r="F30" s="47" t="s">
        <v>320</v>
      </c>
      <c r="G30" s="49" t="s">
        <v>249</v>
      </c>
      <c r="H30" s="165">
        <v>0</v>
      </c>
      <c r="I30" s="184">
        <v>0</v>
      </c>
      <c r="J30" s="165">
        <v>0</v>
      </c>
      <c r="K30" s="165">
        <v>0</v>
      </c>
      <c r="L30" s="165">
        <v>0</v>
      </c>
      <c r="M30" s="165"/>
      <c r="N30" s="165">
        <v>0</v>
      </c>
      <c r="O30" s="165">
        <v>0</v>
      </c>
      <c r="P30" s="165">
        <v>0</v>
      </c>
      <c r="Q30" s="165">
        <v>0</v>
      </c>
      <c r="R30" s="165">
        <v>0</v>
      </c>
      <c r="S30" s="165">
        <v>0</v>
      </c>
      <c r="T30" s="165">
        <v>0</v>
      </c>
      <c r="U30" s="165">
        <v>0</v>
      </c>
      <c r="V30" s="165">
        <v>0</v>
      </c>
      <c r="W30" s="165">
        <v>0</v>
      </c>
      <c r="X30" s="32"/>
      <c r="Y30" s="167"/>
      <c r="Z30" s="32"/>
    </row>
    <row r="31" spans="1:26" ht="30" customHeight="1" x14ac:dyDescent="0.15">
      <c r="A31" s="23">
        <v>1</v>
      </c>
      <c r="B31" s="4">
        <v>23</v>
      </c>
      <c r="C31" s="46"/>
      <c r="D31" s="38"/>
      <c r="E31" s="52" t="s">
        <v>45</v>
      </c>
      <c r="F31" s="308" t="s">
        <v>249</v>
      </c>
      <c r="G31" s="298"/>
      <c r="H31" s="165">
        <v>0</v>
      </c>
      <c r="I31" s="184">
        <v>0</v>
      </c>
      <c r="J31" s="165">
        <v>0</v>
      </c>
      <c r="K31" s="165">
        <v>0</v>
      </c>
      <c r="L31" s="165">
        <v>0</v>
      </c>
      <c r="M31" s="165"/>
      <c r="N31" s="165">
        <v>0</v>
      </c>
      <c r="O31" s="165">
        <v>0</v>
      </c>
      <c r="P31" s="165">
        <v>0</v>
      </c>
      <c r="Q31" s="165">
        <v>0</v>
      </c>
      <c r="R31" s="165">
        <v>0</v>
      </c>
      <c r="S31" s="165">
        <v>0</v>
      </c>
      <c r="T31" s="165">
        <v>0</v>
      </c>
      <c r="U31" s="165">
        <v>0</v>
      </c>
      <c r="V31" s="165">
        <v>0</v>
      </c>
      <c r="W31" s="165">
        <v>0</v>
      </c>
      <c r="X31" s="32"/>
      <c r="Y31" s="167"/>
      <c r="Z31" s="32"/>
    </row>
    <row r="32" spans="1:26" ht="30" customHeight="1" x14ac:dyDescent="0.15">
      <c r="A32" s="23">
        <v>1</v>
      </c>
      <c r="B32" s="4">
        <v>24</v>
      </c>
      <c r="C32" s="50"/>
      <c r="D32" s="43" t="s">
        <v>100</v>
      </c>
      <c r="E32" s="300" t="s">
        <v>313</v>
      </c>
      <c r="F32" s="47" t="s">
        <v>319</v>
      </c>
      <c r="G32" s="35" t="s">
        <v>247</v>
      </c>
      <c r="H32" s="165">
        <v>619</v>
      </c>
      <c r="I32" s="184">
        <v>310</v>
      </c>
      <c r="J32" s="165">
        <v>671</v>
      </c>
      <c r="K32" s="165">
        <v>0</v>
      </c>
      <c r="L32" s="165">
        <v>929</v>
      </c>
      <c r="M32" s="165"/>
      <c r="N32" s="165">
        <v>1095</v>
      </c>
      <c r="O32" s="165">
        <v>257</v>
      </c>
      <c r="P32" s="165">
        <v>366</v>
      </c>
      <c r="Q32" s="165">
        <v>359</v>
      </c>
      <c r="R32" s="165">
        <v>259</v>
      </c>
      <c r="S32" s="165">
        <v>260</v>
      </c>
      <c r="T32" s="165">
        <v>365</v>
      </c>
      <c r="U32" s="165">
        <v>306</v>
      </c>
      <c r="V32" s="165">
        <v>365</v>
      </c>
      <c r="W32" s="165">
        <v>243</v>
      </c>
      <c r="X32" s="32"/>
      <c r="Y32" s="167"/>
      <c r="Z32" s="32"/>
    </row>
    <row r="33" spans="1:26" ht="30" customHeight="1" x14ac:dyDescent="0.15">
      <c r="A33" s="23">
        <v>1</v>
      </c>
      <c r="B33" s="4">
        <v>25</v>
      </c>
      <c r="C33" s="46"/>
      <c r="D33" s="38"/>
      <c r="E33" s="301"/>
      <c r="F33" s="47" t="s">
        <v>320</v>
      </c>
      <c r="G33" s="49" t="s">
        <v>249</v>
      </c>
      <c r="H33" s="165">
        <v>22845</v>
      </c>
      <c r="I33" s="184">
        <v>6521</v>
      </c>
      <c r="J33" s="165">
        <v>16547</v>
      </c>
      <c r="K33" s="165">
        <v>0</v>
      </c>
      <c r="L33" s="165">
        <v>15333</v>
      </c>
      <c r="M33" s="165"/>
      <c r="N33" s="165">
        <v>20485</v>
      </c>
      <c r="O33" s="165">
        <v>5643</v>
      </c>
      <c r="P33" s="165">
        <v>6302</v>
      </c>
      <c r="Q33" s="165">
        <v>9469</v>
      </c>
      <c r="R33" s="165">
        <v>4853</v>
      </c>
      <c r="S33" s="165">
        <v>1826</v>
      </c>
      <c r="T33" s="165">
        <v>6213</v>
      </c>
      <c r="U33" s="165">
        <v>4175</v>
      </c>
      <c r="V33" s="165">
        <v>2847</v>
      </c>
      <c r="W33" s="165">
        <v>4851</v>
      </c>
      <c r="X33" s="32"/>
      <c r="Y33" s="167"/>
      <c r="Z33" s="32"/>
    </row>
    <row r="34" spans="1:26" ht="30" customHeight="1" x14ac:dyDescent="0.15">
      <c r="A34" s="23">
        <v>1</v>
      </c>
      <c r="B34" s="4">
        <v>26</v>
      </c>
      <c r="C34" s="46"/>
      <c r="D34" s="43" t="s">
        <v>50</v>
      </c>
      <c r="E34" s="306" t="s">
        <v>90</v>
      </c>
      <c r="F34" s="47" t="s">
        <v>319</v>
      </c>
      <c r="G34" s="35" t="s">
        <v>247</v>
      </c>
      <c r="H34" s="165">
        <v>0</v>
      </c>
      <c r="I34" s="184">
        <v>0</v>
      </c>
      <c r="J34" s="165">
        <v>0</v>
      </c>
      <c r="K34" s="165">
        <v>0</v>
      </c>
      <c r="L34" s="165">
        <v>0</v>
      </c>
      <c r="M34" s="165"/>
      <c r="N34" s="165">
        <v>0</v>
      </c>
      <c r="O34" s="165">
        <v>0</v>
      </c>
      <c r="P34" s="165">
        <v>0</v>
      </c>
      <c r="Q34" s="165">
        <v>0</v>
      </c>
      <c r="R34" s="165">
        <v>0</v>
      </c>
      <c r="S34" s="165">
        <v>0</v>
      </c>
      <c r="T34" s="165">
        <v>0</v>
      </c>
      <c r="U34" s="165">
        <v>0</v>
      </c>
      <c r="V34" s="165">
        <v>0</v>
      </c>
      <c r="W34" s="165">
        <v>0</v>
      </c>
      <c r="X34" s="32"/>
      <c r="Y34" s="167"/>
      <c r="Z34" s="32"/>
    </row>
    <row r="35" spans="1:26" ht="30" customHeight="1" x14ac:dyDescent="0.15">
      <c r="A35" s="23">
        <v>1</v>
      </c>
      <c r="B35" s="4">
        <v>27</v>
      </c>
      <c r="C35" s="50"/>
      <c r="D35" s="38"/>
      <c r="E35" s="307"/>
      <c r="F35" s="47" t="s">
        <v>320</v>
      </c>
      <c r="G35" s="49" t="s">
        <v>249</v>
      </c>
      <c r="H35" s="165">
        <v>0</v>
      </c>
      <c r="I35" s="184">
        <v>0</v>
      </c>
      <c r="J35" s="165">
        <v>0</v>
      </c>
      <c r="K35" s="165">
        <v>0</v>
      </c>
      <c r="L35" s="165">
        <v>0</v>
      </c>
      <c r="M35" s="165"/>
      <c r="N35" s="165">
        <v>0</v>
      </c>
      <c r="O35" s="165">
        <v>0</v>
      </c>
      <c r="P35" s="165">
        <v>0</v>
      </c>
      <c r="Q35" s="165">
        <v>0</v>
      </c>
      <c r="R35" s="165">
        <v>0</v>
      </c>
      <c r="S35" s="165">
        <v>0</v>
      </c>
      <c r="T35" s="165">
        <v>0</v>
      </c>
      <c r="U35" s="165">
        <v>0</v>
      </c>
      <c r="V35" s="165">
        <v>0</v>
      </c>
      <c r="W35" s="165">
        <v>0</v>
      </c>
      <c r="X35" s="32"/>
      <c r="Y35" s="167"/>
      <c r="Z35" s="32"/>
    </row>
    <row r="36" spans="1:26" ht="30" customHeight="1" x14ac:dyDescent="0.15">
      <c r="A36" s="23">
        <v>1</v>
      </c>
      <c r="B36" s="4">
        <v>28</v>
      </c>
      <c r="C36" s="50"/>
      <c r="D36" s="43" t="s">
        <v>51</v>
      </c>
      <c r="E36" s="300" t="s">
        <v>91</v>
      </c>
      <c r="F36" s="53" t="s">
        <v>319</v>
      </c>
      <c r="G36" s="35" t="s">
        <v>247</v>
      </c>
      <c r="H36" s="165">
        <v>0</v>
      </c>
      <c r="I36" s="184">
        <v>0</v>
      </c>
      <c r="J36" s="165">
        <v>0</v>
      </c>
      <c r="K36" s="165">
        <v>0</v>
      </c>
      <c r="L36" s="165">
        <v>0</v>
      </c>
      <c r="M36" s="165"/>
      <c r="N36" s="165">
        <v>0</v>
      </c>
      <c r="O36" s="165">
        <v>0</v>
      </c>
      <c r="P36" s="165">
        <v>0</v>
      </c>
      <c r="Q36" s="165">
        <v>0</v>
      </c>
      <c r="R36" s="165">
        <v>0</v>
      </c>
      <c r="S36" s="165">
        <v>0</v>
      </c>
      <c r="T36" s="165">
        <v>0</v>
      </c>
      <c r="U36" s="165">
        <v>0</v>
      </c>
      <c r="V36" s="165">
        <v>0</v>
      </c>
      <c r="W36" s="165">
        <v>0</v>
      </c>
      <c r="X36" s="32"/>
      <c r="Y36" s="167"/>
      <c r="Z36" s="32"/>
    </row>
    <row r="37" spans="1:26" ht="30" customHeight="1" x14ac:dyDescent="0.15">
      <c r="A37" s="23">
        <v>1</v>
      </c>
      <c r="B37" s="4">
        <v>29</v>
      </c>
      <c r="C37" s="46"/>
      <c r="D37" s="48"/>
      <c r="E37" s="309"/>
      <c r="F37" s="53" t="s">
        <v>320</v>
      </c>
      <c r="G37" s="49" t="s">
        <v>249</v>
      </c>
      <c r="H37" s="165">
        <v>0</v>
      </c>
      <c r="I37" s="184">
        <v>0</v>
      </c>
      <c r="J37" s="165">
        <v>0</v>
      </c>
      <c r="K37" s="165">
        <v>0</v>
      </c>
      <c r="L37" s="165">
        <v>0</v>
      </c>
      <c r="M37" s="165"/>
      <c r="N37" s="165">
        <v>0</v>
      </c>
      <c r="O37" s="165">
        <v>0</v>
      </c>
      <c r="P37" s="165">
        <v>0</v>
      </c>
      <c r="Q37" s="165">
        <v>0</v>
      </c>
      <c r="R37" s="165">
        <v>0</v>
      </c>
      <c r="S37" s="165">
        <v>0</v>
      </c>
      <c r="T37" s="165">
        <v>0</v>
      </c>
      <c r="U37" s="165">
        <v>0</v>
      </c>
      <c r="V37" s="165">
        <v>0</v>
      </c>
      <c r="W37" s="165">
        <v>0</v>
      </c>
      <c r="X37" s="32"/>
      <c r="Y37" s="167"/>
      <c r="Z37" s="32"/>
    </row>
    <row r="38" spans="1:26" ht="30" customHeight="1" x14ac:dyDescent="0.15">
      <c r="A38" s="23">
        <v>1</v>
      </c>
      <c r="B38" s="4">
        <v>30</v>
      </c>
      <c r="C38" s="46"/>
      <c r="D38" s="48"/>
      <c r="E38" s="301"/>
      <c r="F38" s="54" t="s">
        <v>322</v>
      </c>
      <c r="G38" s="55" t="s">
        <v>323</v>
      </c>
      <c r="H38" s="165">
        <v>0</v>
      </c>
      <c r="I38" s="184">
        <v>0</v>
      </c>
      <c r="J38" s="165">
        <v>0</v>
      </c>
      <c r="K38" s="165">
        <v>0</v>
      </c>
      <c r="L38" s="165">
        <v>0</v>
      </c>
      <c r="M38" s="165"/>
      <c r="N38" s="165">
        <v>0</v>
      </c>
      <c r="O38" s="165">
        <v>0</v>
      </c>
      <c r="P38" s="165">
        <v>0</v>
      </c>
      <c r="Q38" s="165">
        <v>0</v>
      </c>
      <c r="R38" s="165">
        <v>0</v>
      </c>
      <c r="S38" s="165">
        <v>0</v>
      </c>
      <c r="T38" s="165">
        <v>0</v>
      </c>
      <c r="U38" s="165">
        <v>0</v>
      </c>
      <c r="V38" s="165">
        <v>0</v>
      </c>
      <c r="W38" s="165">
        <v>0</v>
      </c>
      <c r="X38" s="32"/>
      <c r="Y38" s="167"/>
      <c r="Z38" s="32"/>
    </row>
    <row r="39" spans="1:26" ht="30" customHeight="1" x14ac:dyDescent="0.15">
      <c r="A39" s="23">
        <v>1</v>
      </c>
      <c r="B39" s="4">
        <v>31</v>
      </c>
      <c r="C39" s="50"/>
      <c r="D39" s="48"/>
      <c r="E39" s="310" t="s">
        <v>92</v>
      </c>
      <c r="F39" s="47" t="s">
        <v>319</v>
      </c>
      <c r="G39" s="35" t="s">
        <v>247</v>
      </c>
      <c r="H39" s="165">
        <v>0</v>
      </c>
      <c r="I39" s="184">
        <v>0</v>
      </c>
      <c r="J39" s="165">
        <v>0</v>
      </c>
      <c r="K39" s="165">
        <v>0</v>
      </c>
      <c r="L39" s="165">
        <v>0</v>
      </c>
      <c r="M39" s="165"/>
      <c r="N39" s="165">
        <v>0</v>
      </c>
      <c r="O39" s="165">
        <v>0</v>
      </c>
      <c r="P39" s="165">
        <v>0</v>
      </c>
      <c r="Q39" s="165">
        <v>0</v>
      </c>
      <c r="R39" s="165">
        <v>0</v>
      </c>
      <c r="S39" s="165">
        <v>0</v>
      </c>
      <c r="T39" s="165">
        <v>0</v>
      </c>
      <c r="U39" s="165">
        <v>0</v>
      </c>
      <c r="V39" s="165">
        <v>0</v>
      </c>
      <c r="W39" s="165">
        <v>0</v>
      </c>
      <c r="X39" s="32"/>
      <c r="Y39" s="167"/>
      <c r="Z39" s="32"/>
    </row>
    <row r="40" spans="1:26" ht="30" customHeight="1" x14ac:dyDescent="0.15">
      <c r="A40" s="23">
        <v>1</v>
      </c>
      <c r="B40" s="4">
        <v>32</v>
      </c>
      <c r="C40" s="50"/>
      <c r="D40" s="48"/>
      <c r="E40" s="301"/>
      <c r="F40" s="47" t="s">
        <v>320</v>
      </c>
      <c r="G40" s="49" t="s">
        <v>249</v>
      </c>
      <c r="H40" s="165">
        <v>0</v>
      </c>
      <c r="I40" s="184">
        <v>0</v>
      </c>
      <c r="J40" s="165">
        <v>0</v>
      </c>
      <c r="K40" s="165">
        <v>0</v>
      </c>
      <c r="L40" s="165">
        <v>0</v>
      </c>
      <c r="M40" s="165"/>
      <c r="N40" s="165">
        <v>0</v>
      </c>
      <c r="O40" s="165">
        <v>0</v>
      </c>
      <c r="P40" s="165">
        <v>0</v>
      </c>
      <c r="Q40" s="165">
        <v>0</v>
      </c>
      <c r="R40" s="165">
        <v>0</v>
      </c>
      <c r="S40" s="165">
        <v>0</v>
      </c>
      <c r="T40" s="165">
        <v>0</v>
      </c>
      <c r="U40" s="165">
        <v>0</v>
      </c>
      <c r="V40" s="165">
        <v>0</v>
      </c>
      <c r="W40" s="165">
        <v>0</v>
      </c>
      <c r="X40" s="32"/>
      <c r="Y40" s="167"/>
      <c r="Z40" s="32"/>
    </row>
    <row r="41" spans="1:26" ht="30" customHeight="1" x14ac:dyDescent="0.15">
      <c r="A41" s="23">
        <v>1</v>
      </c>
      <c r="B41" s="4">
        <v>33</v>
      </c>
      <c r="C41" s="50" t="s">
        <v>146</v>
      </c>
      <c r="D41" s="56"/>
      <c r="E41" s="52" t="s">
        <v>46</v>
      </c>
      <c r="F41" s="311" t="s">
        <v>249</v>
      </c>
      <c r="G41" s="290"/>
      <c r="H41" s="165">
        <v>0</v>
      </c>
      <c r="I41" s="184">
        <v>0</v>
      </c>
      <c r="J41" s="165">
        <v>0</v>
      </c>
      <c r="K41" s="165">
        <v>0</v>
      </c>
      <c r="L41" s="165">
        <v>0</v>
      </c>
      <c r="M41" s="165"/>
      <c r="N41" s="165">
        <v>0</v>
      </c>
      <c r="O41" s="165">
        <v>0</v>
      </c>
      <c r="P41" s="165">
        <v>0</v>
      </c>
      <c r="Q41" s="165">
        <v>0</v>
      </c>
      <c r="R41" s="165">
        <v>0</v>
      </c>
      <c r="S41" s="165">
        <v>0</v>
      </c>
      <c r="T41" s="165">
        <v>0</v>
      </c>
      <c r="U41" s="165">
        <v>0</v>
      </c>
      <c r="V41" s="165">
        <v>0</v>
      </c>
      <c r="W41" s="165">
        <v>0</v>
      </c>
      <c r="X41" s="32"/>
      <c r="Y41" s="167"/>
      <c r="Z41" s="32"/>
    </row>
    <row r="42" spans="1:26" ht="30" customHeight="1" x14ac:dyDescent="0.15">
      <c r="A42" s="23">
        <v>1</v>
      </c>
      <c r="B42" s="4">
        <v>34</v>
      </c>
      <c r="C42" s="57"/>
      <c r="D42" s="58" t="s">
        <v>351</v>
      </c>
      <c r="E42" s="312" t="s">
        <v>52</v>
      </c>
      <c r="F42" s="299"/>
      <c r="G42" s="290"/>
      <c r="H42" s="165">
        <v>0</v>
      </c>
      <c r="I42" s="184">
        <v>0</v>
      </c>
      <c r="J42" s="165">
        <v>0</v>
      </c>
      <c r="K42" s="165">
        <v>0</v>
      </c>
      <c r="L42" s="165">
        <v>0</v>
      </c>
      <c r="M42" s="165"/>
      <c r="N42" s="165">
        <v>0</v>
      </c>
      <c r="O42" s="165">
        <v>0</v>
      </c>
      <c r="P42" s="165">
        <v>0</v>
      </c>
      <c r="Q42" s="165">
        <v>0</v>
      </c>
      <c r="R42" s="165">
        <v>0</v>
      </c>
      <c r="S42" s="165">
        <v>0</v>
      </c>
      <c r="T42" s="165">
        <v>0</v>
      </c>
      <c r="U42" s="165">
        <v>0</v>
      </c>
      <c r="V42" s="165">
        <v>0</v>
      </c>
      <c r="W42" s="165">
        <v>0</v>
      </c>
      <c r="X42" s="32"/>
      <c r="Y42" s="167"/>
      <c r="Z42" s="32"/>
    </row>
    <row r="43" spans="1:26" ht="30" customHeight="1" x14ac:dyDescent="0.15">
      <c r="A43" s="23">
        <v>1</v>
      </c>
      <c r="B43" s="4">
        <v>35</v>
      </c>
      <c r="C43" s="57"/>
      <c r="D43" s="59" t="s">
        <v>6</v>
      </c>
      <c r="E43" s="42" t="s">
        <v>12</v>
      </c>
      <c r="F43" s="299" t="s">
        <v>53</v>
      </c>
      <c r="G43" s="290"/>
      <c r="H43" s="165">
        <v>0</v>
      </c>
      <c r="I43" s="184">
        <v>0</v>
      </c>
      <c r="J43" s="165">
        <v>0</v>
      </c>
      <c r="K43" s="165">
        <v>0</v>
      </c>
      <c r="L43" s="165">
        <v>0</v>
      </c>
      <c r="M43" s="165"/>
      <c r="N43" s="165">
        <v>0</v>
      </c>
      <c r="O43" s="165">
        <v>0</v>
      </c>
      <c r="P43" s="165">
        <v>0</v>
      </c>
      <c r="Q43" s="165">
        <v>0</v>
      </c>
      <c r="R43" s="165">
        <v>0</v>
      </c>
      <c r="S43" s="165">
        <v>0</v>
      </c>
      <c r="T43" s="165">
        <v>365</v>
      </c>
      <c r="U43" s="165">
        <v>0</v>
      </c>
      <c r="V43" s="165">
        <v>0</v>
      </c>
      <c r="W43" s="165">
        <v>0</v>
      </c>
      <c r="X43" s="32"/>
      <c r="Y43" s="167"/>
      <c r="Z43" s="32"/>
    </row>
    <row r="44" spans="1:26" ht="30" customHeight="1" x14ac:dyDescent="0.15">
      <c r="A44" s="23">
        <v>1</v>
      </c>
      <c r="B44" s="4">
        <v>36</v>
      </c>
      <c r="C44" s="57"/>
      <c r="D44" s="60" t="s">
        <v>5</v>
      </c>
      <c r="E44" s="61" t="s">
        <v>13</v>
      </c>
      <c r="F44" s="313" t="s">
        <v>54</v>
      </c>
      <c r="G44" s="314"/>
      <c r="H44" s="165">
        <v>0</v>
      </c>
      <c r="I44" s="184">
        <v>0</v>
      </c>
      <c r="J44" s="165">
        <v>0</v>
      </c>
      <c r="K44" s="165">
        <v>0</v>
      </c>
      <c r="L44" s="165">
        <v>0</v>
      </c>
      <c r="M44" s="165"/>
      <c r="N44" s="165">
        <v>0</v>
      </c>
      <c r="O44" s="165">
        <v>0</v>
      </c>
      <c r="P44" s="165">
        <v>0</v>
      </c>
      <c r="Q44" s="165">
        <v>0</v>
      </c>
      <c r="R44" s="165">
        <v>0</v>
      </c>
      <c r="S44" s="165">
        <v>0</v>
      </c>
      <c r="T44" s="165">
        <v>5065</v>
      </c>
      <c r="U44" s="165">
        <v>0</v>
      </c>
      <c r="V44" s="165">
        <v>0</v>
      </c>
      <c r="W44" s="165">
        <v>0</v>
      </c>
      <c r="X44" s="32"/>
      <c r="Y44" s="167"/>
      <c r="Z44" s="32"/>
    </row>
    <row r="45" spans="1:26" ht="30" customHeight="1" x14ac:dyDescent="0.15">
      <c r="A45" s="23">
        <v>1</v>
      </c>
      <c r="B45" s="4">
        <v>37</v>
      </c>
      <c r="C45" s="57"/>
      <c r="D45" s="63"/>
      <c r="E45" s="64"/>
      <c r="F45" s="34"/>
      <c r="G45" s="35"/>
      <c r="H45" s="165">
        <v>0</v>
      </c>
      <c r="I45" s="184">
        <v>0</v>
      </c>
      <c r="J45" s="165">
        <v>0</v>
      </c>
      <c r="K45" s="165">
        <v>0</v>
      </c>
      <c r="L45" s="165">
        <v>0</v>
      </c>
      <c r="M45" s="165"/>
      <c r="N45" s="165">
        <v>0</v>
      </c>
      <c r="O45" s="165">
        <v>0</v>
      </c>
      <c r="P45" s="165">
        <v>0</v>
      </c>
      <c r="Q45" s="165">
        <v>0</v>
      </c>
      <c r="R45" s="165">
        <v>0</v>
      </c>
      <c r="S45" s="165">
        <v>0</v>
      </c>
      <c r="T45" s="165">
        <v>0</v>
      </c>
      <c r="U45" s="165">
        <v>0</v>
      </c>
      <c r="V45" s="165">
        <v>0</v>
      </c>
      <c r="W45" s="165">
        <v>0</v>
      </c>
      <c r="X45" s="32"/>
      <c r="Y45" s="167"/>
      <c r="Z45" s="32"/>
    </row>
    <row r="46" spans="1:26" ht="30" customHeight="1" x14ac:dyDescent="0.15">
      <c r="A46" s="23">
        <v>1</v>
      </c>
      <c r="B46" s="4">
        <v>38</v>
      </c>
      <c r="C46" s="57"/>
      <c r="D46" s="59" t="s">
        <v>7</v>
      </c>
      <c r="E46" s="303" t="s">
        <v>352</v>
      </c>
      <c r="F46" s="298"/>
      <c r="G46" s="62" t="s">
        <v>55</v>
      </c>
      <c r="H46" s="165">
        <v>0</v>
      </c>
      <c r="I46" s="184">
        <v>0</v>
      </c>
      <c r="J46" s="165">
        <v>0</v>
      </c>
      <c r="K46" s="165">
        <v>0</v>
      </c>
      <c r="L46" s="165">
        <v>0</v>
      </c>
      <c r="M46" s="165"/>
      <c r="N46" s="165">
        <v>0</v>
      </c>
      <c r="O46" s="165">
        <v>0</v>
      </c>
      <c r="P46" s="165">
        <v>0</v>
      </c>
      <c r="Q46" s="165">
        <v>0</v>
      </c>
      <c r="R46" s="165">
        <v>0</v>
      </c>
      <c r="S46" s="165">
        <v>0</v>
      </c>
      <c r="T46" s="165">
        <v>0</v>
      </c>
      <c r="U46" s="165">
        <v>0</v>
      </c>
      <c r="V46" s="165">
        <v>0</v>
      </c>
      <c r="W46" s="165">
        <v>0</v>
      </c>
      <c r="X46" s="32"/>
      <c r="Y46" s="167"/>
      <c r="Z46" s="32"/>
    </row>
    <row r="47" spans="1:26" ht="30" customHeight="1" x14ac:dyDescent="0.15">
      <c r="A47" s="23">
        <v>1</v>
      </c>
      <c r="B47" s="4">
        <v>39</v>
      </c>
      <c r="C47" s="57"/>
      <c r="D47" s="317" t="s">
        <v>314</v>
      </c>
      <c r="E47" s="319" t="s">
        <v>56</v>
      </c>
      <c r="F47" s="320"/>
      <c r="G47" s="62" t="s">
        <v>55</v>
      </c>
      <c r="H47" s="165">
        <v>0</v>
      </c>
      <c r="I47" s="184">
        <v>0</v>
      </c>
      <c r="J47" s="165">
        <v>0</v>
      </c>
      <c r="K47" s="165">
        <v>0</v>
      </c>
      <c r="L47" s="165">
        <v>0</v>
      </c>
      <c r="M47" s="165"/>
      <c r="N47" s="165">
        <v>0</v>
      </c>
      <c r="O47" s="165">
        <v>0</v>
      </c>
      <c r="P47" s="165">
        <v>0</v>
      </c>
      <c r="Q47" s="165">
        <v>0</v>
      </c>
      <c r="R47" s="165">
        <v>0</v>
      </c>
      <c r="S47" s="165">
        <v>0</v>
      </c>
      <c r="T47" s="165">
        <v>0</v>
      </c>
      <c r="U47" s="165">
        <v>0</v>
      </c>
      <c r="V47" s="165">
        <v>0</v>
      </c>
      <c r="W47" s="165">
        <v>0</v>
      </c>
      <c r="X47" s="32"/>
      <c r="Y47" s="167"/>
      <c r="Z47" s="32"/>
    </row>
    <row r="48" spans="1:26" ht="30" customHeight="1" x14ac:dyDescent="0.15">
      <c r="A48" s="23">
        <v>1</v>
      </c>
      <c r="B48" s="4">
        <v>40</v>
      </c>
      <c r="C48" s="65"/>
      <c r="D48" s="318"/>
      <c r="E48" s="321" t="s">
        <v>315</v>
      </c>
      <c r="F48" s="322"/>
      <c r="G48" s="62" t="s">
        <v>55</v>
      </c>
      <c r="H48" s="165">
        <v>0</v>
      </c>
      <c r="I48" s="184">
        <v>0</v>
      </c>
      <c r="J48" s="165">
        <v>0</v>
      </c>
      <c r="K48" s="165">
        <v>0</v>
      </c>
      <c r="L48" s="165">
        <v>0</v>
      </c>
      <c r="M48" s="165"/>
      <c r="N48" s="165">
        <v>0</v>
      </c>
      <c r="O48" s="165">
        <v>0</v>
      </c>
      <c r="P48" s="165">
        <v>0</v>
      </c>
      <c r="Q48" s="165">
        <v>0</v>
      </c>
      <c r="R48" s="165">
        <v>0</v>
      </c>
      <c r="S48" s="165">
        <v>0</v>
      </c>
      <c r="T48" s="165">
        <v>0</v>
      </c>
      <c r="U48" s="165">
        <v>0</v>
      </c>
      <c r="V48" s="165">
        <v>0</v>
      </c>
      <c r="W48" s="165">
        <v>0</v>
      </c>
      <c r="X48" s="32"/>
      <c r="Y48" s="167"/>
      <c r="Z48" s="32"/>
    </row>
    <row r="49" spans="1:26" ht="30" customHeight="1" x14ac:dyDescent="0.15">
      <c r="A49" s="23">
        <v>1</v>
      </c>
      <c r="B49" s="4">
        <v>41</v>
      </c>
      <c r="C49" s="66"/>
      <c r="D49" s="39" t="s">
        <v>0</v>
      </c>
      <c r="E49" s="42" t="s">
        <v>12</v>
      </c>
      <c r="F49" s="299" t="s">
        <v>70</v>
      </c>
      <c r="G49" s="290"/>
      <c r="H49" s="165">
        <v>0</v>
      </c>
      <c r="I49" s="184">
        <v>0</v>
      </c>
      <c r="J49" s="165">
        <v>0</v>
      </c>
      <c r="K49" s="165">
        <v>0</v>
      </c>
      <c r="L49" s="165">
        <v>0</v>
      </c>
      <c r="M49" s="165"/>
      <c r="N49" s="165">
        <v>0</v>
      </c>
      <c r="O49" s="165">
        <v>0</v>
      </c>
      <c r="P49" s="165">
        <v>0</v>
      </c>
      <c r="Q49" s="165">
        <v>0</v>
      </c>
      <c r="R49" s="165">
        <v>0</v>
      </c>
      <c r="S49" s="165">
        <v>0</v>
      </c>
      <c r="T49" s="165">
        <v>0</v>
      </c>
      <c r="U49" s="165">
        <v>0</v>
      </c>
      <c r="V49" s="165">
        <v>0</v>
      </c>
      <c r="W49" s="165">
        <v>0</v>
      </c>
      <c r="X49" s="32"/>
      <c r="Y49" s="167"/>
      <c r="Z49" s="32"/>
    </row>
    <row r="50" spans="1:26" ht="30" customHeight="1" x14ac:dyDescent="0.15">
      <c r="A50" s="23">
        <v>1</v>
      </c>
      <c r="B50" s="4">
        <v>42</v>
      </c>
      <c r="C50" s="67" t="s">
        <v>332</v>
      </c>
      <c r="D50" s="323" t="s">
        <v>316</v>
      </c>
      <c r="E50" s="42" t="s">
        <v>13</v>
      </c>
      <c r="F50" s="299" t="s">
        <v>71</v>
      </c>
      <c r="G50" s="290"/>
      <c r="H50" s="165">
        <v>0</v>
      </c>
      <c r="I50" s="184">
        <v>2</v>
      </c>
      <c r="J50" s="165">
        <v>0</v>
      </c>
      <c r="K50" s="165">
        <v>0</v>
      </c>
      <c r="L50" s="165">
        <v>0</v>
      </c>
      <c r="M50" s="165"/>
      <c r="N50" s="165">
        <v>0</v>
      </c>
      <c r="O50" s="165">
        <v>0</v>
      </c>
      <c r="P50" s="165">
        <v>0</v>
      </c>
      <c r="Q50" s="165">
        <v>0</v>
      </c>
      <c r="R50" s="165">
        <v>0</v>
      </c>
      <c r="S50" s="165">
        <v>0</v>
      </c>
      <c r="T50" s="165">
        <v>0</v>
      </c>
      <c r="U50" s="165">
        <v>0</v>
      </c>
      <c r="V50" s="165">
        <v>0</v>
      </c>
      <c r="W50" s="165">
        <v>1</v>
      </c>
      <c r="X50" s="32"/>
      <c r="Y50" s="167"/>
      <c r="Z50" s="32"/>
    </row>
    <row r="51" spans="1:26" ht="30" customHeight="1" x14ac:dyDescent="0.15">
      <c r="A51" s="23">
        <v>1</v>
      </c>
      <c r="B51" s="4">
        <v>43</v>
      </c>
      <c r="C51" s="68"/>
      <c r="D51" s="324"/>
      <c r="E51" s="42" t="s">
        <v>14</v>
      </c>
      <c r="F51" s="299" t="s">
        <v>68</v>
      </c>
      <c r="G51" s="290"/>
      <c r="H51" s="165">
        <v>0</v>
      </c>
      <c r="I51" s="184">
        <v>5</v>
      </c>
      <c r="J51" s="165">
        <v>0</v>
      </c>
      <c r="K51" s="165">
        <v>0</v>
      </c>
      <c r="L51" s="165">
        <v>0</v>
      </c>
      <c r="M51" s="165"/>
      <c r="N51" s="165">
        <v>0</v>
      </c>
      <c r="O51" s="165">
        <v>0</v>
      </c>
      <c r="P51" s="165">
        <v>0</v>
      </c>
      <c r="Q51" s="165">
        <v>0</v>
      </c>
      <c r="R51" s="165">
        <v>0</v>
      </c>
      <c r="S51" s="165">
        <v>0</v>
      </c>
      <c r="T51" s="165">
        <v>0</v>
      </c>
      <c r="U51" s="165">
        <v>0</v>
      </c>
      <c r="V51" s="165">
        <v>0</v>
      </c>
      <c r="W51" s="165">
        <v>4</v>
      </c>
      <c r="X51" s="32"/>
      <c r="Y51" s="167"/>
      <c r="Z51" s="32"/>
    </row>
    <row r="52" spans="1:26" ht="30" customHeight="1" x14ac:dyDescent="0.15">
      <c r="A52" s="23">
        <v>1</v>
      </c>
      <c r="B52" s="4">
        <v>44</v>
      </c>
      <c r="C52" s="68" t="s">
        <v>9</v>
      </c>
      <c r="D52" s="324"/>
      <c r="E52" s="42" t="s">
        <v>15</v>
      </c>
      <c r="F52" s="299" t="s">
        <v>72</v>
      </c>
      <c r="G52" s="290"/>
      <c r="H52" s="165">
        <v>0</v>
      </c>
      <c r="I52" s="184">
        <v>0</v>
      </c>
      <c r="J52" s="165">
        <v>0</v>
      </c>
      <c r="K52" s="165">
        <v>0</v>
      </c>
      <c r="L52" s="165">
        <v>0</v>
      </c>
      <c r="M52" s="165"/>
      <c r="N52" s="165">
        <v>0</v>
      </c>
      <c r="O52" s="165">
        <v>0</v>
      </c>
      <c r="P52" s="165">
        <v>0</v>
      </c>
      <c r="Q52" s="165">
        <v>0</v>
      </c>
      <c r="R52" s="165">
        <v>0</v>
      </c>
      <c r="S52" s="165">
        <v>0</v>
      </c>
      <c r="T52" s="165">
        <v>0</v>
      </c>
      <c r="U52" s="165">
        <v>0</v>
      </c>
      <c r="V52" s="165">
        <v>0</v>
      </c>
      <c r="W52" s="165">
        <v>0</v>
      </c>
      <c r="X52" s="32"/>
      <c r="Y52" s="167"/>
      <c r="Z52" s="32"/>
    </row>
    <row r="53" spans="1:26" ht="30" customHeight="1" x14ac:dyDescent="0.15">
      <c r="A53" s="23">
        <v>1</v>
      </c>
      <c r="B53" s="4">
        <v>45</v>
      </c>
      <c r="C53" s="68"/>
      <c r="D53" s="324"/>
      <c r="E53" s="42" t="s">
        <v>16</v>
      </c>
      <c r="F53" s="299" t="s">
        <v>67</v>
      </c>
      <c r="G53" s="290"/>
      <c r="H53" s="165">
        <v>0</v>
      </c>
      <c r="I53" s="184">
        <v>0</v>
      </c>
      <c r="J53" s="165">
        <v>0</v>
      </c>
      <c r="K53" s="165">
        <v>0</v>
      </c>
      <c r="L53" s="165">
        <v>0</v>
      </c>
      <c r="M53" s="165"/>
      <c r="N53" s="165">
        <v>0</v>
      </c>
      <c r="O53" s="165">
        <v>0</v>
      </c>
      <c r="P53" s="165">
        <v>0</v>
      </c>
      <c r="Q53" s="165">
        <v>0</v>
      </c>
      <c r="R53" s="165">
        <v>0</v>
      </c>
      <c r="S53" s="165">
        <v>0</v>
      </c>
      <c r="T53" s="165">
        <v>0</v>
      </c>
      <c r="U53" s="165">
        <v>0</v>
      </c>
      <c r="V53" s="165">
        <v>0</v>
      </c>
      <c r="W53" s="165">
        <v>0</v>
      </c>
      <c r="X53" s="32"/>
      <c r="Y53" s="167"/>
      <c r="Z53" s="32"/>
    </row>
    <row r="54" spans="1:26" ht="30" customHeight="1" x14ac:dyDescent="0.15">
      <c r="A54" s="23">
        <v>1</v>
      </c>
      <c r="B54" s="4">
        <v>46</v>
      </c>
      <c r="C54" s="68"/>
      <c r="D54" s="324"/>
      <c r="E54" s="42" t="s">
        <v>62</v>
      </c>
      <c r="F54" s="299" t="s">
        <v>66</v>
      </c>
      <c r="G54" s="290"/>
      <c r="H54" s="165">
        <v>0</v>
      </c>
      <c r="I54" s="184">
        <v>0</v>
      </c>
      <c r="J54" s="165">
        <v>0</v>
      </c>
      <c r="K54" s="165">
        <v>0</v>
      </c>
      <c r="L54" s="165">
        <v>0</v>
      </c>
      <c r="M54" s="165"/>
      <c r="N54" s="165">
        <v>0</v>
      </c>
      <c r="O54" s="165">
        <v>0</v>
      </c>
      <c r="P54" s="165">
        <v>0</v>
      </c>
      <c r="Q54" s="165">
        <v>0</v>
      </c>
      <c r="R54" s="165">
        <v>0</v>
      </c>
      <c r="S54" s="165">
        <v>0</v>
      </c>
      <c r="T54" s="165">
        <v>0</v>
      </c>
      <c r="U54" s="165">
        <v>1</v>
      </c>
      <c r="V54" s="165">
        <v>0</v>
      </c>
      <c r="W54" s="165">
        <v>0</v>
      </c>
      <c r="X54" s="32"/>
      <c r="Y54" s="167"/>
      <c r="Z54" s="32"/>
    </row>
    <row r="55" spans="1:26" ht="30" customHeight="1" x14ac:dyDescent="0.15">
      <c r="A55" s="23">
        <v>1</v>
      </c>
      <c r="B55" s="4">
        <v>47</v>
      </c>
      <c r="C55" s="68"/>
      <c r="D55" s="324"/>
      <c r="E55" s="42" t="s">
        <v>63</v>
      </c>
      <c r="F55" s="299" t="s">
        <v>65</v>
      </c>
      <c r="G55" s="290"/>
      <c r="H55" s="165">
        <v>0</v>
      </c>
      <c r="I55" s="184">
        <v>5</v>
      </c>
      <c r="J55" s="165">
        <v>0</v>
      </c>
      <c r="K55" s="165">
        <v>0</v>
      </c>
      <c r="L55" s="165">
        <v>0</v>
      </c>
      <c r="M55" s="165"/>
      <c r="N55" s="165">
        <v>0</v>
      </c>
      <c r="O55" s="165">
        <v>0</v>
      </c>
      <c r="P55" s="165">
        <v>0</v>
      </c>
      <c r="Q55" s="165">
        <v>0</v>
      </c>
      <c r="R55" s="165">
        <v>0</v>
      </c>
      <c r="S55" s="165">
        <v>0</v>
      </c>
      <c r="T55" s="165">
        <v>0</v>
      </c>
      <c r="U55" s="165">
        <v>0</v>
      </c>
      <c r="V55" s="165">
        <v>0</v>
      </c>
      <c r="W55" s="165">
        <v>2</v>
      </c>
      <c r="X55" s="32"/>
      <c r="Y55" s="167"/>
      <c r="Z55" s="32"/>
    </row>
    <row r="56" spans="1:26" ht="30" customHeight="1" x14ac:dyDescent="0.15">
      <c r="A56" s="23">
        <v>1</v>
      </c>
      <c r="B56" s="4">
        <v>48</v>
      </c>
      <c r="C56" s="68"/>
      <c r="D56" s="325"/>
      <c r="E56" s="42" t="s">
        <v>64</v>
      </c>
      <c r="F56" s="299" t="s">
        <v>8</v>
      </c>
      <c r="G56" s="290"/>
      <c r="H56" s="165">
        <v>0</v>
      </c>
      <c r="I56" s="184">
        <v>12</v>
      </c>
      <c r="J56" s="165">
        <v>0</v>
      </c>
      <c r="K56" s="165">
        <v>0</v>
      </c>
      <c r="L56" s="165">
        <v>0</v>
      </c>
      <c r="M56" s="165"/>
      <c r="N56" s="165">
        <v>0</v>
      </c>
      <c r="O56" s="165">
        <v>0</v>
      </c>
      <c r="P56" s="165">
        <v>0</v>
      </c>
      <c r="Q56" s="165">
        <v>0</v>
      </c>
      <c r="R56" s="165">
        <v>0</v>
      </c>
      <c r="S56" s="165">
        <v>0</v>
      </c>
      <c r="T56" s="165">
        <v>0</v>
      </c>
      <c r="U56" s="165">
        <v>1</v>
      </c>
      <c r="V56" s="165">
        <v>0</v>
      </c>
      <c r="W56" s="165">
        <v>7</v>
      </c>
      <c r="X56" s="32"/>
      <c r="Y56" s="167"/>
      <c r="Z56" s="32"/>
    </row>
    <row r="57" spans="1:26" ht="30" customHeight="1" x14ac:dyDescent="0.15">
      <c r="A57" s="23">
        <v>1</v>
      </c>
      <c r="B57" s="4">
        <v>49</v>
      </c>
      <c r="C57" s="68" t="s">
        <v>10</v>
      </c>
      <c r="D57" s="69" t="s">
        <v>3</v>
      </c>
      <c r="E57" s="47"/>
      <c r="F57" s="326" t="s">
        <v>8</v>
      </c>
      <c r="G57" s="327"/>
      <c r="H57" s="165">
        <v>0</v>
      </c>
      <c r="I57" s="184">
        <v>12</v>
      </c>
      <c r="J57" s="165">
        <v>0</v>
      </c>
      <c r="K57" s="165">
        <v>0</v>
      </c>
      <c r="L57" s="165">
        <v>0</v>
      </c>
      <c r="M57" s="165"/>
      <c r="N57" s="165">
        <v>0</v>
      </c>
      <c r="O57" s="165">
        <v>0</v>
      </c>
      <c r="P57" s="165">
        <v>0</v>
      </c>
      <c r="Q57" s="165">
        <v>0</v>
      </c>
      <c r="R57" s="165">
        <v>0</v>
      </c>
      <c r="S57" s="165">
        <v>0</v>
      </c>
      <c r="T57" s="165">
        <v>0</v>
      </c>
      <c r="U57" s="165">
        <v>1</v>
      </c>
      <c r="V57" s="165">
        <v>0</v>
      </c>
      <c r="W57" s="165">
        <v>7</v>
      </c>
      <c r="X57" s="32"/>
      <c r="Y57" s="167"/>
      <c r="Z57" s="32"/>
    </row>
    <row r="58" spans="1:26" ht="30" customHeight="1" x14ac:dyDescent="0.15">
      <c r="A58" s="23">
        <v>1</v>
      </c>
      <c r="B58" s="4">
        <v>50</v>
      </c>
      <c r="C58" s="68"/>
      <c r="D58" s="70" t="s">
        <v>59</v>
      </c>
      <c r="E58" s="71" t="s">
        <v>0</v>
      </c>
      <c r="F58" s="289" t="s">
        <v>57</v>
      </c>
      <c r="G58" s="290"/>
      <c r="H58" s="165">
        <v>0</v>
      </c>
      <c r="I58" s="184">
        <v>12</v>
      </c>
      <c r="J58" s="165">
        <v>0</v>
      </c>
      <c r="K58" s="165">
        <v>0</v>
      </c>
      <c r="L58" s="165">
        <v>0</v>
      </c>
      <c r="M58" s="165"/>
      <c r="N58" s="165">
        <v>0</v>
      </c>
      <c r="O58" s="165">
        <v>0</v>
      </c>
      <c r="P58" s="165">
        <v>0</v>
      </c>
      <c r="Q58" s="165">
        <v>0</v>
      </c>
      <c r="R58" s="165">
        <v>0</v>
      </c>
      <c r="S58" s="165">
        <v>0</v>
      </c>
      <c r="T58" s="165">
        <v>0</v>
      </c>
      <c r="U58" s="165">
        <v>1</v>
      </c>
      <c r="V58" s="165">
        <v>0</v>
      </c>
      <c r="W58" s="165">
        <v>7</v>
      </c>
      <c r="X58" s="32"/>
      <c r="Y58" s="167"/>
      <c r="Z58" s="32"/>
    </row>
    <row r="59" spans="1:26" ht="30" customHeight="1" x14ac:dyDescent="0.15">
      <c r="A59" s="23">
        <v>1</v>
      </c>
      <c r="B59" s="4">
        <v>51</v>
      </c>
      <c r="C59" s="65"/>
      <c r="D59" s="56"/>
      <c r="E59" s="71" t="s">
        <v>3</v>
      </c>
      <c r="F59" s="289" t="s">
        <v>58</v>
      </c>
      <c r="G59" s="290"/>
      <c r="H59" s="165">
        <v>0</v>
      </c>
      <c r="I59" s="184">
        <v>0</v>
      </c>
      <c r="J59" s="165">
        <v>0</v>
      </c>
      <c r="K59" s="165">
        <v>0</v>
      </c>
      <c r="L59" s="165">
        <v>0</v>
      </c>
      <c r="M59" s="165"/>
      <c r="N59" s="165">
        <v>0</v>
      </c>
      <c r="O59" s="165">
        <v>0</v>
      </c>
      <c r="P59" s="165">
        <v>0</v>
      </c>
      <c r="Q59" s="165">
        <v>0</v>
      </c>
      <c r="R59" s="165">
        <v>0</v>
      </c>
      <c r="S59" s="165">
        <v>0</v>
      </c>
      <c r="T59" s="165">
        <v>0</v>
      </c>
      <c r="U59" s="165">
        <v>0</v>
      </c>
      <c r="V59" s="165">
        <v>0</v>
      </c>
      <c r="W59" s="165">
        <v>0</v>
      </c>
      <c r="X59" s="32"/>
      <c r="Y59" s="167"/>
      <c r="Z59" s="32"/>
    </row>
    <row r="60" spans="1:26" ht="30" customHeight="1" x14ac:dyDescent="0.15">
      <c r="A60" s="23">
        <v>1</v>
      </c>
      <c r="B60" s="4">
        <v>52</v>
      </c>
      <c r="C60" s="76" t="s">
        <v>331</v>
      </c>
      <c r="D60" s="289" t="s">
        <v>334</v>
      </c>
      <c r="E60" s="289"/>
      <c r="F60" s="289"/>
      <c r="G60" s="330"/>
      <c r="H60" s="165">
        <v>2</v>
      </c>
      <c r="I60" s="184">
        <v>1</v>
      </c>
      <c r="J60" s="165">
        <v>1</v>
      </c>
      <c r="K60" s="165">
        <v>2</v>
      </c>
      <c r="L60" s="165">
        <v>1</v>
      </c>
      <c r="M60" s="165"/>
      <c r="N60" s="165">
        <v>1</v>
      </c>
      <c r="O60" s="165">
        <v>1</v>
      </c>
      <c r="P60" s="165">
        <v>1</v>
      </c>
      <c r="Q60" s="165">
        <v>1</v>
      </c>
      <c r="R60" s="165">
        <v>1</v>
      </c>
      <c r="S60" s="165">
        <v>1</v>
      </c>
      <c r="T60" s="165">
        <v>1</v>
      </c>
      <c r="U60" s="165">
        <v>1</v>
      </c>
      <c r="V60" s="165">
        <v>2</v>
      </c>
      <c r="W60" s="165">
        <v>1</v>
      </c>
      <c r="X60" s="32"/>
      <c r="Y60" s="167"/>
      <c r="Z60" s="32"/>
    </row>
    <row r="61" spans="1:26" ht="30" customHeight="1" x14ac:dyDescent="0.15">
      <c r="A61" s="177">
        <v>1</v>
      </c>
      <c r="B61" s="178">
        <v>53</v>
      </c>
      <c r="C61" s="279" t="s">
        <v>417</v>
      </c>
      <c r="D61" s="279" t="s">
        <v>413</v>
      </c>
      <c r="E61" s="279" t="s">
        <v>403</v>
      </c>
      <c r="F61" s="285" t="s">
        <v>404</v>
      </c>
      <c r="G61" s="286"/>
      <c r="H61" s="179">
        <v>0</v>
      </c>
      <c r="I61" s="185">
        <v>0</v>
      </c>
      <c r="J61" s="179">
        <v>0</v>
      </c>
      <c r="K61" s="179">
        <v>0</v>
      </c>
      <c r="L61" s="179">
        <v>0</v>
      </c>
      <c r="M61" s="179"/>
      <c r="N61" s="179">
        <v>0</v>
      </c>
      <c r="O61" s="179">
        <v>0</v>
      </c>
      <c r="P61" s="179">
        <v>0</v>
      </c>
      <c r="Q61" s="179">
        <v>0</v>
      </c>
      <c r="R61" s="179">
        <v>0</v>
      </c>
      <c r="S61" s="179">
        <v>0</v>
      </c>
      <c r="T61" s="179">
        <v>0</v>
      </c>
      <c r="U61" s="179">
        <v>0</v>
      </c>
      <c r="V61" s="179">
        <v>0</v>
      </c>
      <c r="W61" s="179">
        <v>0</v>
      </c>
      <c r="X61" s="32"/>
      <c r="Y61" s="32"/>
      <c r="Z61" s="32"/>
    </row>
    <row r="62" spans="1:26" ht="30" customHeight="1" x14ac:dyDescent="0.15">
      <c r="A62" s="177">
        <v>1</v>
      </c>
      <c r="B62" s="178">
        <v>54</v>
      </c>
      <c r="C62" s="280"/>
      <c r="D62" s="280"/>
      <c r="E62" s="280"/>
      <c r="F62" s="287" t="s">
        <v>405</v>
      </c>
      <c r="G62" s="288"/>
      <c r="H62" s="179">
        <v>0</v>
      </c>
      <c r="I62" s="185">
        <v>0</v>
      </c>
      <c r="J62" s="179">
        <v>0</v>
      </c>
      <c r="K62" s="179">
        <v>0</v>
      </c>
      <c r="L62" s="179">
        <v>0</v>
      </c>
      <c r="M62" s="179"/>
      <c r="N62" s="179">
        <v>0</v>
      </c>
      <c r="O62" s="179">
        <v>0</v>
      </c>
      <c r="P62" s="179">
        <v>0</v>
      </c>
      <c r="Q62" s="179">
        <v>0</v>
      </c>
      <c r="R62" s="179">
        <v>0</v>
      </c>
      <c r="S62" s="179">
        <v>0</v>
      </c>
      <c r="T62" s="179">
        <v>0</v>
      </c>
      <c r="U62" s="179">
        <v>0</v>
      </c>
      <c r="V62" s="179">
        <v>0</v>
      </c>
      <c r="W62" s="179">
        <v>0</v>
      </c>
      <c r="X62" s="32"/>
      <c r="Y62" s="32"/>
      <c r="Z62" s="32"/>
    </row>
    <row r="63" spans="1:26" ht="30" customHeight="1" x14ac:dyDescent="0.15">
      <c r="A63" s="177">
        <v>1</v>
      </c>
      <c r="B63" s="178">
        <v>55</v>
      </c>
      <c r="C63" s="280"/>
      <c r="D63" s="280"/>
      <c r="E63" s="281"/>
      <c r="F63" s="287" t="s">
        <v>406</v>
      </c>
      <c r="G63" s="288"/>
      <c r="H63" s="179">
        <v>0</v>
      </c>
      <c r="I63" s="185">
        <v>0</v>
      </c>
      <c r="J63" s="179">
        <v>0</v>
      </c>
      <c r="K63" s="179">
        <v>0</v>
      </c>
      <c r="L63" s="179">
        <v>0</v>
      </c>
      <c r="M63" s="179"/>
      <c r="N63" s="179">
        <v>0</v>
      </c>
      <c r="O63" s="179">
        <v>0</v>
      </c>
      <c r="P63" s="179">
        <v>0</v>
      </c>
      <c r="Q63" s="179">
        <v>0</v>
      </c>
      <c r="R63" s="179">
        <v>0</v>
      </c>
      <c r="S63" s="179">
        <v>0</v>
      </c>
      <c r="T63" s="179">
        <v>0</v>
      </c>
      <c r="U63" s="179">
        <v>0</v>
      </c>
      <c r="V63" s="179">
        <v>0</v>
      </c>
      <c r="W63" s="179">
        <v>0</v>
      </c>
      <c r="X63" s="32"/>
      <c r="Y63" s="32"/>
      <c r="Z63" s="32"/>
    </row>
    <row r="64" spans="1:26" ht="30" customHeight="1" x14ac:dyDescent="0.15">
      <c r="A64" s="177">
        <v>1</v>
      </c>
      <c r="B64" s="178">
        <v>56</v>
      </c>
      <c r="C64" s="280"/>
      <c r="D64" s="280"/>
      <c r="E64" s="282" t="s">
        <v>407</v>
      </c>
      <c r="F64" s="285" t="s">
        <v>404</v>
      </c>
      <c r="G64" s="286"/>
      <c r="H64" s="179">
        <v>0</v>
      </c>
      <c r="I64" s="185">
        <v>1</v>
      </c>
      <c r="J64" s="179">
        <v>0</v>
      </c>
      <c r="K64" s="179">
        <v>0</v>
      </c>
      <c r="L64" s="179">
        <v>0</v>
      </c>
      <c r="M64" s="179"/>
      <c r="N64" s="179">
        <v>0</v>
      </c>
      <c r="O64" s="179">
        <v>0</v>
      </c>
      <c r="P64" s="179">
        <v>0</v>
      </c>
      <c r="Q64" s="179">
        <v>0</v>
      </c>
      <c r="R64" s="179">
        <v>0</v>
      </c>
      <c r="S64" s="179">
        <v>0</v>
      </c>
      <c r="T64" s="179">
        <v>0</v>
      </c>
      <c r="U64" s="179">
        <v>0</v>
      </c>
      <c r="V64" s="179">
        <v>0</v>
      </c>
      <c r="W64" s="179">
        <v>0</v>
      </c>
      <c r="X64" s="32"/>
      <c r="Y64" s="32"/>
      <c r="Z64" s="32"/>
    </row>
    <row r="65" spans="1:26" ht="30" customHeight="1" x14ac:dyDescent="0.15">
      <c r="A65" s="177">
        <v>1</v>
      </c>
      <c r="B65" s="178">
        <v>57</v>
      </c>
      <c r="C65" s="280"/>
      <c r="D65" s="280"/>
      <c r="E65" s="283"/>
      <c r="F65" s="287" t="s">
        <v>405</v>
      </c>
      <c r="G65" s="288"/>
      <c r="H65" s="179">
        <v>0</v>
      </c>
      <c r="I65" s="185">
        <v>0</v>
      </c>
      <c r="J65" s="179">
        <v>0</v>
      </c>
      <c r="K65" s="179">
        <v>0</v>
      </c>
      <c r="L65" s="179">
        <v>0</v>
      </c>
      <c r="M65" s="179"/>
      <c r="N65" s="179">
        <v>0</v>
      </c>
      <c r="O65" s="179">
        <v>0</v>
      </c>
      <c r="P65" s="179">
        <v>0</v>
      </c>
      <c r="Q65" s="179">
        <v>0</v>
      </c>
      <c r="R65" s="179">
        <v>0</v>
      </c>
      <c r="S65" s="179">
        <v>0</v>
      </c>
      <c r="T65" s="179">
        <v>0</v>
      </c>
      <c r="U65" s="179">
        <v>0</v>
      </c>
      <c r="V65" s="179">
        <v>0</v>
      </c>
      <c r="W65" s="179">
        <v>1</v>
      </c>
      <c r="X65" s="32"/>
      <c r="Y65" s="32"/>
      <c r="Z65" s="32"/>
    </row>
    <row r="66" spans="1:26" ht="30" customHeight="1" x14ac:dyDescent="0.15">
      <c r="A66" s="177">
        <v>1</v>
      </c>
      <c r="B66" s="178">
        <v>58</v>
      </c>
      <c r="C66" s="280"/>
      <c r="D66" s="280"/>
      <c r="E66" s="284"/>
      <c r="F66" s="287" t="s">
        <v>406</v>
      </c>
      <c r="G66" s="288"/>
      <c r="H66" s="179">
        <v>0</v>
      </c>
      <c r="I66" s="185">
        <v>1</v>
      </c>
      <c r="J66" s="179">
        <v>0</v>
      </c>
      <c r="K66" s="179">
        <v>0</v>
      </c>
      <c r="L66" s="179">
        <v>0</v>
      </c>
      <c r="M66" s="179"/>
      <c r="N66" s="179">
        <v>0</v>
      </c>
      <c r="O66" s="179">
        <v>0</v>
      </c>
      <c r="P66" s="179">
        <v>0</v>
      </c>
      <c r="Q66" s="179">
        <v>0</v>
      </c>
      <c r="R66" s="179">
        <v>0</v>
      </c>
      <c r="S66" s="179">
        <v>0</v>
      </c>
      <c r="T66" s="179">
        <v>0</v>
      </c>
      <c r="U66" s="179">
        <v>0</v>
      </c>
      <c r="V66" s="179">
        <v>0</v>
      </c>
      <c r="W66" s="179">
        <v>0</v>
      </c>
      <c r="X66" s="32"/>
      <c r="Y66" s="32"/>
      <c r="Z66" s="32"/>
    </row>
    <row r="67" spans="1:26" ht="30" customHeight="1" x14ac:dyDescent="0.15">
      <c r="A67" s="177">
        <v>1</v>
      </c>
      <c r="B67" s="178">
        <v>59</v>
      </c>
      <c r="C67" s="280"/>
      <c r="D67" s="280"/>
      <c r="E67" s="282" t="s">
        <v>408</v>
      </c>
      <c r="F67" s="285" t="s">
        <v>404</v>
      </c>
      <c r="G67" s="286"/>
      <c r="H67" s="179">
        <v>0</v>
      </c>
      <c r="I67" s="185">
        <v>0</v>
      </c>
      <c r="J67" s="179">
        <v>0</v>
      </c>
      <c r="K67" s="179">
        <v>0</v>
      </c>
      <c r="L67" s="179">
        <v>0</v>
      </c>
      <c r="M67" s="179"/>
      <c r="N67" s="179">
        <v>0</v>
      </c>
      <c r="O67" s="179">
        <v>0</v>
      </c>
      <c r="P67" s="179">
        <v>0</v>
      </c>
      <c r="Q67" s="179">
        <v>0</v>
      </c>
      <c r="R67" s="179">
        <v>0</v>
      </c>
      <c r="S67" s="179">
        <v>0</v>
      </c>
      <c r="T67" s="179">
        <v>0</v>
      </c>
      <c r="U67" s="179">
        <v>0</v>
      </c>
      <c r="V67" s="179">
        <v>0</v>
      </c>
      <c r="W67" s="179">
        <v>2</v>
      </c>
      <c r="X67" s="32"/>
      <c r="Y67" s="32"/>
      <c r="Z67" s="32"/>
    </row>
    <row r="68" spans="1:26" ht="30" customHeight="1" x14ac:dyDescent="0.15">
      <c r="A68" s="177">
        <v>1</v>
      </c>
      <c r="B68" s="178">
        <v>60</v>
      </c>
      <c r="C68" s="280"/>
      <c r="D68" s="280"/>
      <c r="E68" s="283"/>
      <c r="F68" s="287" t="s">
        <v>405</v>
      </c>
      <c r="G68" s="288"/>
      <c r="H68" s="179">
        <v>0</v>
      </c>
      <c r="I68" s="185">
        <v>0</v>
      </c>
      <c r="J68" s="179">
        <v>0</v>
      </c>
      <c r="K68" s="179">
        <v>0</v>
      </c>
      <c r="L68" s="179">
        <v>0</v>
      </c>
      <c r="M68" s="179"/>
      <c r="N68" s="179">
        <v>0</v>
      </c>
      <c r="O68" s="179">
        <v>0</v>
      </c>
      <c r="P68" s="179">
        <v>0</v>
      </c>
      <c r="Q68" s="179">
        <v>0</v>
      </c>
      <c r="R68" s="179">
        <v>0</v>
      </c>
      <c r="S68" s="179">
        <v>0</v>
      </c>
      <c r="T68" s="179">
        <v>0</v>
      </c>
      <c r="U68" s="179">
        <v>0</v>
      </c>
      <c r="V68" s="179">
        <v>0</v>
      </c>
      <c r="W68" s="179">
        <v>2</v>
      </c>
      <c r="X68" s="32"/>
      <c r="Y68" s="32"/>
      <c r="Z68" s="32"/>
    </row>
    <row r="69" spans="1:26" ht="30" customHeight="1" x14ac:dyDescent="0.15">
      <c r="A69" s="177">
        <v>1</v>
      </c>
      <c r="B69" s="178">
        <v>61</v>
      </c>
      <c r="C69" s="280"/>
      <c r="D69" s="280"/>
      <c r="E69" s="284"/>
      <c r="F69" s="287" t="s">
        <v>406</v>
      </c>
      <c r="G69" s="288"/>
      <c r="H69" s="179">
        <v>0</v>
      </c>
      <c r="I69" s="185">
        <v>5</v>
      </c>
      <c r="J69" s="179">
        <v>0</v>
      </c>
      <c r="K69" s="179">
        <v>0</v>
      </c>
      <c r="L69" s="179">
        <v>0</v>
      </c>
      <c r="M69" s="179"/>
      <c r="N69" s="179">
        <v>0</v>
      </c>
      <c r="O69" s="179">
        <v>0</v>
      </c>
      <c r="P69" s="179">
        <v>0</v>
      </c>
      <c r="Q69" s="179">
        <v>0</v>
      </c>
      <c r="R69" s="179">
        <v>0</v>
      </c>
      <c r="S69" s="179">
        <v>0</v>
      </c>
      <c r="T69" s="179">
        <v>0</v>
      </c>
      <c r="U69" s="179">
        <v>0</v>
      </c>
      <c r="V69" s="179">
        <v>0</v>
      </c>
      <c r="W69" s="179">
        <v>0</v>
      </c>
      <c r="X69" s="32"/>
      <c r="Y69" s="32"/>
      <c r="Z69" s="32"/>
    </row>
    <row r="70" spans="1:26" ht="30" customHeight="1" x14ac:dyDescent="0.15">
      <c r="A70" s="177">
        <v>1</v>
      </c>
      <c r="B70" s="178">
        <v>62</v>
      </c>
      <c r="C70" s="280"/>
      <c r="D70" s="280"/>
      <c r="E70" s="282" t="s">
        <v>409</v>
      </c>
      <c r="F70" s="285" t="s">
        <v>404</v>
      </c>
      <c r="G70" s="286"/>
      <c r="H70" s="179">
        <v>0</v>
      </c>
      <c r="I70" s="185">
        <v>0</v>
      </c>
      <c r="J70" s="179">
        <v>0</v>
      </c>
      <c r="K70" s="179">
        <v>0</v>
      </c>
      <c r="L70" s="179">
        <v>0</v>
      </c>
      <c r="M70" s="179"/>
      <c r="N70" s="179">
        <v>0</v>
      </c>
      <c r="O70" s="179">
        <v>0</v>
      </c>
      <c r="P70" s="179">
        <v>0</v>
      </c>
      <c r="Q70" s="179">
        <v>0</v>
      </c>
      <c r="R70" s="179">
        <v>0</v>
      </c>
      <c r="S70" s="179">
        <v>0</v>
      </c>
      <c r="T70" s="179">
        <v>0</v>
      </c>
      <c r="U70" s="179">
        <v>0</v>
      </c>
      <c r="V70" s="179">
        <v>0</v>
      </c>
      <c r="W70" s="179">
        <v>0</v>
      </c>
      <c r="X70" s="32"/>
      <c r="Y70" s="32"/>
      <c r="Z70" s="32"/>
    </row>
    <row r="71" spans="1:26" ht="30" customHeight="1" x14ac:dyDescent="0.15">
      <c r="A71" s="177">
        <v>1</v>
      </c>
      <c r="B71" s="178">
        <v>63</v>
      </c>
      <c r="C71" s="280"/>
      <c r="D71" s="280"/>
      <c r="E71" s="280"/>
      <c r="F71" s="287" t="s">
        <v>405</v>
      </c>
      <c r="G71" s="288"/>
      <c r="H71" s="179">
        <v>0</v>
      </c>
      <c r="I71" s="185">
        <v>0</v>
      </c>
      <c r="J71" s="179">
        <v>0</v>
      </c>
      <c r="K71" s="179">
        <v>0</v>
      </c>
      <c r="L71" s="179">
        <v>0</v>
      </c>
      <c r="M71" s="179"/>
      <c r="N71" s="179">
        <v>0</v>
      </c>
      <c r="O71" s="179">
        <v>0</v>
      </c>
      <c r="P71" s="179">
        <v>0</v>
      </c>
      <c r="Q71" s="179">
        <v>0</v>
      </c>
      <c r="R71" s="179">
        <v>0</v>
      </c>
      <c r="S71" s="179">
        <v>0</v>
      </c>
      <c r="T71" s="179">
        <v>0</v>
      </c>
      <c r="U71" s="179">
        <v>0</v>
      </c>
      <c r="V71" s="179">
        <v>0</v>
      </c>
      <c r="W71" s="179">
        <v>0</v>
      </c>
      <c r="X71" s="32"/>
      <c r="Y71" s="32"/>
      <c r="Z71" s="32"/>
    </row>
    <row r="72" spans="1:26" ht="30" customHeight="1" x14ac:dyDescent="0.15">
      <c r="A72" s="177">
        <v>1</v>
      </c>
      <c r="B72" s="178">
        <v>64</v>
      </c>
      <c r="C72" s="280"/>
      <c r="D72" s="280"/>
      <c r="E72" s="281"/>
      <c r="F72" s="287" t="s">
        <v>406</v>
      </c>
      <c r="G72" s="288"/>
      <c r="H72" s="179">
        <v>0</v>
      </c>
      <c r="I72" s="185">
        <v>0</v>
      </c>
      <c r="J72" s="179">
        <v>0</v>
      </c>
      <c r="K72" s="179">
        <v>0</v>
      </c>
      <c r="L72" s="179">
        <v>0</v>
      </c>
      <c r="M72" s="179"/>
      <c r="N72" s="179">
        <v>0</v>
      </c>
      <c r="O72" s="179">
        <v>0</v>
      </c>
      <c r="P72" s="179">
        <v>0</v>
      </c>
      <c r="Q72" s="179">
        <v>0</v>
      </c>
      <c r="R72" s="179">
        <v>0</v>
      </c>
      <c r="S72" s="179">
        <v>0</v>
      </c>
      <c r="T72" s="179">
        <v>0</v>
      </c>
      <c r="U72" s="179">
        <v>0</v>
      </c>
      <c r="V72" s="179">
        <v>0</v>
      </c>
      <c r="W72" s="179">
        <v>0</v>
      </c>
      <c r="X72" s="32"/>
      <c r="Y72" s="32"/>
      <c r="Z72" s="32"/>
    </row>
    <row r="73" spans="1:26" ht="30" customHeight="1" x14ac:dyDescent="0.15">
      <c r="A73" s="177">
        <v>1</v>
      </c>
      <c r="B73" s="178">
        <v>65</v>
      </c>
      <c r="C73" s="280"/>
      <c r="D73" s="280"/>
      <c r="E73" s="282" t="s">
        <v>410</v>
      </c>
      <c r="F73" s="285" t="s">
        <v>404</v>
      </c>
      <c r="G73" s="286"/>
      <c r="H73" s="179">
        <v>0</v>
      </c>
      <c r="I73" s="185">
        <v>0</v>
      </c>
      <c r="J73" s="179">
        <v>0</v>
      </c>
      <c r="K73" s="179">
        <v>0</v>
      </c>
      <c r="L73" s="179">
        <v>0</v>
      </c>
      <c r="M73" s="179"/>
      <c r="N73" s="179">
        <v>0</v>
      </c>
      <c r="O73" s="179">
        <v>0</v>
      </c>
      <c r="P73" s="179">
        <v>0</v>
      </c>
      <c r="Q73" s="179">
        <v>0</v>
      </c>
      <c r="R73" s="179">
        <v>0</v>
      </c>
      <c r="S73" s="179">
        <v>0</v>
      </c>
      <c r="T73" s="179">
        <v>0</v>
      </c>
      <c r="U73" s="179">
        <v>0</v>
      </c>
      <c r="V73" s="179">
        <v>0</v>
      </c>
      <c r="W73" s="179">
        <v>0</v>
      </c>
      <c r="X73" s="32"/>
      <c r="Y73" s="32"/>
      <c r="Z73" s="32"/>
    </row>
    <row r="74" spans="1:26" ht="30" customHeight="1" x14ac:dyDescent="0.15">
      <c r="A74" s="177">
        <v>1</v>
      </c>
      <c r="B74" s="178">
        <v>66</v>
      </c>
      <c r="C74" s="280"/>
      <c r="D74" s="280"/>
      <c r="E74" s="283"/>
      <c r="F74" s="287" t="s">
        <v>405</v>
      </c>
      <c r="G74" s="288"/>
      <c r="H74" s="179">
        <v>0</v>
      </c>
      <c r="I74" s="185">
        <v>0</v>
      </c>
      <c r="J74" s="179">
        <v>0</v>
      </c>
      <c r="K74" s="179">
        <v>0</v>
      </c>
      <c r="L74" s="179">
        <v>0</v>
      </c>
      <c r="M74" s="179"/>
      <c r="N74" s="179">
        <v>0</v>
      </c>
      <c r="O74" s="179">
        <v>0</v>
      </c>
      <c r="P74" s="179">
        <v>0</v>
      </c>
      <c r="Q74" s="179">
        <v>0</v>
      </c>
      <c r="R74" s="179">
        <v>0</v>
      </c>
      <c r="S74" s="179">
        <v>0</v>
      </c>
      <c r="T74" s="179">
        <v>0</v>
      </c>
      <c r="U74" s="179">
        <v>0</v>
      </c>
      <c r="V74" s="179">
        <v>0</v>
      </c>
      <c r="W74" s="179">
        <v>0</v>
      </c>
      <c r="X74" s="32"/>
      <c r="Y74" s="32"/>
      <c r="Z74" s="32"/>
    </row>
    <row r="75" spans="1:26" ht="30" customHeight="1" x14ac:dyDescent="0.15">
      <c r="A75" s="177">
        <v>1</v>
      </c>
      <c r="B75" s="178">
        <v>67</v>
      </c>
      <c r="C75" s="280"/>
      <c r="D75" s="280"/>
      <c r="E75" s="284"/>
      <c r="F75" s="287" t="s">
        <v>406</v>
      </c>
      <c r="G75" s="288"/>
      <c r="H75" s="179">
        <v>0</v>
      </c>
      <c r="I75" s="185">
        <v>0</v>
      </c>
      <c r="J75" s="179">
        <v>0</v>
      </c>
      <c r="K75" s="179">
        <v>0</v>
      </c>
      <c r="L75" s="179">
        <v>0</v>
      </c>
      <c r="M75" s="179"/>
      <c r="N75" s="179">
        <v>0</v>
      </c>
      <c r="O75" s="179">
        <v>0</v>
      </c>
      <c r="P75" s="179">
        <v>0</v>
      </c>
      <c r="Q75" s="179">
        <v>0</v>
      </c>
      <c r="R75" s="179">
        <v>0</v>
      </c>
      <c r="S75" s="179">
        <v>0</v>
      </c>
      <c r="T75" s="179">
        <v>0</v>
      </c>
      <c r="U75" s="179">
        <v>0</v>
      </c>
      <c r="V75" s="179">
        <v>0</v>
      </c>
      <c r="W75" s="179">
        <v>0</v>
      </c>
      <c r="X75" s="32"/>
      <c r="Y75" s="32"/>
      <c r="Z75" s="32"/>
    </row>
    <row r="76" spans="1:26" ht="30" customHeight="1" x14ac:dyDescent="0.15">
      <c r="A76" s="177">
        <v>1</v>
      </c>
      <c r="B76" s="178">
        <v>68</v>
      </c>
      <c r="C76" s="280"/>
      <c r="D76" s="280"/>
      <c r="E76" s="282" t="s">
        <v>411</v>
      </c>
      <c r="F76" s="285" t="s">
        <v>404</v>
      </c>
      <c r="G76" s="286"/>
      <c r="H76" s="179">
        <v>0</v>
      </c>
      <c r="I76" s="185">
        <v>0</v>
      </c>
      <c r="J76" s="179">
        <v>0</v>
      </c>
      <c r="K76" s="179">
        <v>0</v>
      </c>
      <c r="L76" s="179">
        <v>0</v>
      </c>
      <c r="M76" s="179"/>
      <c r="N76" s="179">
        <v>0</v>
      </c>
      <c r="O76" s="179">
        <v>0</v>
      </c>
      <c r="P76" s="179">
        <v>0</v>
      </c>
      <c r="Q76" s="179">
        <v>0</v>
      </c>
      <c r="R76" s="179">
        <v>0</v>
      </c>
      <c r="S76" s="179">
        <v>0</v>
      </c>
      <c r="T76" s="179">
        <v>0</v>
      </c>
      <c r="U76" s="179">
        <v>1</v>
      </c>
      <c r="V76" s="179">
        <v>0</v>
      </c>
      <c r="W76" s="179">
        <v>0</v>
      </c>
      <c r="X76" s="32"/>
      <c r="Y76" s="32"/>
      <c r="Z76" s="32"/>
    </row>
    <row r="77" spans="1:26" ht="30" customHeight="1" x14ac:dyDescent="0.15">
      <c r="A77" s="177">
        <v>1</v>
      </c>
      <c r="B77" s="178">
        <v>69</v>
      </c>
      <c r="C77" s="280"/>
      <c r="D77" s="280"/>
      <c r="E77" s="283"/>
      <c r="F77" s="287" t="s">
        <v>405</v>
      </c>
      <c r="G77" s="288"/>
      <c r="H77" s="179">
        <v>0</v>
      </c>
      <c r="I77" s="185">
        <v>0</v>
      </c>
      <c r="J77" s="179">
        <v>0</v>
      </c>
      <c r="K77" s="179">
        <v>0</v>
      </c>
      <c r="L77" s="179">
        <v>0</v>
      </c>
      <c r="M77" s="179"/>
      <c r="N77" s="179">
        <v>0</v>
      </c>
      <c r="O77" s="179">
        <v>0</v>
      </c>
      <c r="P77" s="179">
        <v>0</v>
      </c>
      <c r="Q77" s="179">
        <v>0</v>
      </c>
      <c r="R77" s="179">
        <v>0</v>
      </c>
      <c r="S77" s="179">
        <v>0</v>
      </c>
      <c r="T77" s="179">
        <v>0</v>
      </c>
      <c r="U77" s="179">
        <v>0</v>
      </c>
      <c r="V77" s="179">
        <v>0</v>
      </c>
      <c r="W77" s="179">
        <v>0</v>
      </c>
      <c r="X77" s="32"/>
      <c r="Y77" s="32"/>
      <c r="Z77" s="32"/>
    </row>
    <row r="78" spans="1:26" ht="30" customHeight="1" x14ac:dyDescent="0.15">
      <c r="A78" s="177">
        <v>1</v>
      </c>
      <c r="B78" s="178">
        <v>70</v>
      </c>
      <c r="C78" s="280"/>
      <c r="D78" s="280"/>
      <c r="E78" s="284"/>
      <c r="F78" s="287" t="s">
        <v>406</v>
      </c>
      <c r="G78" s="288"/>
      <c r="H78" s="179">
        <v>0</v>
      </c>
      <c r="I78" s="185">
        <v>0</v>
      </c>
      <c r="J78" s="179">
        <v>0</v>
      </c>
      <c r="K78" s="179">
        <v>0</v>
      </c>
      <c r="L78" s="179">
        <v>0</v>
      </c>
      <c r="M78" s="179"/>
      <c r="N78" s="179">
        <v>0</v>
      </c>
      <c r="O78" s="179">
        <v>0</v>
      </c>
      <c r="P78" s="179">
        <v>0</v>
      </c>
      <c r="Q78" s="179">
        <v>0</v>
      </c>
      <c r="R78" s="179">
        <v>0</v>
      </c>
      <c r="S78" s="179">
        <v>0</v>
      </c>
      <c r="T78" s="179">
        <v>0</v>
      </c>
      <c r="U78" s="179">
        <v>0</v>
      </c>
      <c r="V78" s="179">
        <v>0</v>
      </c>
      <c r="W78" s="179">
        <v>0</v>
      </c>
      <c r="X78" s="32"/>
      <c r="Y78" s="32"/>
      <c r="Z78" s="32"/>
    </row>
    <row r="79" spans="1:26" ht="30" customHeight="1" x14ac:dyDescent="0.15">
      <c r="A79" s="177">
        <v>1</v>
      </c>
      <c r="B79" s="178">
        <v>71</v>
      </c>
      <c r="C79" s="280"/>
      <c r="D79" s="280"/>
      <c r="E79" s="282" t="s">
        <v>412</v>
      </c>
      <c r="F79" s="285" t="s">
        <v>404</v>
      </c>
      <c r="G79" s="286"/>
      <c r="H79" s="179">
        <v>0</v>
      </c>
      <c r="I79" s="185">
        <v>1</v>
      </c>
      <c r="J79" s="179">
        <v>0</v>
      </c>
      <c r="K79" s="179">
        <v>0</v>
      </c>
      <c r="L79" s="179">
        <v>0</v>
      </c>
      <c r="M79" s="179"/>
      <c r="N79" s="179">
        <v>0</v>
      </c>
      <c r="O79" s="179">
        <v>0</v>
      </c>
      <c r="P79" s="179">
        <v>0</v>
      </c>
      <c r="Q79" s="179">
        <v>0</v>
      </c>
      <c r="R79" s="179">
        <v>0</v>
      </c>
      <c r="S79" s="179">
        <v>0</v>
      </c>
      <c r="T79" s="179">
        <v>0</v>
      </c>
      <c r="U79" s="179">
        <v>0</v>
      </c>
      <c r="V79" s="179">
        <v>0</v>
      </c>
      <c r="W79" s="179">
        <v>2</v>
      </c>
      <c r="X79" s="32"/>
      <c r="Y79" s="32"/>
      <c r="Z79" s="32"/>
    </row>
    <row r="80" spans="1:26" ht="30" customHeight="1" x14ac:dyDescent="0.15">
      <c r="A80" s="177">
        <v>1</v>
      </c>
      <c r="B80" s="178">
        <v>72</v>
      </c>
      <c r="C80" s="280"/>
      <c r="D80" s="280"/>
      <c r="E80" s="283"/>
      <c r="F80" s="287" t="s">
        <v>405</v>
      </c>
      <c r="G80" s="288"/>
      <c r="H80" s="179">
        <v>0</v>
      </c>
      <c r="I80" s="185">
        <v>0</v>
      </c>
      <c r="J80" s="179">
        <v>0</v>
      </c>
      <c r="K80" s="179">
        <v>0</v>
      </c>
      <c r="L80" s="179">
        <v>0</v>
      </c>
      <c r="M80" s="179"/>
      <c r="N80" s="179">
        <v>0</v>
      </c>
      <c r="O80" s="179">
        <v>0</v>
      </c>
      <c r="P80" s="179">
        <v>0</v>
      </c>
      <c r="Q80" s="179">
        <v>0</v>
      </c>
      <c r="R80" s="179">
        <v>0</v>
      </c>
      <c r="S80" s="179">
        <v>0</v>
      </c>
      <c r="T80" s="179">
        <v>0</v>
      </c>
      <c r="U80" s="179">
        <v>0</v>
      </c>
      <c r="V80" s="179">
        <v>0</v>
      </c>
      <c r="W80" s="179">
        <v>0</v>
      </c>
      <c r="X80" s="32"/>
      <c r="Y80" s="32"/>
      <c r="Z80" s="32"/>
    </row>
    <row r="81" spans="1:26" ht="30" customHeight="1" x14ac:dyDescent="0.15">
      <c r="A81" s="177">
        <v>1</v>
      </c>
      <c r="B81" s="178">
        <v>73</v>
      </c>
      <c r="C81" s="280"/>
      <c r="D81" s="281"/>
      <c r="E81" s="284"/>
      <c r="F81" s="287" t="s">
        <v>406</v>
      </c>
      <c r="G81" s="288"/>
      <c r="H81" s="179">
        <v>0</v>
      </c>
      <c r="I81" s="185">
        <v>4</v>
      </c>
      <c r="J81" s="179">
        <v>0</v>
      </c>
      <c r="K81" s="179">
        <v>0</v>
      </c>
      <c r="L81" s="179">
        <v>0</v>
      </c>
      <c r="M81" s="179"/>
      <c r="N81" s="179">
        <v>0</v>
      </c>
      <c r="O81" s="179">
        <v>0</v>
      </c>
      <c r="P81" s="179">
        <v>0</v>
      </c>
      <c r="Q81" s="179">
        <v>0</v>
      </c>
      <c r="R81" s="179">
        <v>0</v>
      </c>
      <c r="S81" s="179">
        <v>0</v>
      </c>
      <c r="T81" s="179">
        <v>0</v>
      </c>
      <c r="U81" s="179">
        <v>0</v>
      </c>
      <c r="V81" s="179">
        <v>0</v>
      </c>
      <c r="W81" s="179">
        <v>0</v>
      </c>
      <c r="X81" s="32"/>
      <c r="Y81" s="32"/>
      <c r="Z81" s="32"/>
    </row>
    <row r="82" spans="1:26" ht="30" customHeight="1" x14ac:dyDescent="0.15">
      <c r="A82" s="177">
        <v>1</v>
      </c>
      <c r="B82" s="178">
        <v>74</v>
      </c>
      <c r="C82" s="280"/>
      <c r="D82" s="279" t="s">
        <v>416</v>
      </c>
      <c r="E82" s="282" t="s">
        <v>414</v>
      </c>
      <c r="F82" s="285" t="s">
        <v>404</v>
      </c>
      <c r="G82" s="286"/>
      <c r="H82" s="179">
        <v>0</v>
      </c>
      <c r="I82" s="185">
        <v>2</v>
      </c>
      <c r="J82" s="179">
        <v>0</v>
      </c>
      <c r="K82" s="179">
        <v>0</v>
      </c>
      <c r="L82" s="179">
        <v>0</v>
      </c>
      <c r="M82" s="179"/>
      <c r="N82" s="179">
        <v>0</v>
      </c>
      <c r="O82" s="179">
        <v>0</v>
      </c>
      <c r="P82" s="179">
        <v>0</v>
      </c>
      <c r="Q82" s="179">
        <v>0</v>
      </c>
      <c r="R82" s="179">
        <v>0</v>
      </c>
      <c r="S82" s="179">
        <v>0</v>
      </c>
      <c r="T82" s="179">
        <v>0</v>
      </c>
      <c r="U82" s="179">
        <v>1</v>
      </c>
      <c r="V82" s="179">
        <v>0</v>
      </c>
      <c r="W82" s="179">
        <v>4</v>
      </c>
      <c r="X82" s="32"/>
      <c r="Y82" s="32"/>
      <c r="Z82" s="32"/>
    </row>
    <row r="83" spans="1:26" ht="30" customHeight="1" x14ac:dyDescent="0.15">
      <c r="A83" s="177">
        <v>1</v>
      </c>
      <c r="B83" s="178">
        <v>75</v>
      </c>
      <c r="C83" s="280"/>
      <c r="D83" s="280"/>
      <c r="E83" s="283"/>
      <c r="F83" s="287" t="s">
        <v>405</v>
      </c>
      <c r="G83" s="288"/>
      <c r="H83" s="179">
        <v>0</v>
      </c>
      <c r="I83" s="185">
        <v>0</v>
      </c>
      <c r="J83" s="179">
        <v>0</v>
      </c>
      <c r="K83" s="179">
        <v>0</v>
      </c>
      <c r="L83" s="179">
        <v>0</v>
      </c>
      <c r="M83" s="179"/>
      <c r="N83" s="179">
        <v>0</v>
      </c>
      <c r="O83" s="179">
        <v>0</v>
      </c>
      <c r="P83" s="179">
        <v>0</v>
      </c>
      <c r="Q83" s="179">
        <v>0</v>
      </c>
      <c r="R83" s="179">
        <v>0</v>
      </c>
      <c r="S83" s="179">
        <v>0</v>
      </c>
      <c r="T83" s="179">
        <v>0</v>
      </c>
      <c r="U83" s="179">
        <v>0</v>
      </c>
      <c r="V83" s="179">
        <v>0</v>
      </c>
      <c r="W83" s="179">
        <v>3</v>
      </c>
      <c r="X83" s="32"/>
      <c r="Y83" s="32"/>
      <c r="Z83" s="32"/>
    </row>
    <row r="84" spans="1:26" ht="30" customHeight="1" x14ac:dyDescent="0.15">
      <c r="A84" s="177">
        <v>1</v>
      </c>
      <c r="B84" s="178">
        <v>76</v>
      </c>
      <c r="C84" s="280"/>
      <c r="D84" s="280"/>
      <c r="E84" s="284"/>
      <c r="F84" s="287" t="s">
        <v>406</v>
      </c>
      <c r="G84" s="288"/>
      <c r="H84" s="179">
        <v>0</v>
      </c>
      <c r="I84" s="185">
        <v>10</v>
      </c>
      <c r="J84" s="179">
        <v>0</v>
      </c>
      <c r="K84" s="179">
        <v>0</v>
      </c>
      <c r="L84" s="179">
        <v>0</v>
      </c>
      <c r="M84" s="179"/>
      <c r="N84" s="179">
        <v>0</v>
      </c>
      <c r="O84" s="179">
        <v>0</v>
      </c>
      <c r="P84" s="179">
        <v>0</v>
      </c>
      <c r="Q84" s="179">
        <v>0</v>
      </c>
      <c r="R84" s="179">
        <v>0</v>
      </c>
      <c r="S84" s="179">
        <v>0</v>
      </c>
      <c r="T84" s="179">
        <v>0</v>
      </c>
      <c r="U84" s="179">
        <v>0</v>
      </c>
      <c r="V84" s="179">
        <v>0</v>
      </c>
      <c r="W84" s="179">
        <v>0</v>
      </c>
      <c r="X84" s="32"/>
      <c r="Y84" s="32"/>
      <c r="Z84" s="32"/>
    </row>
    <row r="85" spans="1:26" ht="30" customHeight="1" x14ac:dyDescent="0.15">
      <c r="A85" s="177">
        <v>1</v>
      </c>
      <c r="B85" s="178">
        <v>77</v>
      </c>
      <c r="C85" s="280"/>
      <c r="D85" s="280"/>
      <c r="E85" s="282" t="s">
        <v>415</v>
      </c>
      <c r="F85" s="285" t="s">
        <v>404</v>
      </c>
      <c r="G85" s="286"/>
      <c r="H85" s="179">
        <v>0</v>
      </c>
      <c r="I85" s="185">
        <v>0</v>
      </c>
      <c r="J85" s="179">
        <v>0</v>
      </c>
      <c r="K85" s="179">
        <v>0</v>
      </c>
      <c r="L85" s="179">
        <v>0</v>
      </c>
      <c r="M85" s="179"/>
      <c r="N85" s="179">
        <v>0</v>
      </c>
      <c r="O85" s="179">
        <v>0</v>
      </c>
      <c r="P85" s="179">
        <v>0</v>
      </c>
      <c r="Q85" s="179">
        <v>0</v>
      </c>
      <c r="R85" s="179">
        <v>0</v>
      </c>
      <c r="S85" s="179">
        <v>0</v>
      </c>
      <c r="T85" s="179">
        <v>0</v>
      </c>
      <c r="U85" s="179">
        <v>0</v>
      </c>
      <c r="V85" s="179">
        <v>0</v>
      </c>
      <c r="W85" s="179">
        <v>0</v>
      </c>
      <c r="X85" s="32"/>
      <c r="Y85" s="32"/>
      <c r="Z85" s="32"/>
    </row>
    <row r="86" spans="1:26" ht="30" customHeight="1" x14ac:dyDescent="0.15">
      <c r="A86" s="177">
        <v>1</v>
      </c>
      <c r="B86" s="178">
        <v>78</v>
      </c>
      <c r="C86" s="280"/>
      <c r="D86" s="280"/>
      <c r="E86" s="283"/>
      <c r="F86" s="287" t="s">
        <v>405</v>
      </c>
      <c r="G86" s="288"/>
      <c r="H86" s="179">
        <v>0</v>
      </c>
      <c r="I86" s="185">
        <v>0</v>
      </c>
      <c r="J86" s="179">
        <v>0</v>
      </c>
      <c r="K86" s="179">
        <v>0</v>
      </c>
      <c r="L86" s="179">
        <v>0</v>
      </c>
      <c r="M86" s="179"/>
      <c r="N86" s="179">
        <v>0</v>
      </c>
      <c r="O86" s="179">
        <v>0</v>
      </c>
      <c r="P86" s="179">
        <v>0</v>
      </c>
      <c r="Q86" s="179">
        <v>0</v>
      </c>
      <c r="R86" s="179">
        <v>0</v>
      </c>
      <c r="S86" s="179">
        <v>0</v>
      </c>
      <c r="T86" s="179">
        <v>0</v>
      </c>
      <c r="U86" s="179">
        <v>0</v>
      </c>
      <c r="V86" s="179">
        <v>0</v>
      </c>
      <c r="W86" s="179">
        <v>0</v>
      </c>
      <c r="X86" s="32"/>
      <c r="Y86" s="32"/>
      <c r="Z86" s="32"/>
    </row>
    <row r="87" spans="1:26" ht="30" customHeight="1" x14ac:dyDescent="0.15">
      <c r="A87" s="177">
        <v>1</v>
      </c>
      <c r="B87" s="178">
        <v>79</v>
      </c>
      <c r="C87" s="281"/>
      <c r="D87" s="281"/>
      <c r="E87" s="284"/>
      <c r="F87" s="287" t="s">
        <v>406</v>
      </c>
      <c r="G87" s="288"/>
      <c r="H87" s="179">
        <v>0</v>
      </c>
      <c r="I87" s="185">
        <v>0</v>
      </c>
      <c r="J87" s="179">
        <v>0</v>
      </c>
      <c r="K87" s="179">
        <v>0</v>
      </c>
      <c r="L87" s="179">
        <v>0</v>
      </c>
      <c r="M87" s="179"/>
      <c r="N87" s="179">
        <v>0</v>
      </c>
      <c r="O87" s="179">
        <v>0</v>
      </c>
      <c r="P87" s="179">
        <v>0</v>
      </c>
      <c r="Q87" s="179">
        <v>0</v>
      </c>
      <c r="R87" s="179">
        <v>0</v>
      </c>
      <c r="S87" s="179">
        <v>0</v>
      </c>
      <c r="T87" s="179">
        <v>0</v>
      </c>
      <c r="U87" s="179">
        <v>0</v>
      </c>
      <c r="V87" s="179">
        <v>0</v>
      </c>
      <c r="W87" s="179">
        <v>0</v>
      </c>
      <c r="X87" s="32"/>
      <c r="Y87" s="32"/>
      <c r="Z87" s="32"/>
    </row>
    <row r="88" spans="1:26" ht="30" customHeight="1" x14ac:dyDescent="0.15"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</row>
    <row r="89" spans="1:26" ht="30" customHeight="1" x14ac:dyDescent="0.15"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</row>
    <row r="90" spans="1:26" ht="30" customHeight="1" x14ac:dyDescent="0.15"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</row>
    <row r="91" spans="1:26" ht="30" customHeight="1" x14ac:dyDescent="0.15"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</row>
    <row r="92" spans="1:26" ht="30" customHeight="1" x14ac:dyDescent="0.15"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</row>
    <row r="93" spans="1:26" ht="30" customHeight="1" x14ac:dyDescent="0.15"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</row>
  </sheetData>
  <mergeCells count="85">
    <mergeCell ref="E17:G17"/>
    <mergeCell ref="D50:D56"/>
    <mergeCell ref="F50:G50"/>
    <mergeCell ref="F51:G51"/>
    <mergeCell ref="F52:G52"/>
    <mergeCell ref="E42:G42"/>
    <mergeCell ref="D47:D48"/>
    <mergeCell ref="E47:F47"/>
    <mergeCell ref="E48:F48"/>
    <mergeCell ref="F49:G49"/>
    <mergeCell ref="F53:G53"/>
    <mergeCell ref="F54:G54"/>
    <mergeCell ref="F44:G44"/>
    <mergeCell ref="E46:F46"/>
    <mergeCell ref="E18:G18"/>
    <mergeCell ref="F20:G20"/>
    <mergeCell ref="F59:G59"/>
    <mergeCell ref="F43:G43"/>
    <mergeCell ref="F55:G55"/>
    <mergeCell ref="F56:G56"/>
    <mergeCell ref="F57:G57"/>
    <mergeCell ref="E25:E26"/>
    <mergeCell ref="F58:G58"/>
    <mergeCell ref="E19:G19"/>
    <mergeCell ref="E27:E28"/>
    <mergeCell ref="E29:E30"/>
    <mergeCell ref="F31:G31"/>
    <mergeCell ref="E32:E33"/>
    <mergeCell ref="E34:E35"/>
    <mergeCell ref="E36:E38"/>
    <mergeCell ref="D60:G60"/>
    <mergeCell ref="T7:U7"/>
    <mergeCell ref="D9:G9"/>
    <mergeCell ref="D10:G10"/>
    <mergeCell ref="E11:G11"/>
    <mergeCell ref="F12:G12"/>
    <mergeCell ref="D21:D22"/>
    <mergeCell ref="F21:G21"/>
    <mergeCell ref="F22:G22"/>
    <mergeCell ref="E23:E24"/>
    <mergeCell ref="F13:G13"/>
    <mergeCell ref="F14:G14"/>
    <mergeCell ref="F15:G15"/>
    <mergeCell ref="F16:G16"/>
    <mergeCell ref="E39:E40"/>
    <mergeCell ref="F41:G41"/>
    <mergeCell ref="C61:C87"/>
    <mergeCell ref="D61:D81"/>
    <mergeCell ref="E61:E63"/>
    <mergeCell ref="F61:G61"/>
    <mergeCell ref="F62:G62"/>
    <mergeCell ref="F63:G63"/>
    <mergeCell ref="E64:E66"/>
    <mergeCell ref="F64:G64"/>
    <mergeCell ref="F65:G65"/>
    <mergeCell ref="F66:G66"/>
    <mergeCell ref="E67:E69"/>
    <mergeCell ref="F67:G67"/>
    <mergeCell ref="F68:G68"/>
    <mergeCell ref="F69:G69"/>
    <mergeCell ref="E70:E72"/>
    <mergeCell ref="F70:G70"/>
    <mergeCell ref="F71:G71"/>
    <mergeCell ref="F72:G72"/>
    <mergeCell ref="E73:E75"/>
    <mergeCell ref="F73:G73"/>
    <mergeCell ref="F74:G74"/>
    <mergeCell ref="F75:G75"/>
    <mergeCell ref="E76:E78"/>
    <mergeCell ref="F76:G76"/>
    <mergeCell ref="F77:G77"/>
    <mergeCell ref="F78:G78"/>
    <mergeCell ref="E79:E81"/>
    <mergeCell ref="F79:G79"/>
    <mergeCell ref="F80:G80"/>
    <mergeCell ref="F81:G81"/>
    <mergeCell ref="D82:D87"/>
    <mergeCell ref="E82:E84"/>
    <mergeCell ref="F82:G82"/>
    <mergeCell ref="F83:G83"/>
    <mergeCell ref="F84:G84"/>
    <mergeCell ref="E85:E87"/>
    <mergeCell ref="F85:G85"/>
    <mergeCell ref="F86:G86"/>
    <mergeCell ref="F87:G87"/>
  </mergeCells>
  <phoneticPr fontId="15"/>
  <pageMargins left="0.78740157480314965" right="0.39370078740157483" top="0.59055118110236227" bottom="0.39370078740157483" header="0.19685039370078741" footer="0.19685039370078741"/>
  <pageSetup paperSize="9" scale="47" fitToWidth="2" fitToHeight="2" pageOrder="overThenDown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161</vt:lpstr>
      <vt:lpstr>162</vt:lpstr>
      <vt:lpstr>163</vt:lpstr>
      <vt:lpstr>164</vt:lpstr>
      <vt:lpstr>161(入力用)</vt:lpstr>
      <vt:lpstr>162(入力用)</vt:lpstr>
      <vt:lpstr>163(入力用)</vt:lpstr>
      <vt:lpstr>164(入力用)</vt:lpstr>
      <vt:lpstr>'161'!Print_Area</vt:lpstr>
      <vt:lpstr>'162'!Print_Area</vt:lpstr>
      <vt:lpstr>'163'!Print_Area</vt:lpstr>
      <vt:lpstr>'164'!Print_Area</vt:lpstr>
      <vt:lpstr>'161'!Print_Titles</vt:lpstr>
      <vt:lpstr>'163'!Print_Titles</vt:lpstr>
      <vt:lpstr>'164'!Print_Titles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草ﾅｷﾞ　明彦</dc:creator>
  <cp:lastModifiedBy>三浦　真幸</cp:lastModifiedBy>
  <cp:lastPrinted>2022-02-22T01:40:54Z</cp:lastPrinted>
  <dcterms:created xsi:type="dcterms:W3CDTF">1999-06-16T22:50:47Z</dcterms:created>
  <dcterms:modified xsi:type="dcterms:W3CDTF">2023-03-06T12:32:55Z</dcterms:modified>
</cp:coreProperties>
</file>