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27451FEB-25FA-42A1-A98E-E489B91796E2}" xr6:coauthVersionLast="47" xr6:coauthVersionMax="47" xr10:uidLastSave="{00000000-0000-0000-0000-000000000000}"/>
  <bookViews>
    <workbookView xWindow="-120" yWindow="-120" windowWidth="29040" windowHeight="15840" tabRatio="490" xr2:uid="{00000000-000D-0000-FFFF-FFFF00000000}"/>
  </bookViews>
  <sheets>
    <sheet name="26表の1" sheetId="6" r:id="rId1"/>
    <sheet name="26表の2 " sheetId="7" r:id="rId2"/>
    <sheet name="入力シート" sheetId="8" state="hidden" r:id="rId3"/>
  </sheets>
  <definedNames>
    <definedName name="_xlnm.Print_Area" localSheetId="0">'26表の1'!$A$1:$BK$75</definedName>
    <definedName name="_xlnm.Print_Area" localSheetId="1">'26表の2 '!$A$1:$BK$79</definedName>
    <definedName name="_xlnm.Print_Titles" localSheetId="0">'26表の1'!$A:$I</definedName>
    <definedName name="_xlnm.Print_Titles" localSheetId="1">'26表の2 '!$A:$I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H11" i="6" l="1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H32" i="6"/>
  <c r="BH33" i="6"/>
  <c r="BH34" i="6"/>
  <c r="BH35" i="6"/>
  <c r="BH36" i="6"/>
  <c r="BH37" i="6"/>
  <c r="BH38" i="6"/>
  <c r="BH39" i="6"/>
  <c r="BH40" i="6"/>
  <c r="BH41" i="6"/>
  <c r="BH42" i="6"/>
  <c r="BH43" i="6"/>
  <c r="BH44" i="6"/>
  <c r="BH45" i="6"/>
  <c r="BH46" i="6"/>
  <c r="BH47" i="6"/>
  <c r="BH48" i="6"/>
  <c r="BH49" i="6"/>
  <c r="BH50" i="6"/>
  <c r="BH51" i="6"/>
  <c r="BH52" i="6"/>
  <c r="BH53" i="6"/>
  <c r="BH54" i="6"/>
  <c r="BH55" i="6"/>
  <c r="BH56" i="6"/>
  <c r="BH57" i="6"/>
  <c r="BH58" i="6"/>
  <c r="BH59" i="6"/>
  <c r="BH60" i="6"/>
  <c r="BH61" i="6"/>
  <c r="BH62" i="6"/>
  <c r="BH63" i="6"/>
  <c r="BH64" i="6"/>
  <c r="BH65" i="6"/>
  <c r="BH66" i="6"/>
  <c r="BH67" i="6"/>
  <c r="BH68" i="6"/>
  <c r="BH69" i="6"/>
  <c r="BH70" i="6"/>
  <c r="BH71" i="6"/>
  <c r="BH72" i="6"/>
  <c r="BH73" i="6"/>
  <c r="BH74" i="6"/>
  <c r="BH75" i="6"/>
  <c r="BH10" i="6"/>
  <c r="BH72" i="7" l="1"/>
  <c r="BH11" i="7"/>
  <c r="BH12" i="7"/>
  <c r="BH13" i="7"/>
  <c r="BH14" i="7"/>
  <c r="BH15" i="7"/>
  <c r="BH16" i="7"/>
  <c r="BH17" i="7"/>
  <c r="BH18" i="7"/>
  <c r="BH19" i="7"/>
  <c r="BH20" i="7"/>
  <c r="BH21" i="7"/>
  <c r="BH22" i="7"/>
  <c r="BH23" i="7"/>
  <c r="BH24" i="7"/>
  <c r="BH25" i="7"/>
  <c r="BH26" i="7"/>
  <c r="BH27" i="7"/>
  <c r="BH28" i="7"/>
  <c r="BH29" i="7"/>
  <c r="BH30" i="7"/>
  <c r="BH31" i="7"/>
  <c r="BH32" i="7"/>
  <c r="BH33" i="7"/>
  <c r="BH34" i="7"/>
  <c r="BH35" i="7"/>
  <c r="BH36" i="7"/>
  <c r="BH37" i="7"/>
  <c r="BH38" i="7"/>
  <c r="BH39" i="7"/>
  <c r="BH40" i="7"/>
  <c r="BH41" i="7"/>
  <c r="BH42" i="7"/>
  <c r="BH43" i="7"/>
  <c r="BH44" i="7"/>
  <c r="BH45" i="7"/>
  <c r="BH46" i="7"/>
  <c r="BH47" i="7"/>
  <c r="BH48" i="7"/>
  <c r="BH49" i="7"/>
  <c r="BH50" i="7"/>
  <c r="BH51" i="7"/>
  <c r="BH52" i="7"/>
  <c r="BH53" i="7"/>
  <c r="BH54" i="7"/>
  <c r="BH55" i="7"/>
  <c r="BH56" i="7"/>
  <c r="BH57" i="7"/>
  <c r="BH58" i="7"/>
  <c r="BH59" i="7"/>
  <c r="BH60" i="7"/>
  <c r="BH61" i="7"/>
  <c r="BH62" i="7"/>
  <c r="BH63" i="7"/>
  <c r="BH64" i="7"/>
  <c r="BH65" i="7"/>
  <c r="BH66" i="7"/>
  <c r="BH67" i="7"/>
  <c r="BH68" i="7"/>
  <c r="BH69" i="7"/>
  <c r="BH70" i="7"/>
  <c r="BH71" i="7"/>
  <c r="BG11" i="7"/>
  <c r="BG12" i="7"/>
  <c r="BG13" i="7"/>
  <c r="BG14" i="7"/>
  <c r="BG15" i="7"/>
  <c r="BG16" i="7"/>
  <c r="BG17" i="7"/>
  <c r="BG18" i="7"/>
  <c r="BG19" i="7"/>
  <c r="BG20" i="7"/>
  <c r="BG21" i="7"/>
  <c r="BG22" i="7"/>
  <c r="BG23" i="7"/>
  <c r="BG24" i="7"/>
  <c r="BG25" i="7"/>
  <c r="BG26" i="7"/>
  <c r="BG27" i="7"/>
  <c r="BG28" i="7"/>
  <c r="BG29" i="7"/>
  <c r="BG30" i="7"/>
  <c r="BG31" i="7"/>
  <c r="BG32" i="7"/>
  <c r="BG33" i="7"/>
  <c r="BG34" i="7"/>
  <c r="BG35" i="7"/>
  <c r="BG36" i="7"/>
  <c r="BG37" i="7"/>
  <c r="BG38" i="7"/>
  <c r="BG39" i="7"/>
  <c r="BG40" i="7"/>
  <c r="BG41" i="7"/>
  <c r="BG42" i="7"/>
  <c r="BG43" i="7"/>
  <c r="BG44" i="7"/>
  <c r="BG45" i="7"/>
  <c r="BG46" i="7"/>
  <c r="BG47" i="7"/>
  <c r="BG48" i="7"/>
  <c r="BG49" i="7"/>
  <c r="BG50" i="7"/>
  <c r="BG51" i="7"/>
  <c r="BG52" i="7"/>
  <c r="BG53" i="7"/>
  <c r="BG54" i="7"/>
  <c r="BG55" i="7"/>
  <c r="BG56" i="7"/>
  <c r="BG57" i="7"/>
  <c r="BG58" i="7"/>
  <c r="BG59" i="7"/>
  <c r="BG60" i="7"/>
  <c r="BG61" i="7"/>
  <c r="BG62" i="7"/>
  <c r="BG63" i="7"/>
  <c r="BG64" i="7"/>
  <c r="BG65" i="7"/>
  <c r="BG66" i="7"/>
  <c r="BG67" i="7"/>
  <c r="BG68" i="7"/>
  <c r="BG69" i="7"/>
  <c r="BG70" i="7"/>
  <c r="BG71" i="7"/>
  <c r="BG72" i="7"/>
  <c r="BF11" i="7"/>
  <c r="BF12" i="7"/>
  <c r="BI12" i="7" s="1"/>
  <c r="BF13" i="7"/>
  <c r="BI13" i="7" s="1"/>
  <c r="BF14" i="7"/>
  <c r="BF15" i="7"/>
  <c r="BF16" i="7"/>
  <c r="BI16" i="7" s="1"/>
  <c r="BF17" i="7"/>
  <c r="BF18" i="7"/>
  <c r="BF19" i="7"/>
  <c r="BF20" i="7"/>
  <c r="BI20" i="7" s="1"/>
  <c r="BF21" i="7"/>
  <c r="BF22" i="7"/>
  <c r="BF23" i="7"/>
  <c r="BF24" i="7"/>
  <c r="BI24" i="7" s="1"/>
  <c r="BF25" i="7"/>
  <c r="BI25" i="7" s="1"/>
  <c r="BF26" i="7"/>
  <c r="BF27" i="7"/>
  <c r="BF28" i="7"/>
  <c r="BI28" i="7" s="1"/>
  <c r="BF29" i="7"/>
  <c r="BF30" i="7"/>
  <c r="BF31" i="7"/>
  <c r="BF32" i="7"/>
  <c r="BI32" i="7" s="1"/>
  <c r="BF33" i="7"/>
  <c r="BF34" i="7"/>
  <c r="BF35" i="7"/>
  <c r="BF36" i="7"/>
  <c r="BI36" i="7" s="1"/>
  <c r="BF37" i="7"/>
  <c r="BF38" i="7"/>
  <c r="BF39" i="7"/>
  <c r="BF40" i="7"/>
  <c r="BI40" i="7" s="1"/>
  <c r="BF41" i="7"/>
  <c r="BI41" i="7" s="1"/>
  <c r="BF42" i="7"/>
  <c r="BF43" i="7"/>
  <c r="BF44" i="7"/>
  <c r="BI44" i="7" s="1"/>
  <c r="BF45" i="7"/>
  <c r="BI45" i="7" s="1"/>
  <c r="BF46" i="7"/>
  <c r="BF47" i="7"/>
  <c r="BF48" i="7"/>
  <c r="BI48" i="7" s="1"/>
  <c r="BF49" i="7"/>
  <c r="BF50" i="7"/>
  <c r="BF51" i="7"/>
  <c r="BF52" i="7"/>
  <c r="BI52" i="7" s="1"/>
  <c r="BF53" i="7"/>
  <c r="BF54" i="7"/>
  <c r="BF55" i="7"/>
  <c r="BF56" i="7"/>
  <c r="BI56" i="7" s="1"/>
  <c r="BF57" i="7"/>
  <c r="BI57" i="7" s="1"/>
  <c r="BF58" i="7"/>
  <c r="BF59" i="7"/>
  <c r="BF60" i="7"/>
  <c r="BI60" i="7" s="1"/>
  <c r="BF61" i="7"/>
  <c r="BF62" i="7"/>
  <c r="BF63" i="7"/>
  <c r="BF64" i="7"/>
  <c r="BI64" i="7" s="1"/>
  <c r="BF65" i="7"/>
  <c r="BF66" i="7"/>
  <c r="BF67" i="7"/>
  <c r="BF68" i="7"/>
  <c r="BI68" i="7" s="1"/>
  <c r="BF69" i="7"/>
  <c r="BF70" i="7"/>
  <c r="BF71" i="7"/>
  <c r="BF72" i="7"/>
  <c r="BI72" i="7" s="1"/>
  <c r="BE11" i="7"/>
  <c r="BE12" i="7"/>
  <c r="BE13" i="7"/>
  <c r="BE14" i="7"/>
  <c r="BE15" i="7"/>
  <c r="BE16" i="7"/>
  <c r="BE17" i="7"/>
  <c r="BE18" i="7"/>
  <c r="BE19" i="7"/>
  <c r="BE20" i="7"/>
  <c r="BE21" i="7"/>
  <c r="BE22" i="7"/>
  <c r="BE23" i="7"/>
  <c r="BE24" i="7"/>
  <c r="BE25" i="7"/>
  <c r="BE26" i="7"/>
  <c r="BE27" i="7"/>
  <c r="BE28" i="7"/>
  <c r="BE29" i="7"/>
  <c r="BE30" i="7"/>
  <c r="BE31" i="7"/>
  <c r="BE32" i="7"/>
  <c r="BE33" i="7"/>
  <c r="BE34" i="7"/>
  <c r="BE35" i="7"/>
  <c r="BE36" i="7"/>
  <c r="BE37" i="7"/>
  <c r="BE38" i="7"/>
  <c r="BE39" i="7"/>
  <c r="BE40" i="7"/>
  <c r="BE41" i="7"/>
  <c r="BE42" i="7"/>
  <c r="BE43" i="7"/>
  <c r="BE44" i="7"/>
  <c r="BE45" i="7"/>
  <c r="BE46" i="7"/>
  <c r="BE47" i="7"/>
  <c r="BE48" i="7"/>
  <c r="BE49" i="7"/>
  <c r="BE50" i="7"/>
  <c r="BE51" i="7"/>
  <c r="BE52" i="7"/>
  <c r="BE53" i="7"/>
  <c r="BE54" i="7"/>
  <c r="BE55" i="7"/>
  <c r="BE56" i="7"/>
  <c r="BE57" i="7"/>
  <c r="BE58" i="7"/>
  <c r="BE59" i="7"/>
  <c r="BE60" i="7"/>
  <c r="BE61" i="7"/>
  <c r="BE62" i="7"/>
  <c r="BE63" i="7"/>
  <c r="BE64" i="7"/>
  <c r="BE65" i="7"/>
  <c r="BE66" i="7"/>
  <c r="BE67" i="7"/>
  <c r="BE68" i="7"/>
  <c r="BE69" i="7"/>
  <c r="BE70" i="7"/>
  <c r="BE71" i="7"/>
  <c r="BE72" i="7"/>
  <c r="BH10" i="7"/>
  <c r="BG10" i="7"/>
  <c r="BF10" i="7"/>
  <c r="BE10" i="7"/>
  <c r="BI29" i="7"/>
  <c r="BI61" i="7"/>
  <c r="BG11" i="6"/>
  <c r="BG12" i="6"/>
  <c r="BG13" i="6"/>
  <c r="BG14" i="6"/>
  <c r="BG15" i="6"/>
  <c r="BG16" i="6"/>
  <c r="BG17" i="6"/>
  <c r="BG18" i="6"/>
  <c r="BG19" i="6"/>
  <c r="BG20" i="6"/>
  <c r="BG21" i="6"/>
  <c r="BG22" i="6"/>
  <c r="BG23" i="6"/>
  <c r="BG24" i="6"/>
  <c r="BG25" i="6"/>
  <c r="BG26" i="6"/>
  <c r="BG27" i="6"/>
  <c r="BG28" i="6"/>
  <c r="BG29" i="6"/>
  <c r="BG30" i="6"/>
  <c r="BG31" i="6"/>
  <c r="BG32" i="6"/>
  <c r="BG33" i="6"/>
  <c r="BG34" i="6"/>
  <c r="BG35" i="6"/>
  <c r="BG36" i="6"/>
  <c r="BG37" i="6"/>
  <c r="BG38" i="6"/>
  <c r="BG39" i="6"/>
  <c r="BG40" i="6"/>
  <c r="BG41" i="6"/>
  <c r="BG42" i="6"/>
  <c r="BG43" i="6"/>
  <c r="BG44" i="6"/>
  <c r="BG45" i="6"/>
  <c r="BG46" i="6"/>
  <c r="BG47" i="6"/>
  <c r="BG48" i="6"/>
  <c r="BG49" i="6"/>
  <c r="BG50" i="6"/>
  <c r="BG51" i="6"/>
  <c r="BG52" i="6"/>
  <c r="BG53" i="6"/>
  <c r="BG54" i="6"/>
  <c r="BG55" i="6"/>
  <c r="BG56" i="6"/>
  <c r="BG57" i="6"/>
  <c r="BG58" i="6"/>
  <c r="BG59" i="6"/>
  <c r="BG60" i="6"/>
  <c r="BG61" i="6"/>
  <c r="BG62" i="6"/>
  <c r="BG63" i="6"/>
  <c r="BG64" i="6"/>
  <c r="BG65" i="6"/>
  <c r="BG66" i="6"/>
  <c r="BG67" i="6"/>
  <c r="BG68" i="6"/>
  <c r="BG69" i="6"/>
  <c r="BG70" i="6"/>
  <c r="BG71" i="6"/>
  <c r="BG72" i="6"/>
  <c r="BG73" i="6"/>
  <c r="BG74" i="6"/>
  <c r="BG75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F32" i="6"/>
  <c r="BF33" i="6"/>
  <c r="BF34" i="6"/>
  <c r="BF35" i="6"/>
  <c r="BF36" i="6"/>
  <c r="BF37" i="6"/>
  <c r="BF38" i="6"/>
  <c r="BF39" i="6"/>
  <c r="BF40" i="6"/>
  <c r="BF41" i="6"/>
  <c r="BF42" i="6"/>
  <c r="BF43" i="6"/>
  <c r="BF44" i="6"/>
  <c r="BF45" i="6"/>
  <c r="BF46" i="6"/>
  <c r="BF47" i="6"/>
  <c r="BF48" i="6"/>
  <c r="BF49" i="6"/>
  <c r="BF50" i="6"/>
  <c r="BF51" i="6"/>
  <c r="BF52" i="6"/>
  <c r="BF53" i="6"/>
  <c r="BF54" i="6"/>
  <c r="BF55" i="6"/>
  <c r="BF56" i="6"/>
  <c r="BF57" i="6"/>
  <c r="BF58" i="6"/>
  <c r="BF59" i="6"/>
  <c r="BF60" i="6"/>
  <c r="BF61" i="6"/>
  <c r="BF62" i="6"/>
  <c r="BF63" i="6"/>
  <c r="BF64" i="6"/>
  <c r="BF65" i="6"/>
  <c r="BF66" i="6"/>
  <c r="BF67" i="6"/>
  <c r="BF68" i="6"/>
  <c r="BF69" i="6"/>
  <c r="BF70" i="6"/>
  <c r="BF71" i="6"/>
  <c r="BF72" i="6"/>
  <c r="BF73" i="6"/>
  <c r="BF74" i="6"/>
  <c r="BF75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E32" i="6"/>
  <c r="BE33" i="6"/>
  <c r="BE34" i="6"/>
  <c r="BE35" i="6"/>
  <c r="BE36" i="6"/>
  <c r="BE37" i="6"/>
  <c r="BE38" i="6"/>
  <c r="BE39" i="6"/>
  <c r="BE40" i="6"/>
  <c r="BE41" i="6"/>
  <c r="BE42" i="6"/>
  <c r="BE43" i="6"/>
  <c r="BE44" i="6"/>
  <c r="BE45" i="6"/>
  <c r="BE46" i="6"/>
  <c r="BE47" i="6"/>
  <c r="BE48" i="6"/>
  <c r="BE49" i="6"/>
  <c r="BE50" i="6"/>
  <c r="BE51" i="6"/>
  <c r="BE52" i="6"/>
  <c r="BE53" i="6"/>
  <c r="BE54" i="6"/>
  <c r="BE55" i="6"/>
  <c r="BE56" i="6"/>
  <c r="BE57" i="6"/>
  <c r="BE58" i="6"/>
  <c r="BE59" i="6"/>
  <c r="BE60" i="6"/>
  <c r="BE61" i="6"/>
  <c r="BE62" i="6"/>
  <c r="BE63" i="6"/>
  <c r="BE64" i="6"/>
  <c r="BE65" i="6"/>
  <c r="BE66" i="6"/>
  <c r="BE67" i="6"/>
  <c r="BE68" i="6"/>
  <c r="BE69" i="6"/>
  <c r="BE70" i="6"/>
  <c r="BE71" i="6"/>
  <c r="BE72" i="6"/>
  <c r="BE73" i="6"/>
  <c r="BE74" i="6"/>
  <c r="BE75" i="6"/>
  <c r="BG10" i="6"/>
  <c r="BF10" i="6"/>
  <c r="BE10" i="6"/>
  <c r="BI69" i="7" l="1"/>
  <c r="BI65" i="7"/>
  <c r="BI53" i="7"/>
  <c r="BI49" i="7"/>
  <c r="BI37" i="7"/>
  <c r="BI33" i="7"/>
  <c r="BI21" i="7"/>
  <c r="BI17" i="7"/>
  <c r="BI71" i="7"/>
  <c r="BI67" i="7"/>
  <c r="BI63" i="7"/>
  <c r="BI59" i="7"/>
  <c r="BI55" i="7"/>
  <c r="BI51" i="7"/>
  <c r="BI47" i="7"/>
  <c r="BI43" i="7"/>
  <c r="BI39" i="7"/>
  <c r="BI35" i="7"/>
  <c r="BI31" i="7"/>
  <c r="BI27" i="7"/>
  <c r="BI23" i="7"/>
  <c r="BI19" i="7"/>
  <c r="BI15" i="7"/>
  <c r="BI11" i="7"/>
  <c r="BI70" i="7"/>
  <c r="BI66" i="7"/>
  <c r="BI62" i="7"/>
  <c r="BI58" i="7"/>
  <c r="BI54" i="7"/>
  <c r="BI50" i="7"/>
  <c r="BI46" i="7"/>
  <c r="BI42" i="7"/>
  <c r="BI38" i="7"/>
  <c r="BI34" i="7"/>
  <c r="BI30" i="7"/>
  <c r="BI26" i="7"/>
  <c r="BI22" i="7"/>
  <c r="BI18" i="7"/>
  <c r="BI14" i="7"/>
  <c r="BI10" i="7"/>
  <c r="BG138" i="8"/>
  <c r="BH138" i="8"/>
  <c r="BI138" i="8"/>
  <c r="BJ138" i="8"/>
  <c r="BK138" i="8" s="1"/>
  <c r="BG139" i="8"/>
  <c r="BH139" i="8"/>
  <c r="BI139" i="8"/>
  <c r="BK139" i="8" s="1"/>
  <c r="BJ139" i="8"/>
  <c r="BG140" i="8"/>
  <c r="BH140" i="8"/>
  <c r="BK140" i="8" s="1"/>
  <c r="BI140" i="8"/>
  <c r="BJ140" i="8"/>
  <c r="BG141" i="8"/>
  <c r="BH141" i="8"/>
  <c r="BI141" i="8"/>
  <c r="BJ141" i="8"/>
  <c r="BG142" i="8"/>
  <c r="BH142" i="8"/>
  <c r="BI142" i="8"/>
  <c r="BJ142" i="8"/>
  <c r="BK142" i="8" s="1"/>
  <c r="BG143" i="8"/>
  <c r="BH143" i="8"/>
  <c r="BI143" i="8"/>
  <c r="BK143" i="8" s="1"/>
  <c r="BJ143" i="8"/>
  <c r="BG144" i="8"/>
  <c r="BH144" i="8"/>
  <c r="BK144" i="8" s="1"/>
  <c r="BI144" i="8"/>
  <c r="BJ144" i="8"/>
  <c r="BG145" i="8"/>
  <c r="BH145" i="8"/>
  <c r="BI145" i="8"/>
  <c r="BJ145" i="8"/>
  <c r="BG146" i="8"/>
  <c r="BH146" i="8"/>
  <c r="BI146" i="8"/>
  <c r="BJ146" i="8"/>
  <c r="BK146" i="8" s="1"/>
  <c r="BK145" i="8" l="1"/>
  <c r="BK141" i="8"/>
  <c r="BJ137" i="8"/>
  <c r="BI137" i="8"/>
  <c r="BH137" i="8"/>
  <c r="BG137" i="8"/>
  <c r="BJ136" i="8"/>
  <c r="BI136" i="8"/>
  <c r="BH136" i="8"/>
  <c r="BG136" i="8"/>
  <c r="BJ135" i="8"/>
  <c r="BI135" i="8"/>
  <c r="BH135" i="8"/>
  <c r="BG135" i="8"/>
  <c r="BJ134" i="8"/>
  <c r="BI134" i="8"/>
  <c r="BH134" i="8"/>
  <c r="BG134" i="8"/>
  <c r="BJ133" i="8"/>
  <c r="BI133" i="8"/>
  <c r="BH133" i="8"/>
  <c r="BG133" i="8"/>
  <c r="BJ132" i="8"/>
  <c r="BI132" i="8"/>
  <c r="BH132" i="8"/>
  <c r="BG132" i="8"/>
  <c r="BJ131" i="8"/>
  <c r="BI131" i="8"/>
  <c r="BH131" i="8"/>
  <c r="BG131" i="8"/>
  <c r="BJ130" i="8"/>
  <c r="BI130" i="8"/>
  <c r="BH130" i="8"/>
  <c r="BG130" i="8"/>
  <c r="BJ129" i="8"/>
  <c r="BI129" i="8"/>
  <c r="BH129" i="8"/>
  <c r="BG129" i="8"/>
  <c r="BJ128" i="8"/>
  <c r="BI128" i="8"/>
  <c r="BH128" i="8"/>
  <c r="BG128" i="8"/>
  <c r="BJ127" i="8"/>
  <c r="BI127" i="8"/>
  <c r="BH127" i="8"/>
  <c r="BG127" i="8"/>
  <c r="BJ126" i="8"/>
  <c r="BI126" i="8"/>
  <c r="BH126" i="8"/>
  <c r="BG126" i="8"/>
  <c r="BJ125" i="8"/>
  <c r="BI125" i="8"/>
  <c r="BH125" i="8"/>
  <c r="BG125" i="8"/>
  <c r="BJ124" i="8"/>
  <c r="BI124" i="8"/>
  <c r="BH124" i="8"/>
  <c r="BG124" i="8"/>
  <c r="BJ123" i="8"/>
  <c r="BI123" i="8"/>
  <c r="BH123" i="8"/>
  <c r="BG123" i="8"/>
  <c r="BJ122" i="8"/>
  <c r="BI122" i="8"/>
  <c r="BH122" i="8"/>
  <c r="BG122" i="8"/>
  <c r="BJ121" i="8"/>
  <c r="BI121" i="8"/>
  <c r="BH121" i="8"/>
  <c r="BG121" i="8"/>
  <c r="BJ120" i="8"/>
  <c r="BI120" i="8"/>
  <c r="BH120" i="8"/>
  <c r="BG120" i="8"/>
  <c r="BJ119" i="8"/>
  <c r="BI119" i="8"/>
  <c r="BH119" i="8"/>
  <c r="BG119" i="8"/>
  <c r="BJ118" i="8"/>
  <c r="BI118" i="8"/>
  <c r="BH118" i="8"/>
  <c r="BG118" i="8"/>
  <c r="BJ117" i="8"/>
  <c r="BI117" i="8"/>
  <c r="BH117" i="8"/>
  <c r="BG117" i="8"/>
  <c r="BJ116" i="8"/>
  <c r="BI116" i="8"/>
  <c r="BH116" i="8"/>
  <c r="BG116" i="8"/>
  <c r="BJ115" i="8"/>
  <c r="BI115" i="8"/>
  <c r="BH115" i="8"/>
  <c r="BG115" i="8"/>
  <c r="BJ114" i="8"/>
  <c r="BI114" i="8"/>
  <c r="BH114" i="8"/>
  <c r="BG114" i="8"/>
  <c r="BJ113" i="8"/>
  <c r="BI113" i="8"/>
  <c r="BH113" i="8"/>
  <c r="BG113" i="8"/>
  <c r="BJ112" i="8"/>
  <c r="BI112" i="8"/>
  <c r="BH112" i="8"/>
  <c r="BG112" i="8"/>
  <c r="BJ111" i="8"/>
  <c r="BI111" i="8"/>
  <c r="BH111" i="8"/>
  <c r="BG111" i="8"/>
  <c r="BJ110" i="8"/>
  <c r="BI110" i="8"/>
  <c r="BH110" i="8"/>
  <c r="BG110" i="8"/>
  <c r="BJ109" i="8"/>
  <c r="BI109" i="8"/>
  <c r="BH109" i="8"/>
  <c r="BG109" i="8"/>
  <c r="BJ108" i="8"/>
  <c r="BI108" i="8"/>
  <c r="BH108" i="8"/>
  <c r="BG108" i="8"/>
  <c r="BJ107" i="8"/>
  <c r="BI107" i="8"/>
  <c r="BH107" i="8"/>
  <c r="BG107" i="8"/>
  <c r="BJ106" i="8"/>
  <c r="BI106" i="8"/>
  <c r="BH106" i="8"/>
  <c r="BG106" i="8"/>
  <c r="BJ105" i="8"/>
  <c r="BI105" i="8"/>
  <c r="BH105" i="8"/>
  <c r="BG105" i="8"/>
  <c r="BJ104" i="8"/>
  <c r="BI104" i="8"/>
  <c r="BH104" i="8"/>
  <c r="BG104" i="8"/>
  <c r="BJ103" i="8"/>
  <c r="BI103" i="8"/>
  <c r="BH103" i="8"/>
  <c r="BG103" i="8"/>
  <c r="BJ102" i="8"/>
  <c r="BI102" i="8"/>
  <c r="BH102" i="8"/>
  <c r="BG102" i="8"/>
  <c r="BJ101" i="8"/>
  <c r="BI101" i="8"/>
  <c r="BH101" i="8"/>
  <c r="BG101" i="8"/>
  <c r="BJ100" i="8"/>
  <c r="BI100" i="8"/>
  <c r="BH100" i="8"/>
  <c r="BG100" i="8"/>
  <c r="BJ99" i="8"/>
  <c r="BI99" i="8"/>
  <c r="BH99" i="8"/>
  <c r="BG99" i="8"/>
  <c r="BJ98" i="8"/>
  <c r="BI98" i="8"/>
  <c r="BH98" i="8"/>
  <c r="BG98" i="8"/>
  <c r="BJ97" i="8"/>
  <c r="BI97" i="8"/>
  <c r="BH97" i="8"/>
  <c r="BG97" i="8"/>
  <c r="BJ96" i="8"/>
  <c r="BI96" i="8"/>
  <c r="BH96" i="8"/>
  <c r="BG96" i="8"/>
  <c r="BJ95" i="8"/>
  <c r="BI95" i="8"/>
  <c r="BH95" i="8"/>
  <c r="BG95" i="8"/>
  <c r="BJ94" i="8"/>
  <c r="BI94" i="8"/>
  <c r="BH94" i="8"/>
  <c r="BG94" i="8"/>
  <c r="BJ93" i="8"/>
  <c r="BI93" i="8"/>
  <c r="BH93" i="8"/>
  <c r="BG93" i="8"/>
  <c r="BJ92" i="8"/>
  <c r="BI92" i="8"/>
  <c r="BH92" i="8"/>
  <c r="BG92" i="8"/>
  <c r="BJ91" i="8"/>
  <c r="BI91" i="8"/>
  <c r="BH91" i="8"/>
  <c r="BG91" i="8"/>
  <c r="BJ90" i="8"/>
  <c r="BI90" i="8"/>
  <c r="BH90" i="8"/>
  <c r="BG90" i="8"/>
  <c r="BJ89" i="8"/>
  <c r="BI89" i="8"/>
  <c r="BH89" i="8"/>
  <c r="BG89" i="8"/>
  <c r="BJ88" i="8"/>
  <c r="BI88" i="8"/>
  <c r="BH88" i="8"/>
  <c r="BG88" i="8"/>
  <c r="BJ87" i="8"/>
  <c r="BI87" i="8"/>
  <c r="BH87" i="8"/>
  <c r="BG87" i="8"/>
  <c r="BJ86" i="8"/>
  <c r="BI86" i="8"/>
  <c r="BH86" i="8"/>
  <c r="BG86" i="8"/>
  <c r="BJ85" i="8"/>
  <c r="BI85" i="8"/>
  <c r="BH85" i="8"/>
  <c r="BG85" i="8"/>
  <c r="BJ84" i="8"/>
  <c r="BI84" i="8"/>
  <c r="BH84" i="8"/>
  <c r="BG84" i="8"/>
  <c r="BJ83" i="8"/>
  <c r="BI83" i="8"/>
  <c r="BH83" i="8"/>
  <c r="BG83" i="8"/>
  <c r="BJ82" i="8"/>
  <c r="BI82" i="8"/>
  <c r="BH82" i="8"/>
  <c r="BG82" i="8"/>
  <c r="BJ81" i="8"/>
  <c r="BI81" i="8"/>
  <c r="BH81" i="8"/>
  <c r="BG81" i="8"/>
  <c r="BJ80" i="8"/>
  <c r="BI80" i="8"/>
  <c r="BH80" i="8"/>
  <c r="BG80" i="8"/>
  <c r="BJ79" i="8"/>
  <c r="BI79" i="8"/>
  <c r="BH79" i="8"/>
  <c r="BG79" i="8"/>
  <c r="BJ78" i="8"/>
  <c r="BI78" i="8"/>
  <c r="BH78" i="8"/>
  <c r="BG78" i="8"/>
  <c r="BJ77" i="8"/>
  <c r="BI77" i="8"/>
  <c r="BH77" i="8"/>
  <c r="BG77" i="8"/>
  <c r="BJ76" i="8"/>
  <c r="BI76" i="8"/>
  <c r="BH76" i="8"/>
  <c r="BG76" i="8"/>
  <c r="BJ75" i="8"/>
  <c r="BI75" i="8"/>
  <c r="BH75" i="8"/>
  <c r="BG75" i="8"/>
  <c r="BJ74" i="8"/>
  <c r="BI74" i="8"/>
  <c r="BH74" i="8"/>
  <c r="BG74" i="8"/>
  <c r="BJ73" i="8"/>
  <c r="BI73" i="8"/>
  <c r="BH73" i="8"/>
  <c r="BG73" i="8"/>
  <c r="BJ72" i="8"/>
  <c r="BI72" i="8"/>
  <c r="BH72" i="8"/>
  <c r="BG72" i="8"/>
  <c r="BJ71" i="8"/>
  <c r="BI71" i="8"/>
  <c r="BH71" i="8"/>
  <c r="BG71" i="8"/>
  <c r="BJ70" i="8"/>
  <c r="BI70" i="8"/>
  <c r="BH70" i="8"/>
  <c r="BG70" i="8"/>
  <c r="BJ69" i="8"/>
  <c r="BI69" i="8"/>
  <c r="BH69" i="8"/>
  <c r="BG69" i="8"/>
  <c r="BJ68" i="8"/>
  <c r="BI68" i="8"/>
  <c r="BH68" i="8"/>
  <c r="BG68" i="8"/>
  <c r="BJ67" i="8"/>
  <c r="BI67" i="8"/>
  <c r="BH67" i="8"/>
  <c r="BG67" i="8"/>
  <c r="BJ66" i="8"/>
  <c r="BI66" i="8"/>
  <c r="BH66" i="8"/>
  <c r="BG66" i="8"/>
  <c r="BJ65" i="8"/>
  <c r="BI65" i="8"/>
  <c r="BH65" i="8"/>
  <c r="BG65" i="8"/>
  <c r="BJ64" i="8"/>
  <c r="BI64" i="8"/>
  <c r="BH64" i="8"/>
  <c r="BG64" i="8"/>
  <c r="BJ63" i="8"/>
  <c r="BI63" i="8"/>
  <c r="BH63" i="8"/>
  <c r="BG63" i="8"/>
  <c r="BJ62" i="8"/>
  <c r="BI62" i="8"/>
  <c r="BH62" i="8"/>
  <c r="BG62" i="8"/>
  <c r="BJ61" i="8"/>
  <c r="BI61" i="8"/>
  <c r="BH61" i="8"/>
  <c r="BG61" i="8"/>
  <c r="BJ60" i="8"/>
  <c r="BI60" i="8"/>
  <c r="BH60" i="8"/>
  <c r="BG60" i="8"/>
  <c r="BJ59" i="8"/>
  <c r="BI59" i="8"/>
  <c r="BH59" i="8"/>
  <c r="BG59" i="8"/>
  <c r="BJ58" i="8"/>
  <c r="BI58" i="8"/>
  <c r="BH58" i="8"/>
  <c r="BG58" i="8"/>
  <c r="BJ57" i="8"/>
  <c r="BI57" i="8"/>
  <c r="BH57" i="8"/>
  <c r="BG57" i="8"/>
  <c r="BJ56" i="8"/>
  <c r="BI56" i="8"/>
  <c r="BH56" i="8"/>
  <c r="BG56" i="8"/>
  <c r="BJ55" i="8"/>
  <c r="BI55" i="8"/>
  <c r="BH55" i="8"/>
  <c r="BG55" i="8"/>
  <c r="BJ54" i="8"/>
  <c r="BI54" i="8"/>
  <c r="BH54" i="8"/>
  <c r="BG54" i="8"/>
  <c r="BJ53" i="8"/>
  <c r="BI53" i="8"/>
  <c r="BH53" i="8"/>
  <c r="BG53" i="8"/>
  <c r="BJ52" i="8"/>
  <c r="BI52" i="8"/>
  <c r="BH52" i="8"/>
  <c r="BG52" i="8"/>
  <c r="BJ51" i="8"/>
  <c r="BI51" i="8"/>
  <c r="BH51" i="8"/>
  <c r="BG51" i="8"/>
  <c r="BJ50" i="8"/>
  <c r="BI50" i="8"/>
  <c r="BH50" i="8"/>
  <c r="BG50" i="8"/>
  <c r="BJ49" i="8"/>
  <c r="BI49" i="8"/>
  <c r="BH49" i="8"/>
  <c r="BG49" i="8"/>
  <c r="BJ48" i="8"/>
  <c r="BI48" i="8"/>
  <c r="BH48" i="8"/>
  <c r="BG48" i="8"/>
  <c r="BJ47" i="8"/>
  <c r="BI47" i="8"/>
  <c r="BH47" i="8"/>
  <c r="BG47" i="8"/>
  <c r="BJ46" i="8"/>
  <c r="BI46" i="8"/>
  <c r="BH46" i="8"/>
  <c r="BG46" i="8"/>
  <c r="BJ45" i="8"/>
  <c r="BI45" i="8"/>
  <c r="BH45" i="8"/>
  <c r="BG45" i="8"/>
  <c r="BJ44" i="8"/>
  <c r="BI44" i="8"/>
  <c r="BH44" i="8"/>
  <c r="BG44" i="8"/>
  <c r="BJ43" i="8"/>
  <c r="BI43" i="8"/>
  <c r="BH43" i="8"/>
  <c r="BG43" i="8"/>
  <c r="BJ42" i="8"/>
  <c r="BI42" i="8"/>
  <c r="BH42" i="8"/>
  <c r="BG42" i="8"/>
  <c r="BJ41" i="8"/>
  <c r="BI41" i="8"/>
  <c r="BH41" i="8"/>
  <c r="BG41" i="8"/>
  <c r="BJ40" i="8"/>
  <c r="BI40" i="8"/>
  <c r="BH40" i="8"/>
  <c r="BG40" i="8"/>
  <c r="BJ39" i="8"/>
  <c r="BI39" i="8"/>
  <c r="BH39" i="8"/>
  <c r="BG39" i="8"/>
  <c r="BJ38" i="8"/>
  <c r="BI38" i="8"/>
  <c r="BH38" i="8"/>
  <c r="BG38" i="8"/>
  <c r="BJ37" i="8"/>
  <c r="BI37" i="8"/>
  <c r="BH37" i="8"/>
  <c r="BG37" i="8"/>
  <c r="BJ36" i="8"/>
  <c r="BI36" i="8"/>
  <c r="BH36" i="8"/>
  <c r="BG36" i="8"/>
  <c r="BJ35" i="8"/>
  <c r="BI35" i="8"/>
  <c r="BH35" i="8"/>
  <c r="BG35" i="8"/>
  <c r="BJ34" i="8"/>
  <c r="BI34" i="8"/>
  <c r="BH34" i="8"/>
  <c r="BG34" i="8"/>
  <c r="BJ33" i="8"/>
  <c r="BI33" i="8"/>
  <c r="BH33" i="8"/>
  <c r="BG33" i="8"/>
  <c r="BJ32" i="8"/>
  <c r="BI32" i="8"/>
  <c r="BH32" i="8"/>
  <c r="BG32" i="8"/>
  <c r="BJ31" i="8"/>
  <c r="BI31" i="8"/>
  <c r="BH31" i="8"/>
  <c r="BG31" i="8"/>
  <c r="BJ30" i="8"/>
  <c r="BI30" i="8"/>
  <c r="BH30" i="8"/>
  <c r="BG30" i="8"/>
  <c r="BJ29" i="8"/>
  <c r="BI29" i="8"/>
  <c r="BH29" i="8"/>
  <c r="BG29" i="8"/>
  <c r="BJ28" i="8"/>
  <c r="BI28" i="8"/>
  <c r="BH28" i="8"/>
  <c r="BG28" i="8"/>
  <c r="BJ27" i="8"/>
  <c r="BI27" i="8"/>
  <c r="BH27" i="8"/>
  <c r="BG27" i="8"/>
  <c r="BJ26" i="8"/>
  <c r="BI26" i="8"/>
  <c r="BH26" i="8"/>
  <c r="BG26" i="8"/>
  <c r="BJ25" i="8"/>
  <c r="BI25" i="8"/>
  <c r="BH25" i="8"/>
  <c r="BG25" i="8"/>
  <c r="BJ24" i="8"/>
  <c r="BI24" i="8"/>
  <c r="BH24" i="8"/>
  <c r="BG24" i="8"/>
  <c r="BJ23" i="8"/>
  <c r="BI23" i="8"/>
  <c r="BH23" i="8"/>
  <c r="BG23" i="8"/>
  <c r="BJ22" i="8"/>
  <c r="BI22" i="8"/>
  <c r="BH22" i="8"/>
  <c r="BG22" i="8"/>
  <c r="BJ21" i="8"/>
  <c r="BI21" i="8"/>
  <c r="BH21" i="8"/>
  <c r="BG21" i="8"/>
  <c r="BJ20" i="8"/>
  <c r="BI20" i="8"/>
  <c r="BH20" i="8"/>
  <c r="BG20" i="8"/>
  <c r="BJ19" i="8"/>
  <c r="BI19" i="8"/>
  <c r="BH19" i="8"/>
  <c r="BG19" i="8"/>
  <c r="BJ18" i="8"/>
  <c r="BI18" i="8"/>
  <c r="BH18" i="8"/>
  <c r="BG18" i="8"/>
  <c r="BJ17" i="8"/>
  <c r="BI17" i="8"/>
  <c r="BH17" i="8"/>
  <c r="BG17" i="8"/>
  <c r="BJ16" i="8"/>
  <c r="BI16" i="8"/>
  <c r="BH16" i="8"/>
  <c r="BG16" i="8"/>
  <c r="BJ15" i="8"/>
  <c r="BI15" i="8"/>
  <c r="BH15" i="8"/>
  <c r="BG15" i="8"/>
  <c r="BJ14" i="8"/>
  <c r="BI14" i="8"/>
  <c r="BH14" i="8"/>
  <c r="BG14" i="8"/>
  <c r="BJ13" i="8"/>
  <c r="BI13" i="8"/>
  <c r="BH13" i="8"/>
  <c r="BG13" i="8"/>
  <c r="BI10" i="6" l="1"/>
  <c r="BI16" i="6"/>
  <c r="BI24" i="6"/>
  <c r="BI28" i="6"/>
  <c r="BI32" i="6"/>
  <c r="BI40" i="6"/>
  <c r="BI44" i="6"/>
  <c r="BI48" i="6"/>
  <c r="BI52" i="6"/>
  <c r="BI56" i="6"/>
  <c r="BI60" i="6"/>
  <c r="BI64" i="6"/>
  <c r="BI20" i="6"/>
  <c r="BI36" i="6"/>
  <c r="BK55" i="8"/>
  <c r="BK56" i="8"/>
  <c r="BK59" i="8"/>
  <c r="BK60" i="8"/>
  <c r="BK61" i="8"/>
  <c r="BK62" i="8"/>
  <c r="BK64" i="8"/>
  <c r="BK65" i="8"/>
  <c r="BK66" i="8"/>
  <c r="BK67" i="8"/>
  <c r="BK68" i="8"/>
  <c r="BK72" i="8"/>
  <c r="BI14" i="6"/>
  <c r="BI13" i="6"/>
  <c r="BI71" i="6"/>
  <c r="BI72" i="6"/>
  <c r="BK95" i="8"/>
  <c r="BK96" i="8"/>
  <c r="BK97" i="8"/>
  <c r="BK98" i="8"/>
  <c r="BK99" i="8"/>
  <c r="BK100" i="8"/>
  <c r="BK101" i="8"/>
  <c r="BK102" i="8"/>
  <c r="BK103" i="8"/>
  <c r="BK104" i="8"/>
  <c r="BK105" i="8"/>
  <c r="BK106" i="8"/>
  <c r="BK107" i="8"/>
  <c r="BK108" i="8"/>
  <c r="BK109" i="8"/>
  <c r="BK110" i="8"/>
  <c r="BK111" i="8"/>
  <c r="BK112" i="8"/>
  <c r="BK113" i="8"/>
  <c r="BK114" i="8"/>
  <c r="BK115" i="8"/>
  <c r="BK116" i="8"/>
  <c r="BK117" i="8"/>
  <c r="BK118" i="8"/>
  <c r="BK119" i="8"/>
  <c r="BK120" i="8"/>
  <c r="BK121" i="8"/>
  <c r="BK122" i="8"/>
  <c r="BK123" i="8"/>
  <c r="BK124" i="8"/>
  <c r="BK125" i="8"/>
  <c r="BK126" i="8"/>
  <c r="BK127" i="8"/>
  <c r="BK128" i="8"/>
  <c r="BK129" i="8"/>
  <c r="BK130" i="8"/>
  <c r="BK131" i="8"/>
  <c r="BK132" i="8"/>
  <c r="BK133" i="8"/>
  <c r="BK134" i="8"/>
  <c r="BK135" i="8"/>
  <c r="BK136" i="8"/>
  <c r="BK137" i="8"/>
  <c r="BI67" i="6"/>
  <c r="BI75" i="6"/>
  <c r="BI73" i="6"/>
  <c r="BK78" i="8"/>
  <c r="BK81" i="8"/>
  <c r="BK85" i="8"/>
  <c r="BK91" i="8"/>
  <c r="BK93" i="8"/>
  <c r="BI69" i="6"/>
  <c r="BK73" i="8"/>
  <c r="BK74" i="8"/>
  <c r="BK75" i="8"/>
  <c r="BK76" i="8"/>
  <c r="BK77" i="8"/>
  <c r="BK79" i="8"/>
  <c r="BK80" i="8"/>
  <c r="BK82" i="8"/>
  <c r="BK83" i="8"/>
  <c r="BK84" i="8"/>
  <c r="BK86" i="8"/>
  <c r="BK87" i="8"/>
  <c r="BK88" i="8"/>
  <c r="BK89" i="8"/>
  <c r="BK90" i="8"/>
  <c r="BK92" i="8"/>
  <c r="BK94" i="8"/>
  <c r="BI70" i="6"/>
  <c r="BI74" i="6"/>
  <c r="BI33" i="6"/>
  <c r="BI37" i="6"/>
  <c r="BI41" i="6"/>
  <c r="BI45" i="6"/>
  <c r="BI49" i="6"/>
  <c r="BI53" i="6"/>
  <c r="BI57" i="6"/>
  <c r="BI61" i="6"/>
  <c r="BI65" i="6"/>
  <c r="BK16" i="8"/>
  <c r="BK17" i="8"/>
  <c r="BK19" i="8"/>
  <c r="BK20" i="8"/>
  <c r="BK21" i="8"/>
  <c r="BK22" i="8"/>
  <c r="BK23" i="8"/>
  <c r="BK24" i="8"/>
  <c r="BK27" i="8"/>
  <c r="BK28" i="8"/>
  <c r="BK29" i="8"/>
  <c r="BK30" i="8"/>
  <c r="BK31" i="8"/>
  <c r="BK32" i="8"/>
  <c r="BK35" i="8"/>
  <c r="BK36" i="8"/>
  <c r="BK37" i="8"/>
  <c r="BK39" i="8"/>
  <c r="BK40" i="8"/>
  <c r="BK43" i="8"/>
  <c r="BK44" i="8"/>
  <c r="BK45" i="8"/>
  <c r="BK47" i="8"/>
  <c r="BK48" i="8"/>
  <c r="BK51" i="8"/>
  <c r="BK52" i="8"/>
  <c r="BK53" i="8"/>
  <c r="BI17" i="6"/>
  <c r="BI21" i="6"/>
  <c r="BI25" i="6"/>
  <c r="BI29" i="6"/>
  <c r="BI11" i="6"/>
  <c r="BI18" i="6"/>
  <c r="BI22" i="6"/>
  <c r="BI26" i="6"/>
  <c r="BI30" i="6"/>
  <c r="BI34" i="6"/>
  <c r="BI38" i="6"/>
  <c r="BI42" i="6"/>
  <c r="BI46" i="6"/>
  <c r="BI50" i="6"/>
  <c r="BI54" i="6"/>
  <c r="BI58" i="6"/>
  <c r="BI62" i="6"/>
  <c r="BI66" i="6"/>
  <c r="BI12" i="6"/>
  <c r="BI15" i="6"/>
  <c r="BI23" i="6"/>
  <c r="BI27" i="6"/>
  <c r="BI31" i="6"/>
  <c r="BI35" i="6"/>
  <c r="BI39" i="6"/>
  <c r="BI43" i="6"/>
  <c r="BI47" i="6"/>
  <c r="BI51" i="6"/>
  <c r="BI55" i="6"/>
  <c r="BI59" i="6"/>
  <c r="BI63" i="6"/>
  <c r="L78" i="7"/>
  <c r="L77" i="7"/>
  <c r="L79" i="7"/>
  <c r="L75" i="7"/>
  <c r="L76" i="7"/>
  <c r="L74" i="7"/>
  <c r="P79" i="7"/>
  <c r="P78" i="7"/>
  <c r="P76" i="7"/>
  <c r="P75" i="7"/>
  <c r="P77" i="7"/>
  <c r="P74" i="7"/>
  <c r="T77" i="7"/>
  <c r="T78" i="7"/>
  <c r="T75" i="7"/>
  <c r="T79" i="7"/>
  <c r="T76" i="7"/>
  <c r="T74" i="7"/>
  <c r="X76" i="7"/>
  <c r="X78" i="7"/>
  <c r="X79" i="7"/>
  <c r="X77" i="7"/>
  <c r="X75" i="7"/>
  <c r="X74" i="7"/>
  <c r="AB78" i="7"/>
  <c r="AB77" i="7"/>
  <c r="AB75" i="7"/>
  <c r="AB74" i="7"/>
  <c r="AB76" i="7"/>
  <c r="AB79" i="7"/>
  <c r="AD79" i="7"/>
  <c r="AD76" i="7"/>
  <c r="AD77" i="7"/>
  <c r="AD75" i="7"/>
  <c r="AD74" i="7"/>
  <c r="AD78" i="7"/>
  <c r="AH78" i="7"/>
  <c r="AH79" i="7"/>
  <c r="AH76" i="7"/>
  <c r="AH75" i="7"/>
  <c r="AH74" i="7"/>
  <c r="AH77" i="7"/>
  <c r="AL76" i="7"/>
  <c r="AL79" i="7"/>
  <c r="AL77" i="7"/>
  <c r="AL78" i="7"/>
  <c r="AL75" i="7"/>
  <c r="AL74" i="7"/>
  <c r="AP78" i="7"/>
  <c r="AP77" i="7"/>
  <c r="AP75" i="7"/>
  <c r="AP74" i="7"/>
  <c r="AP76" i="7"/>
  <c r="AP79" i="7"/>
  <c r="AT79" i="7"/>
  <c r="AT77" i="7"/>
  <c r="AT75" i="7"/>
  <c r="AT74" i="7"/>
  <c r="AT78" i="7"/>
  <c r="AT76" i="7"/>
  <c r="AX78" i="7"/>
  <c r="AX79" i="7"/>
  <c r="AX76" i="7"/>
  <c r="AX77" i="7"/>
  <c r="AX75" i="7"/>
  <c r="AX74" i="7"/>
  <c r="BB76" i="7"/>
  <c r="BB77" i="7"/>
  <c r="BB78" i="7"/>
  <c r="BB79" i="7"/>
  <c r="BB75" i="7"/>
  <c r="BB74" i="7"/>
  <c r="M79" i="7"/>
  <c r="M77" i="7"/>
  <c r="M76" i="7"/>
  <c r="M78" i="7"/>
  <c r="M74" i="7"/>
  <c r="M75" i="7"/>
  <c r="Q79" i="7"/>
  <c r="Q77" i="7"/>
  <c r="Q78" i="7"/>
  <c r="Q76" i="7"/>
  <c r="Q75" i="7"/>
  <c r="Q74" i="7"/>
  <c r="U79" i="7"/>
  <c r="U77" i="7"/>
  <c r="U78" i="7"/>
  <c r="U75" i="7"/>
  <c r="U76" i="7"/>
  <c r="U74" i="7"/>
  <c r="Y79" i="7"/>
  <c r="Y77" i="7"/>
  <c r="Y74" i="7"/>
  <c r="Y76" i="7"/>
  <c r="Y75" i="7"/>
  <c r="Y78" i="7"/>
  <c r="AE79" i="7"/>
  <c r="AE77" i="7"/>
  <c r="AE78" i="7"/>
  <c r="AE74" i="7"/>
  <c r="AE75" i="7"/>
  <c r="AE76" i="7"/>
  <c r="AI79" i="7"/>
  <c r="AI77" i="7"/>
  <c r="AI74" i="7"/>
  <c r="AI78" i="7"/>
  <c r="AI76" i="7"/>
  <c r="AI75" i="7"/>
  <c r="AM79" i="7"/>
  <c r="AM77" i="7"/>
  <c r="AM74" i="7"/>
  <c r="AM78" i="7"/>
  <c r="AM75" i="7"/>
  <c r="AM76" i="7"/>
  <c r="AQ79" i="7"/>
  <c r="AQ77" i="7"/>
  <c r="AQ76" i="7"/>
  <c r="AQ74" i="7"/>
  <c r="AQ78" i="7"/>
  <c r="AQ75" i="7"/>
  <c r="AU79" i="7"/>
  <c r="AU77" i="7"/>
  <c r="AU78" i="7"/>
  <c r="AU74" i="7"/>
  <c r="AU75" i="7"/>
  <c r="AU76" i="7"/>
  <c r="AY79" i="7"/>
  <c r="AY77" i="7"/>
  <c r="AY74" i="7"/>
  <c r="AY76" i="7"/>
  <c r="AY75" i="7"/>
  <c r="AY78" i="7"/>
  <c r="BC79" i="7"/>
  <c r="BC77" i="7"/>
  <c r="BC74" i="7"/>
  <c r="BC78" i="7"/>
  <c r="BC76" i="7"/>
  <c r="BC75" i="7"/>
  <c r="J79" i="7"/>
  <c r="J76" i="7"/>
  <c r="J75" i="7"/>
  <c r="J74" i="7"/>
  <c r="J77" i="7"/>
  <c r="J78" i="7"/>
  <c r="N77" i="7"/>
  <c r="N78" i="7"/>
  <c r="N74" i="7"/>
  <c r="N76" i="7"/>
  <c r="N75" i="7"/>
  <c r="N79" i="7"/>
  <c r="R77" i="7"/>
  <c r="R76" i="7"/>
  <c r="R79" i="7"/>
  <c r="R74" i="7"/>
  <c r="R78" i="7"/>
  <c r="R75" i="7"/>
  <c r="V79" i="7"/>
  <c r="V78" i="7"/>
  <c r="V75" i="7"/>
  <c r="V76" i="7"/>
  <c r="V74" i="7"/>
  <c r="V77" i="7"/>
  <c r="Z79" i="7"/>
  <c r="Z77" i="7"/>
  <c r="Z75" i="7"/>
  <c r="Z78" i="7"/>
  <c r="Z74" i="7"/>
  <c r="Z76" i="7"/>
  <c r="AC78" i="7"/>
  <c r="AC76" i="7"/>
  <c r="AC79" i="7"/>
  <c r="AC75" i="7"/>
  <c r="AC77" i="7"/>
  <c r="AC74" i="7"/>
  <c r="AF77" i="7"/>
  <c r="AF76" i="7"/>
  <c r="AF79" i="7"/>
  <c r="AF74" i="7"/>
  <c r="AF78" i="7"/>
  <c r="AF75" i="7"/>
  <c r="AJ79" i="7"/>
  <c r="AJ78" i="7"/>
  <c r="AJ76" i="7"/>
  <c r="AJ75" i="7"/>
  <c r="AJ74" i="7"/>
  <c r="AJ77" i="7"/>
  <c r="AN77" i="7"/>
  <c r="AN78" i="7"/>
  <c r="AN75" i="7"/>
  <c r="AN76" i="7"/>
  <c r="AN74" i="7"/>
  <c r="AN79" i="7"/>
  <c r="AR76" i="7"/>
  <c r="AR79" i="7"/>
  <c r="AR77" i="7"/>
  <c r="AR75" i="7"/>
  <c r="AR78" i="7"/>
  <c r="AR74" i="7"/>
  <c r="AV77" i="7"/>
  <c r="AV76" i="7"/>
  <c r="AV74" i="7"/>
  <c r="AV78" i="7"/>
  <c r="AV79" i="7"/>
  <c r="AV75" i="7"/>
  <c r="AZ79" i="7"/>
  <c r="AZ78" i="7"/>
  <c r="AZ75" i="7"/>
  <c r="AZ77" i="7"/>
  <c r="AZ74" i="7"/>
  <c r="AZ76" i="7"/>
  <c r="BD78" i="7"/>
  <c r="BD76" i="7"/>
  <c r="BD75" i="7"/>
  <c r="BD79" i="7"/>
  <c r="BD74" i="7"/>
  <c r="BD77" i="7"/>
  <c r="K78" i="7"/>
  <c r="K79" i="7"/>
  <c r="K75" i="7"/>
  <c r="K76" i="7"/>
  <c r="K74" i="7"/>
  <c r="K77" i="7"/>
  <c r="O78" i="7"/>
  <c r="O76" i="7"/>
  <c r="O75" i="7"/>
  <c r="O74" i="7"/>
  <c r="O79" i="7"/>
  <c r="O77" i="7"/>
  <c r="S78" i="7"/>
  <c r="S76" i="7"/>
  <c r="S75" i="7"/>
  <c r="S79" i="7"/>
  <c r="S74" i="7"/>
  <c r="S77" i="7"/>
  <c r="W78" i="7"/>
  <c r="W76" i="7"/>
  <c r="W77" i="7"/>
  <c r="W75" i="7"/>
  <c r="W74" i="7"/>
  <c r="W79" i="7"/>
  <c r="AA78" i="7"/>
  <c r="AA76" i="7"/>
  <c r="AA79" i="7"/>
  <c r="AA75" i="7"/>
  <c r="AA77" i="7"/>
  <c r="AA74" i="7"/>
  <c r="AG78" i="7"/>
  <c r="AG76" i="7"/>
  <c r="AG75" i="7"/>
  <c r="AG77" i="7"/>
  <c r="AG79" i="7"/>
  <c r="AG74" i="7"/>
  <c r="AK78" i="7"/>
  <c r="AK76" i="7"/>
  <c r="AK77" i="7"/>
  <c r="AK75" i="7"/>
  <c r="AK74" i="7"/>
  <c r="AK79" i="7"/>
  <c r="AO78" i="7"/>
  <c r="AO76" i="7"/>
  <c r="AO79" i="7"/>
  <c r="AO75" i="7"/>
  <c r="AO74" i="7"/>
  <c r="AO77" i="7"/>
  <c r="AS78" i="7"/>
  <c r="AS76" i="7"/>
  <c r="AS75" i="7"/>
  <c r="AS79" i="7"/>
  <c r="AS77" i="7"/>
  <c r="AS74" i="7"/>
  <c r="AW78" i="7"/>
  <c r="AW76" i="7"/>
  <c r="AW75" i="7"/>
  <c r="AW79" i="7"/>
  <c r="AW77" i="7"/>
  <c r="AW74" i="7"/>
  <c r="BA78" i="7"/>
  <c r="BA76" i="7"/>
  <c r="BA77" i="7"/>
  <c r="BA75" i="7"/>
  <c r="BA79" i="7"/>
  <c r="BA74" i="7"/>
  <c r="BI19" i="6"/>
  <c r="BI68" i="6"/>
  <c r="BK13" i="8"/>
  <c r="BK14" i="8"/>
  <c r="BK15" i="8"/>
  <c r="BK18" i="8"/>
  <c r="BK25" i="8"/>
  <c r="BK26" i="8"/>
  <c r="BK33" i="8"/>
  <c r="BK34" i="8"/>
  <c r="BK41" i="8"/>
  <c r="BK42" i="8"/>
  <c r="BK49" i="8"/>
  <c r="BK50" i="8"/>
  <c r="BK57" i="8"/>
  <c r="BK58" i="8"/>
  <c r="BK69" i="8"/>
  <c r="BK70" i="8"/>
  <c r="BK71" i="8"/>
  <c r="BK38" i="8"/>
  <c r="BK46" i="8"/>
  <c r="BK54" i="8"/>
  <c r="BK63" i="8"/>
</calcChain>
</file>

<file path=xl/sharedStrings.xml><?xml version="1.0" encoding="utf-8"?>
<sst xmlns="http://schemas.openxmlformats.org/spreadsheetml/2006/main" count="838" uniqueCount="366">
  <si>
    <t>都道府県補助金</t>
  </si>
  <si>
    <t>（Ｎ）</t>
  </si>
  <si>
    <t>総　収　益　（Ｂ）＋（Ｃ）</t>
  </si>
  <si>
    <t>ケ</t>
  </si>
  <si>
    <t>工　事　負　担　金</t>
  </si>
  <si>
    <t>政府資金に係る繰上償還金分</t>
  </si>
  <si>
    <t>収　益　的　支　出　分</t>
  </si>
  <si>
    <t>（Ｇ）</t>
  </si>
  <si>
    <t>収 支 差 引 （Ａ）－（Ｄ）</t>
  </si>
  <si>
    <t>他会計補助金</t>
  </si>
  <si>
    <t>基準額</t>
    <rPh sb="0" eb="3">
      <t>キジュンガク</t>
    </rPh>
    <phoneticPr fontId="2"/>
  </si>
  <si>
    <t>（１）</t>
  </si>
  <si>
    <t>うち</t>
  </si>
  <si>
    <t>（㎡）</t>
  </si>
  <si>
    <t>（Ａ）</t>
  </si>
  <si>
    <t>（Ｅ）</t>
  </si>
  <si>
    <t>ウ</t>
  </si>
  <si>
    <t>元利償還金計</t>
  </si>
  <si>
    <t>（Ｂ）</t>
  </si>
  <si>
    <t>　の内訳</t>
  </si>
  <si>
    <t>上記のうち先行取得用地面積</t>
  </si>
  <si>
    <t>総　費　用　（Ｅ）＋（Ｆ）</t>
  </si>
  <si>
    <t>支払繰延額</t>
  </si>
  <si>
    <t>１．</t>
  </si>
  <si>
    <t>一 時 借 入 金 利 息</t>
  </si>
  <si>
    <t>ク</t>
  </si>
  <si>
    <t>収</t>
  </si>
  <si>
    <t>上記に対する財源としての地方債</t>
    <rPh sb="12" eb="15">
      <t>チホウサイ</t>
    </rPh>
    <phoneticPr fontId="12"/>
  </si>
  <si>
    <t>行政投資実績調</t>
    <rPh sb="6" eb="7">
      <t>シラ</t>
    </rPh>
    <phoneticPr fontId="12"/>
  </si>
  <si>
    <t>（Ｃ）</t>
  </si>
  <si>
    <t>益</t>
  </si>
  <si>
    <t>特別養護老人ホーム特別会計</t>
    <rPh sb="0" eb="2">
      <t>トクベツ</t>
    </rPh>
    <rPh sb="2" eb="4">
      <t>ヨウゴ</t>
    </rPh>
    <rPh sb="4" eb="6">
      <t>ロウジン</t>
    </rPh>
    <rPh sb="9" eb="11">
      <t>トクベツ</t>
    </rPh>
    <rPh sb="11" eb="13">
      <t>カイケイ</t>
    </rPh>
    <phoneticPr fontId="6"/>
  </si>
  <si>
    <t>（Ｘ）</t>
  </si>
  <si>
    <t>イ</t>
  </si>
  <si>
    <t>前年度繰上充用金</t>
  </si>
  <si>
    <t>（Ｉ）</t>
  </si>
  <si>
    <t>（２）</t>
  </si>
  <si>
    <t>（Ｄ）</t>
  </si>
  <si>
    <t>営業費用中職員給与費</t>
  </si>
  <si>
    <t>（Ｑ）</t>
  </si>
  <si>
    <t>　ち</t>
  </si>
  <si>
    <t>建　設　改　良　費</t>
  </si>
  <si>
    <t>的</t>
  </si>
  <si>
    <t>８．</t>
  </si>
  <si>
    <t>突合</t>
    <rPh sb="0" eb="2">
      <t>トツゴウ</t>
    </rPh>
    <phoneticPr fontId="7"/>
  </si>
  <si>
    <t>投資額</t>
  </si>
  <si>
    <t>（Ｆ）</t>
  </si>
  <si>
    <t>市　　　町　　　村　　　費</t>
  </si>
  <si>
    <t>支</t>
  </si>
  <si>
    <t>指定介護老人
福祉施設</t>
    <rPh sb="0" eb="2">
      <t>シテイ</t>
    </rPh>
    <rPh sb="2" eb="4">
      <t>カイゴ</t>
    </rPh>
    <rPh sb="4" eb="6">
      <t>ロウジン</t>
    </rPh>
    <rPh sb="7" eb="9">
      <t>フクシ</t>
    </rPh>
    <rPh sb="9" eb="11">
      <t>シセツ</t>
    </rPh>
    <phoneticPr fontId="2"/>
  </si>
  <si>
    <t>（Ｐ）</t>
  </si>
  <si>
    <t>（３）</t>
  </si>
  <si>
    <t>（Ｍ）</t>
  </si>
  <si>
    <t>（Ｈ）</t>
  </si>
  <si>
    <t>建設改良費の翌年度への繰越額</t>
  </si>
  <si>
    <t>７．</t>
  </si>
  <si>
    <t>ア</t>
  </si>
  <si>
    <t>エ</t>
  </si>
  <si>
    <t>未　収　入　特　定　財　源</t>
  </si>
  <si>
    <t>単独事業分</t>
  </si>
  <si>
    <t>資本的支出分</t>
  </si>
  <si>
    <t>オ</t>
  </si>
  <si>
    <t>２．</t>
  </si>
  <si>
    <t>カ</t>
  </si>
  <si>
    <t>料金収入</t>
  </si>
  <si>
    <t>キ</t>
  </si>
  <si>
    <t>繰越額に係る未収入特定財源</t>
    <rPh sb="0" eb="3">
      <t>クリコシガク</t>
    </rPh>
    <rPh sb="4" eb="5">
      <t>カカ</t>
    </rPh>
    <rPh sb="6" eb="7">
      <t>ミ</t>
    </rPh>
    <rPh sb="7" eb="9">
      <t>シュウニュウ</t>
    </rPh>
    <rPh sb="9" eb="11">
      <t>トクテイ</t>
    </rPh>
    <rPh sb="11" eb="13">
      <t>ザイゲン</t>
    </rPh>
    <phoneticPr fontId="7"/>
  </si>
  <si>
    <t>12．</t>
  </si>
  <si>
    <t>資</t>
  </si>
  <si>
    <t>（Ｙ）</t>
  </si>
  <si>
    <t>本</t>
  </si>
  <si>
    <t>大仙市</t>
  </si>
  <si>
    <t>（Ｊ）</t>
  </si>
  <si>
    <t>10．</t>
  </si>
  <si>
    <t>支払利息</t>
  </si>
  <si>
    <t>老人デイサービスセンター</t>
    <rPh sb="0" eb="2">
      <t>ロウジン</t>
    </rPh>
    <phoneticPr fontId="2"/>
  </si>
  <si>
    <t>その他資金に係る繰上償還金分</t>
  </si>
  <si>
    <t>他会計借入金</t>
  </si>
  <si>
    <t>（Ｋ）</t>
  </si>
  <si>
    <t>改良に関するもの</t>
  </si>
  <si>
    <t>３．</t>
  </si>
  <si>
    <t>９．</t>
  </si>
  <si>
    <t>井川町</t>
  </si>
  <si>
    <t>（Ｌ）</t>
  </si>
  <si>
    <t>大仙美郷介護福祉組合</t>
  </si>
  <si>
    <t>「建設改良費</t>
  </si>
  <si>
    <t>４．</t>
  </si>
  <si>
    <t>５．</t>
  </si>
  <si>
    <t>６．</t>
  </si>
  <si>
    <t>繰　越　明　許　費　繰　越　額</t>
  </si>
  <si>
    <t>施設種別</t>
    <rPh sb="0" eb="2">
      <t>シセツ</t>
    </rPh>
    <rPh sb="2" eb="4">
      <t>シュベツ</t>
    </rPh>
    <phoneticPr fontId="2"/>
  </si>
  <si>
    <t>（Ｏ）</t>
  </si>
  <si>
    <t>能代市</t>
  </si>
  <si>
    <t>繰出基準に基づく繰入金</t>
    <rPh sb="0" eb="2">
      <t>クリダシ</t>
    </rPh>
    <rPh sb="2" eb="4">
      <t>キジュン</t>
    </rPh>
    <rPh sb="5" eb="6">
      <t>モト</t>
    </rPh>
    <rPh sb="8" eb="11">
      <t>クリイレキン</t>
    </rPh>
    <phoneticPr fontId="2"/>
  </si>
  <si>
    <t>11．</t>
  </si>
  <si>
    <t>補助対象事業分</t>
  </si>
  <si>
    <t>翌年度に繰越すべき財源</t>
  </si>
  <si>
    <t>新増設に関するもの</t>
  </si>
  <si>
    <t>会 計 名</t>
    <rPh sb="0" eb="1">
      <t>カイ</t>
    </rPh>
    <rPh sb="2" eb="3">
      <t>ケイ</t>
    </rPh>
    <rPh sb="4" eb="5">
      <t>メイ</t>
    </rPh>
    <phoneticPr fontId="2"/>
  </si>
  <si>
    <t>建設改良費のうち用地取得費</t>
  </si>
  <si>
    <t>営業外収益中他会計繰入金</t>
  </si>
  <si>
    <t>上記のうち先行取得用地分</t>
  </si>
  <si>
    <t>債</t>
  </si>
  <si>
    <t>支給対象人員数</t>
  </si>
  <si>
    <t>団 体 名</t>
    <rPh sb="0" eb="5">
      <t>ダンタイメイ</t>
    </rPh>
    <phoneticPr fontId="2"/>
  </si>
  <si>
    <t>　項　目</t>
    <rPh sb="1" eb="4">
      <t>コウモク</t>
    </rPh>
    <phoneticPr fontId="12"/>
  </si>
  <si>
    <t>介護サービス収益　</t>
    <rPh sb="0" eb="2">
      <t>カイゴ</t>
    </rPh>
    <rPh sb="6" eb="8">
      <t>シュウエキ</t>
    </rPh>
    <phoneticPr fontId="12"/>
  </si>
  <si>
    <t>（ア）</t>
  </si>
  <si>
    <t>老人デイサービスセンター</t>
  </si>
  <si>
    <t xml:space="preserve">団体名 </t>
    <rPh sb="0" eb="2">
      <t>ダンタイ</t>
    </rPh>
    <rPh sb="2" eb="3">
      <t>メイ</t>
    </rPh>
    <phoneticPr fontId="2"/>
  </si>
  <si>
    <t>（イ）</t>
  </si>
  <si>
    <t>介護サービス外収益</t>
    <rPh sb="0" eb="2">
      <t>カイゴ</t>
    </rPh>
    <rPh sb="6" eb="7">
      <t>ソト</t>
    </rPh>
    <rPh sb="7" eb="9">
      <t>シュウエキ</t>
    </rPh>
    <phoneticPr fontId="12"/>
  </si>
  <si>
    <t>高瀬ケアセンター運営特別会計</t>
  </si>
  <si>
    <t>実 質 収 支</t>
  </si>
  <si>
    <t>建設利息</t>
  </si>
  <si>
    <t>（ウ）</t>
  </si>
  <si>
    <t>利息支払い分に対して
繰入れたもの</t>
    <rPh sb="0" eb="2">
      <t>リソク</t>
    </rPh>
    <rPh sb="2" eb="4">
      <t>シハラ</t>
    </rPh>
    <rPh sb="5" eb="6">
      <t>ブン</t>
    </rPh>
    <rPh sb="7" eb="8">
      <t>タイ</t>
    </rPh>
    <phoneticPr fontId="2"/>
  </si>
  <si>
    <t>（エ）</t>
  </si>
  <si>
    <t>大館市</t>
    <rPh sb="0" eb="3">
      <t>オオダテシ</t>
    </rPh>
    <phoneticPr fontId="2"/>
  </si>
  <si>
    <t>アの内訳</t>
    <rPh sb="2" eb="4">
      <t>ウチワケ</t>
    </rPh>
    <phoneticPr fontId="2"/>
  </si>
  <si>
    <t>その他収益</t>
    <rPh sb="2" eb="3">
      <t>タ</t>
    </rPh>
    <rPh sb="3" eb="5">
      <t>シュウエキ</t>
    </rPh>
    <phoneticPr fontId="12"/>
  </si>
  <si>
    <t>介護サービス費用</t>
    <rPh sb="0" eb="2">
      <t>カイゴ</t>
    </rPh>
    <rPh sb="6" eb="8">
      <t>ヒヨウ</t>
    </rPh>
    <phoneticPr fontId="12"/>
  </si>
  <si>
    <t>事故繰越繰越額</t>
  </si>
  <si>
    <t>材料費</t>
    <rPh sb="0" eb="3">
      <t>ザイリョウヒ</t>
    </rPh>
    <phoneticPr fontId="12"/>
  </si>
  <si>
    <t>介護サービス外費用</t>
    <rPh sb="0" eb="2">
      <t>カイゴ</t>
    </rPh>
    <rPh sb="6" eb="7">
      <t>ソト</t>
    </rPh>
    <rPh sb="7" eb="9">
      <t>ヒヨウ</t>
    </rPh>
    <phoneticPr fontId="12"/>
  </si>
  <si>
    <t>その他</t>
  </si>
  <si>
    <t>財政融資資金</t>
    <rPh sb="0" eb="2">
      <t>ザイセイ</t>
    </rPh>
    <rPh sb="2" eb="4">
      <t>ユウシ</t>
    </rPh>
    <rPh sb="4" eb="6">
      <t>シキン</t>
    </rPh>
    <phoneticPr fontId="12"/>
  </si>
  <si>
    <t>地方債償還金</t>
    <rPh sb="0" eb="3">
      <t>チホウサイ</t>
    </rPh>
    <rPh sb="3" eb="5">
      <t>ショウカンキ</t>
    </rPh>
    <phoneticPr fontId="12"/>
  </si>
  <si>
    <t>他会計への繰出金</t>
  </si>
  <si>
    <t>資本的収支に関する
繰入金のうち</t>
    <rPh sb="0" eb="3">
      <t>シホンテキ</t>
    </rPh>
    <rPh sb="3" eb="5">
      <t>シュウシ</t>
    </rPh>
    <rPh sb="6" eb="7">
      <t>カン</t>
    </rPh>
    <rPh sb="10" eb="11">
      <t>クリ</t>
    </rPh>
    <rPh sb="11" eb="12">
      <t>イリ</t>
    </rPh>
    <rPh sb="12" eb="13">
      <t>キン</t>
    </rPh>
    <phoneticPr fontId="2"/>
  </si>
  <si>
    <t>収支差引  （Ｈ）－（Ｉ）</t>
  </si>
  <si>
    <t>収支再差引　（Ｇ）＋（Ｋ）</t>
  </si>
  <si>
    <t>形式収支(L)-(M)+(N)-(O)+(X)+(Y)</t>
  </si>
  <si>
    <t>取得用地面積</t>
  </si>
  <si>
    <t>　（Ｐ）－（Ｑ）</t>
  </si>
  <si>
    <t>行</t>
    <rPh sb="0" eb="1">
      <t>ギョウ</t>
    </rPh>
    <phoneticPr fontId="2"/>
  </si>
  <si>
    <t>列</t>
    <rPh sb="0" eb="1">
      <t>レツ</t>
    </rPh>
    <phoneticPr fontId="2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</si>
  <si>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2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</si>
  <si>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</si>
  <si>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</si>
  <si>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</si>
  <si>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ⅱ</t>
  </si>
  <si>
    <t>合　　計</t>
    <rPh sb="0" eb="1">
      <t>ゴウ</t>
    </rPh>
    <rPh sb="3" eb="4">
      <t>ケイ</t>
    </rPh>
    <phoneticPr fontId="2"/>
  </si>
  <si>
    <t>羽後町</t>
    <rPh sb="0" eb="3">
      <t>ウゴマチ</t>
    </rPh>
    <phoneticPr fontId="2"/>
  </si>
  <si>
    <t>財源内訳</t>
    <rPh sb="0" eb="2">
      <t>ザイゲン</t>
    </rPh>
    <rPh sb="2" eb="4">
      <t>ウチワケ</t>
    </rPh>
    <phoneticPr fontId="12"/>
  </si>
  <si>
    <t>国　　　　　　　　　　　費</t>
  </si>
  <si>
    <t>居宅サービス収益</t>
    <rPh sb="0" eb="2">
      <t>キョタク</t>
    </rPh>
    <rPh sb="6" eb="8">
      <t>シュウエキ</t>
    </rPh>
    <phoneticPr fontId="12"/>
  </si>
  <si>
    <t>（年）</t>
    <rPh sb="1" eb="2">
      <t>ネン</t>
    </rPh>
    <phoneticPr fontId="2"/>
  </si>
  <si>
    <t>料金収入内訳</t>
    <rPh sb="0" eb="2">
      <t>リョウキン</t>
    </rPh>
    <rPh sb="2" eb="4">
      <t>シュウニュウ</t>
    </rPh>
    <rPh sb="4" eb="6">
      <t>ウチワケ</t>
    </rPh>
    <phoneticPr fontId="12"/>
  </si>
  <si>
    <t>施設サービス収益</t>
    <rPh sb="0" eb="2">
      <t>シセツ</t>
    </rPh>
    <rPh sb="6" eb="8">
      <t>シュウエキ</t>
    </rPh>
    <phoneticPr fontId="12"/>
  </si>
  <si>
    <t>居宅介護支援等収益</t>
    <rPh sb="0" eb="2">
      <t>キョタク</t>
    </rPh>
    <rPh sb="2" eb="4">
      <t>カイゴ</t>
    </rPh>
    <rPh sb="4" eb="6">
      <t>シエン</t>
    </rPh>
    <rPh sb="6" eb="7">
      <t>トウ</t>
    </rPh>
    <rPh sb="7" eb="9">
      <t>シュウエキ</t>
    </rPh>
    <phoneticPr fontId="12"/>
  </si>
  <si>
    <t>事　　業　　繰　　越　　額</t>
  </si>
  <si>
    <t>ⅰ 地 方 債 利 息</t>
  </si>
  <si>
    <t>小坂町</t>
    <rPh sb="0" eb="3">
      <t>コサカマチ</t>
    </rPh>
    <phoneticPr fontId="0"/>
  </si>
  <si>
    <t>上小阿仁村</t>
    <rPh sb="0" eb="5">
      <t>カミコアニムラ</t>
    </rPh>
    <phoneticPr fontId="0"/>
  </si>
  <si>
    <t>大潟村</t>
    <rPh sb="0" eb="3">
      <t>オオガタムラ</t>
    </rPh>
    <phoneticPr fontId="0"/>
  </si>
  <si>
    <t>本荘由利広域市町村圏組合</t>
    <rPh sb="0" eb="2">
      <t>ホンジョウ</t>
    </rPh>
    <rPh sb="2" eb="4">
      <t>ユリ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0"/>
  </si>
  <si>
    <t>能代山本広域市町村圏組合</t>
    <rPh sb="0" eb="2">
      <t>ノシロ</t>
    </rPh>
    <rPh sb="2" eb="4">
      <t>ヤマモト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0"/>
  </si>
  <si>
    <t>横手市</t>
    <rPh sb="0" eb="3">
      <t>ヨコテシ</t>
    </rPh>
    <phoneticPr fontId="2"/>
  </si>
  <si>
    <t>仙北市</t>
    <rPh sb="0" eb="2">
      <t>センボク</t>
    </rPh>
    <rPh sb="2" eb="3">
      <t>シ</t>
    </rPh>
    <phoneticPr fontId="2"/>
  </si>
  <si>
    <t>繰出基準以外の繰入金</t>
    <rPh sb="0" eb="2">
      <t>クリダシ</t>
    </rPh>
    <rPh sb="2" eb="4">
      <t>キジュン</t>
    </rPh>
    <rPh sb="4" eb="6">
      <t>イガイ</t>
    </rPh>
    <rPh sb="7" eb="10">
      <t>クリイレキン</t>
    </rPh>
    <phoneticPr fontId="2"/>
  </si>
  <si>
    <t>実繰入額</t>
    <rPh sb="0" eb="1">
      <t>ジツ</t>
    </rPh>
    <rPh sb="1" eb="4">
      <t>クリイレガク</t>
    </rPh>
    <phoneticPr fontId="2"/>
  </si>
  <si>
    <t>13．</t>
  </si>
  <si>
    <t>繰上充用金</t>
    <rPh sb="0" eb="2">
      <t>クリアゲ</t>
    </rPh>
    <rPh sb="2" eb="4">
      <t>ジュウヨウ</t>
    </rPh>
    <rPh sb="4" eb="5">
      <t>キン</t>
    </rPh>
    <phoneticPr fontId="7"/>
  </si>
  <si>
    <t>ⅰ</t>
  </si>
  <si>
    <t>14．</t>
  </si>
  <si>
    <t>機構資金に係る繰上償還金分</t>
    <rPh sb="0" eb="2">
      <t>キコウ</t>
    </rPh>
    <phoneticPr fontId="2"/>
  </si>
  <si>
    <t>他  会  計  繰  入  金</t>
  </si>
  <si>
    <t>機構資金</t>
    <rPh sb="0" eb="2">
      <t>キコウ</t>
    </rPh>
    <phoneticPr fontId="12"/>
  </si>
  <si>
    <t>黒　　　　　　　字</t>
  </si>
  <si>
    <t>介護サービス事業</t>
    <rPh sb="0" eb="2">
      <t>カイゴ</t>
    </rPh>
    <rPh sb="6" eb="8">
      <t>ジギョウ</t>
    </rPh>
    <phoneticPr fontId="13"/>
  </si>
  <si>
    <t>他会計長期借入金返還金</t>
  </si>
  <si>
    <t>延支給月数</t>
    <rPh sb="3" eb="4">
      <t>ツキ</t>
    </rPh>
    <rPh sb="4" eb="5">
      <t>スウ</t>
    </rPh>
    <phoneticPr fontId="2"/>
  </si>
  <si>
    <t>国費</t>
  </si>
  <si>
    <t>都道府県費</t>
  </si>
  <si>
    <t>市町村費</t>
  </si>
  <si>
    <t>退職手当支出額</t>
  </si>
  <si>
    <t>収益的支出分</t>
  </si>
  <si>
    <t>延勤続年数</t>
  </si>
  <si>
    <t>給料総額</t>
  </si>
  <si>
    <t>継続費逓次繰越額</t>
  </si>
  <si>
    <t>繰越明許費繰越額</t>
  </si>
  <si>
    <t>事業繰越額</t>
  </si>
  <si>
    <t>地方債償還金</t>
  </si>
  <si>
    <t>介護サービス事業特別会計</t>
  </si>
  <si>
    <t>国庫補助金</t>
  </si>
  <si>
    <t>良訳</t>
  </si>
  <si>
    <t>退職に伴う支出</t>
    <rPh sb="0" eb="2">
      <t>タイショク</t>
    </rPh>
    <rPh sb="3" eb="4">
      <t>トモナ</t>
    </rPh>
    <rPh sb="5" eb="7">
      <t>シシュツ</t>
    </rPh>
    <phoneticPr fontId="12"/>
  </si>
  <si>
    <t>他会計繰入金</t>
  </si>
  <si>
    <t>職員給与費</t>
  </si>
  <si>
    <t>北秋田市介護サービス事業特別会計</t>
  </si>
  <si>
    <t>資本的収入</t>
  </si>
  <si>
    <t>地方債</t>
  </si>
  <si>
    <t>固定資産売却代金</t>
  </si>
  <si>
    <t>上　記　の</t>
  </si>
  <si>
    <t>建費</t>
  </si>
  <si>
    <t>工事負担金</t>
  </si>
  <si>
    <t>大仙美郷介護福祉組合特別会計</t>
    <rPh sb="10" eb="12">
      <t>トクベツ</t>
    </rPh>
    <rPh sb="12" eb="14">
      <t>カイケイ</t>
    </rPh>
    <phoneticPr fontId="2"/>
  </si>
  <si>
    <t>資本的支出</t>
  </si>
  <si>
    <t>建設改良費</t>
  </si>
  <si>
    <t>補助対象事業費</t>
  </si>
  <si>
    <t>取　　得　　用　　地　　面　　積</t>
  </si>
  <si>
    <t>用地取得費・面積</t>
    <rPh sb="0" eb="2">
      <t>ヨウチ</t>
    </rPh>
    <rPh sb="2" eb="4">
      <t>シュトク</t>
    </rPh>
    <rPh sb="4" eb="5">
      <t>ヒ</t>
    </rPh>
    <rPh sb="6" eb="8">
      <t>メンセキ</t>
    </rPh>
    <phoneticPr fontId="2"/>
  </si>
  <si>
    <t>単独事業費</t>
  </si>
  <si>
    <t>積立金</t>
  </si>
  <si>
    <t>北秋田市</t>
    <rPh sb="0" eb="3">
      <t>キタアキタ</t>
    </rPh>
    <rPh sb="3" eb="4">
      <t>シ</t>
    </rPh>
    <phoneticPr fontId="2"/>
  </si>
  <si>
    <t>前年度からの繰越金</t>
  </si>
  <si>
    <t>未収入特定財源</t>
  </si>
  <si>
    <t>国庫（県）支出金</t>
  </si>
  <si>
    <t>うち地方債</t>
  </si>
  <si>
    <t>　内訳</t>
  </si>
  <si>
    <t>う　ち</t>
  </si>
  <si>
    <t>内　訳</t>
    <rPh sb="0" eb="1">
      <t>ウチ</t>
    </rPh>
    <rPh sb="2" eb="3">
      <t>ヤク</t>
    </rPh>
    <phoneticPr fontId="2"/>
  </si>
  <si>
    <t>黒　　　　　字</t>
  </si>
  <si>
    <t>赤　　　　　字　（△）</t>
  </si>
  <si>
    <t>アの財源内訳</t>
    <rPh sb="2" eb="4">
      <t>ザイゲン</t>
    </rPh>
    <rPh sb="4" eb="6">
      <t>ウチワケ</t>
    </rPh>
    <phoneticPr fontId="2"/>
  </si>
  <si>
    <t>建　 設　 利　 息</t>
  </si>
  <si>
    <t>ⅱ その他借入金利息</t>
    <rPh sb="4" eb="5">
      <t>タ</t>
    </rPh>
    <phoneticPr fontId="12"/>
  </si>
  <si>
    <t>地方債</t>
    <rPh sb="0" eb="3">
      <t>チホウサイ</t>
    </rPh>
    <phoneticPr fontId="2"/>
  </si>
  <si>
    <t>　上記に対する財源としての地方債</t>
  </si>
  <si>
    <t>実質収支</t>
  </si>
  <si>
    <t>（人）</t>
    <rPh sb="1" eb="2">
      <t>ニン</t>
    </rPh>
    <phoneticPr fontId="2"/>
  </si>
  <si>
    <t>（月）</t>
    <rPh sb="1" eb="2">
      <t>ツキ</t>
    </rPh>
    <phoneticPr fontId="2"/>
  </si>
  <si>
    <t>収益的支出に充てた他会計借入金</t>
  </si>
  <si>
    <t>収益的支出に充てた地方債</t>
  </si>
  <si>
    <t>繰越額の内訳</t>
    <rPh sb="0" eb="2">
      <t>クリコシ</t>
    </rPh>
    <rPh sb="2" eb="3">
      <t>ガク</t>
    </rPh>
    <rPh sb="4" eb="6">
      <t>ウチワケ</t>
    </rPh>
    <phoneticPr fontId="2"/>
  </si>
  <si>
    <t>「02行52列」のうち
「経済危機対策」等に基づく事業に係る繰入</t>
  </si>
  <si>
    <t>「02行54列」のうち
「経済危機対策」等に基づく事業に係る繰入</t>
  </si>
  <si>
    <t>建設改良費の繰越</t>
    <rPh sb="6" eb="8">
      <t>クリコシ</t>
    </rPh>
    <phoneticPr fontId="2"/>
  </si>
  <si>
    <t>収益的収支に関する
繰入金のうち</t>
    <rPh sb="0" eb="3">
      <t>シュウエキテキ</t>
    </rPh>
    <rPh sb="3" eb="5">
      <t>シュウシ</t>
    </rPh>
    <rPh sb="6" eb="7">
      <t>カン</t>
    </rPh>
    <rPh sb="10" eb="11">
      <t>クリ</t>
    </rPh>
    <rPh sb="11" eb="12">
      <t>イリ</t>
    </rPh>
    <rPh sb="12" eb="13">
      <t>キン</t>
    </rPh>
    <phoneticPr fontId="2"/>
  </si>
  <si>
    <t>繰入
再掲</t>
    <rPh sb="0" eb="2">
      <t>クリイレ</t>
    </rPh>
    <phoneticPr fontId="2"/>
  </si>
  <si>
    <t>介護老人保健施設介護サービス事業</t>
  </si>
  <si>
    <t>（％）</t>
  </si>
  <si>
    <t>分析</t>
    <rPh sb="0" eb="2">
      <t>ブンセキ</t>
    </rPh>
    <phoneticPr fontId="2"/>
  </si>
  <si>
    <t>内　訳
上記の</t>
  </si>
  <si>
    <t>に対する比率
総費用＋地方債償還金</t>
    <rPh sb="1" eb="2">
      <t>タイ</t>
    </rPh>
    <rPh sb="4" eb="6">
      <t>ヒリツ</t>
    </rPh>
    <phoneticPr fontId="2"/>
  </si>
  <si>
    <t>由利本荘市</t>
  </si>
  <si>
    <t>建設改良費の内訳</t>
    <rPh sb="6" eb="8">
      <t>ウチワケ</t>
    </rPh>
    <phoneticPr fontId="2"/>
  </si>
  <si>
    <t>　歳出歳入決算に関する調　（２６表）</t>
  </si>
  <si>
    <t xml:space="preserve"> 項　目</t>
    <rPh sb="1" eb="4">
      <t>コウモク</t>
    </rPh>
    <phoneticPr fontId="2"/>
  </si>
  <si>
    <t>事業別計</t>
    <rPh sb="0" eb="3">
      <t>ジギョウベツ</t>
    </rPh>
    <rPh sb="3" eb="4">
      <t>ケイ</t>
    </rPh>
    <phoneticPr fontId="7"/>
  </si>
  <si>
    <t>国　庫　補　助　金</t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</si>
  <si>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2"/>
  </si>
  <si>
    <t>建設改良費
の内訳</t>
    <rPh sb="7" eb="9">
      <t>ウチワケ</t>
    </rPh>
    <phoneticPr fontId="2"/>
  </si>
  <si>
    <t>ア　</t>
  </si>
  <si>
    <t>料　　金　　収　　入</t>
  </si>
  <si>
    <t>そ　　　の　　　他</t>
  </si>
  <si>
    <t>地方債のうち</t>
    <rPh sb="0" eb="3">
      <t>チホウサイ</t>
    </rPh>
    <phoneticPr fontId="2"/>
  </si>
  <si>
    <t>都 道 府 県 補 助 金</t>
  </si>
  <si>
    <t>他 会 計 繰 入 金</t>
  </si>
  <si>
    <t>職　員　給　与　費</t>
  </si>
  <si>
    <t>支　払　利　息</t>
  </si>
  <si>
    <t>地 方 債 利 息</t>
  </si>
  <si>
    <t>そ　　の　　他</t>
  </si>
  <si>
    <t>資　本　的　収　入</t>
  </si>
  <si>
    <t>ア　　</t>
  </si>
  <si>
    <t>地　　　方　　　債</t>
  </si>
  <si>
    <t>他　会　計　出　資　金</t>
  </si>
  <si>
    <t>他　会　計　補　助　金</t>
  </si>
  <si>
    <t>他　会　計　借　入　金</t>
  </si>
  <si>
    <t>固 定 資 産 売 却 代 金</t>
  </si>
  <si>
    <t>資　本　的　支　出</t>
  </si>
  <si>
    <t>う</t>
  </si>
  <si>
    <t>ち</t>
  </si>
  <si>
    <t>補 助 対 象 事 業 費</t>
  </si>
  <si>
    <t>設の</t>
  </si>
  <si>
    <t>改内</t>
  </si>
  <si>
    <t>単　独　事　業　費</t>
  </si>
  <si>
    <t>建設改良費の財源内訳</t>
    <rPh sb="0" eb="2">
      <t>ケンセツ</t>
    </rPh>
    <rPh sb="2" eb="5">
      <t>カイリョウヒ</t>
    </rPh>
    <rPh sb="6" eb="8">
      <t>ザイゲン</t>
    </rPh>
    <rPh sb="8" eb="10">
      <t>ウチワケ</t>
    </rPh>
    <phoneticPr fontId="12"/>
  </si>
  <si>
    <t>地</t>
  </si>
  <si>
    <t>内</t>
  </si>
  <si>
    <t>政府資金</t>
  </si>
  <si>
    <t>方</t>
  </si>
  <si>
    <t>公庫資金</t>
  </si>
  <si>
    <t>訳</t>
  </si>
  <si>
    <t>　う</t>
  </si>
  <si>
    <t>公庫資金に係る繰上償還金分</t>
  </si>
  <si>
    <t>他会計からの長期借入金返還金</t>
  </si>
  <si>
    <t>積　　　立　　　金</t>
  </si>
  <si>
    <t>前 年 度 か ら の 繰 越 金</t>
  </si>
  <si>
    <t>う　　ち　　地　　方　　債</t>
  </si>
  <si>
    <t>特別養護老人ホーム
運営事業特別会計</t>
    <rPh sb="0" eb="2">
      <t>トクベツ</t>
    </rPh>
    <rPh sb="2" eb="4">
      <t>ヨウゴ</t>
    </rPh>
    <rPh sb="4" eb="6">
      <t>ロウジン</t>
    </rPh>
    <rPh sb="10" eb="12">
      <t>ウンエイ</t>
    </rPh>
    <rPh sb="12" eb="14">
      <t>ジギョウ</t>
    </rPh>
    <rPh sb="14" eb="16">
      <t>トクベツ</t>
    </rPh>
    <rPh sb="16" eb="18">
      <t>カイケイ</t>
    </rPh>
    <phoneticPr fontId="6"/>
  </si>
  <si>
    <t>前　年　度　繰　上　充　用　金</t>
  </si>
  <si>
    <t>国　庫　（県）　支　出　金</t>
  </si>
  <si>
    <t>延　　　　支　　　　給　　　　率</t>
  </si>
  <si>
    <t>地　　　　　方　　　　　債</t>
  </si>
  <si>
    <t>そ　　　　　の　　　　　他</t>
  </si>
  <si>
    <t>翌 年 度 に 繰 越 す べ き 財 源</t>
  </si>
  <si>
    <t>赤　　　　　　　字（△）</t>
  </si>
  <si>
    <t>特別養護老人
ホーム特別会計</t>
    <rPh sb="0" eb="2">
      <t>トクベツ</t>
    </rPh>
    <rPh sb="2" eb="4">
      <t>ヨウゴ</t>
    </rPh>
    <rPh sb="4" eb="6">
      <t>ロウジン</t>
    </rPh>
    <rPh sb="10" eb="12">
      <t>トクベツ</t>
    </rPh>
    <rPh sb="12" eb="14">
      <t>カイケイ</t>
    </rPh>
    <phoneticPr fontId="6"/>
  </si>
  <si>
    <t>投　　　　　　　　資　　　　　　　　額</t>
  </si>
  <si>
    <t>都　　道　　府　　県　　費</t>
  </si>
  <si>
    <t>（７）</t>
  </si>
  <si>
    <t>退　　職　　手　　当　　支　　出　　額</t>
  </si>
  <si>
    <t>退　職　に　伴　う　支　出</t>
    <rPh sb="0" eb="3">
      <t>タイショク</t>
    </rPh>
    <rPh sb="6" eb="7">
      <t>トモナ</t>
    </rPh>
    <rPh sb="10" eb="13">
      <t>シシュツ</t>
    </rPh>
    <phoneticPr fontId="12"/>
  </si>
  <si>
    <t>資　本　的　支　出　分</t>
  </si>
  <si>
    <t>支　　給　　対　象　　人　　員　　数</t>
  </si>
  <si>
    <t>延　　　勤　　　続　　　年　　　数</t>
  </si>
  <si>
    <t>給　　　　　料　　　　　総　　　　　額</t>
  </si>
  <si>
    <t>老人短期入所施設</t>
  </si>
  <si>
    <t>内　　　訳</t>
  </si>
  <si>
    <t>単　独　事　業　分</t>
  </si>
  <si>
    <t>補　助　対　象　事　業　分</t>
  </si>
  <si>
    <t>継　続　費　逓　次　繰　越　額</t>
  </si>
  <si>
    <t>　の翌年度へ</t>
  </si>
  <si>
    <t>　繰越額」の</t>
  </si>
  <si>
    <t>事　故　繰　越　繰　越　額</t>
  </si>
  <si>
    <t>支　　払　　繰　　延　　額</t>
  </si>
  <si>
    <t>収益的収支に関する他会計繰入金合計</t>
  </si>
  <si>
    <t>繰出基準に基づく繰入金</t>
  </si>
  <si>
    <t>繰出基準以外の繰入金</t>
  </si>
  <si>
    <t>繰出基準に基づく事由に係る上乗せ繰入</t>
  </si>
  <si>
    <t>イ　</t>
  </si>
  <si>
    <t>繰出基準の事由以外の繰入</t>
  </si>
  <si>
    <t>資本的収支に関する他会計繰入金合計</t>
  </si>
  <si>
    <t>民間資金による借換にかかるもの</t>
    <rPh sb="0" eb="2">
      <t>ミンカン</t>
    </rPh>
    <rPh sb="2" eb="4">
      <t>シキン</t>
    </rPh>
    <rPh sb="7" eb="9">
      <t>カリカエ</t>
    </rPh>
    <phoneticPr fontId="2"/>
  </si>
  <si>
    <t>介護サービス事業特別会計</t>
    <rPh sb="0" eb="2">
      <t>カイゴ</t>
    </rPh>
    <rPh sb="6" eb="8">
      <t>ジギョウ</t>
    </rPh>
    <rPh sb="8" eb="10">
      <t>トクベツ</t>
    </rPh>
    <rPh sb="10" eb="12">
      <t>カイケイ</t>
    </rPh>
    <phoneticPr fontId="6"/>
  </si>
  <si>
    <t>市中銀行</t>
    <rPh sb="0" eb="2">
      <t>シチュウ</t>
    </rPh>
    <rPh sb="2" eb="4">
      <t>ギンコウ</t>
    </rPh>
    <phoneticPr fontId="2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</si>
  <si>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2"/>
  </si>
  <si>
    <t>市場公募債</t>
    <rPh sb="0" eb="2">
      <t>シジョウ</t>
    </rPh>
    <rPh sb="2" eb="5">
      <t>コウボサイ</t>
    </rPh>
    <phoneticPr fontId="2"/>
  </si>
  <si>
    <t>老人福祉施設運営特別会計</t>
    <rPh sb="0" eb="2">
      <t>ロウジン</t>
    </rPh>
    <rPh sb="2" eb="4">
      <t>フクシ</t>
    </rPh>
    <rPh sb="4" eb="6">
      <t>シセツ</t>
    </rPh>
    <rPh sb="6" eb="8">
      <t>ウンエイ</t>
    </rPh>
    <rPh sb="8" eb="10">
      <t>トクベツ</t>
    </rPh>
    <rPh sb="10" eb="12">
      <t>カイケイ</t>
    </rPh>
    <phoneticPr fontId="6"/>
  </si>
  <si>
    <t>その他</t>
    <rPh sb="2" eb="3">
      <t>ホカ</t>
    </rPh>
    <phoneticPr fontId="2"/>
  </si>
  <si>
    <t>「02行43列・44列」に係る
未収入特定財源</t>
    <rPh sb="3" eb="4">
      <t>ギョウ</t>
    </rPh>
    <rPh sb="6" eb="7">
      <t>レツ</t>
    </rPh>
    <rPh sb="10" eb="11">
      <t>レツ</t>
    </rPh>
    <rPh sb="13" eb="14">
      <t>カカ</t>
    </rPh>
    <rPh sb="16" eb="17">
      <t>ミ</t>
    </rPh>
    <rPh sb="17" eb="19">
      <t>シュウニュウ</t>
    </rPh>
    <rPh sb="19" eb="21">
      <t>トクテイ</t>
    </rPh>
    <rPh sb="21" eb="23">
      <t>ザイゲン</t>
    </rPh>
    <phoneticPr fontId="7"/>
  </si>
  <si>
    <t>湯沢市</t>
    <rPh sb="0" eb="3">
      <t>ユザワシ</t>
    </rPh>
    <phoneticPr fontId="2"/>
  </si>
  <si>
    <t>介護サービス特別会計</t>
  </si>
  <si>
    <t>指定介護老人
福祉施設</t>
    <rPh sb="0" eb="2">
      <t>シテイ</t>
    </rPh>
    <phoneticPr fontId="2"/>
  </si>
  <si>
    <t>介護老人福祉施設介護サービス事業</t>
  </si>
  <si>
    <t>介護老人保健施設</t>
  </si>
  <si>
    <t>老人デイサービス事業</t>
  </si>
  <si>
    <t>藤里町</t>
    <rPh sb="0" eb="3">
      <t>フジサトマチ</t>
    </rPh>
    <phoneticPr fontId="2"/>
  </si>
  <si>
    <t>特別養護施設特別会計</t>
    <rPh sb="0" eb="2">
      <t>トクベツ</t>
    </rPh>
    <rPh sb="2" eb="4">
      <t>ヨウゴ</t>
    </rPh>
    <rPh sb="4" eb="6">
      <t>シセツ</t>
    </rPh>
    <rPh sb="6" eb="8">
      <t>トクベツ</t>
    </rPh>
    <rPh sb="8" eb="10">
      <t>カイケイ</t>
    </rPh>
    <phoneticPr fontId="6"/>
  </si>
  <si>
    <t>東成瀬村</t>
    <rPh sb="0" eb="4">
      <t>ヒガシナルセムラ</t>
    </rPh>
    <phoneticPr fontId="0"/>
  </si>
  <si>
    <t>特別養護老人ホーム運営事業特別会計</t>
    <rPh sb="0" eb="2">
      <t>トクベツ</t>
    </rPh>
    <rPh sb="2" eb="4">
      <t>ヨウゴ</t>
    </rPh>
    <rPh sb="4" eb="6">
      <t>ロウジン</t>
    </rPh>
    <rPh sb="9" eb="11">
      <t>ウンエイ</t>
    </rPh>
    <rPh sb="11" eb="13">
      <t>ジギョウ</t>
    </rPh>
    <rPh sb="13" eb="15">
      <t>トクベツ</t>
    </rPh>
    <rPh sb="15" eb="17">
      <t>カイケイ</t>
    </rPh>
    <phoneticPr fontId="6"/>
  </si>
  <si>
    <t>指定介護老人福祉施設</t>
    <rPh sb="0" eb="2">
      <t>シテイ</t>
    </rPh>
    <phoneticPr fontId="2"/>
  </si>
  <si>
    <t>元金償還金分に対して
繰入れたもの</t>
    <rPh sb="0" eb="2">
      <t>ガンキン</t>
    </rPh>
    <rPh sb="2" eb="5">
      <t>ショウカンキン</t>
    </rPh>
    <rPh sb="5" eb="6">
      <t>ブン</t>
    </rPh>
    <rPh sb="7" eb="8">
      <t>タイ</t>
    </rPh>
    <phoneticPr fontId="2"/>
  </si>
  <si>
    <t>元利償還金に対して
繰入れたもの</t>
    <rPh sb="0" eb="2">
      <t>ガンリ</t>
    </rPh>
    <rPh sb="2" eb="5">
      <t>ショウカンキン</t>
    </rPh>
    <rPh sb="6" eb="7">
      <t>タイ</t>
    </rPh>
    <rPh sb="10" eb="11">
      <t>ク</t>
    </rPh>
    <rPh sb="11" eb="12">
      <t>イ</t>
    </rPh>
    <phoneticPr fontId="2"/>
  </si>
  <si>
    <t>「02行52列」のうち
国の補正予算等に基づく事業に係る繰入</t>
    <rPh sb="12" eb="13">
      <t>クニ</t>
    </rPh>
    <rPh sb="14" eb="16">
      <t>ホセイ</t>
    </rPh>
    <rPh sb="16" eb="18">
      <t>ヨサン</t>
    </rPh>
    <phoneticPr fontId="2"/>
  </si>
  <si>
    <t>「02行54列」のうち
国の補正予算等に基づく事業に係る繰入</t>
    <rPh sb="12" eb="13">
      <t>クニ</t>
    </rPh>
    <rPh sb="14" eb="16">
      <t>ホセイ</t>
    </rPh>
    <rPh sb="16" eb="18">
      <t>ヨサン</t>
    </rPh>
    <phoneticPr fontId="2"/>
  </si>
  <si>
    <t>市営介護サービス事業特別会計</t>
    <rPh sb="0" eb="2">
      <t>シエイ</t>
    </rPh>
    <rPh sb="2" eb="4">
      <t>カイゴ</t>
    </rPh>
    <rPh sb="8" eb="10">
      <t>ジギョウ</t>
    </rPh>
    <rPh sb="10" eb="12">
      <t>トクベツ</t>
    </rPh>
    <rPh sb="12" eb="14">
      <t>カイケイ</t>
    </rPh>
    <phoneticPr fontId="14"/>
  </si>
  <si>
    <t>介護老人福祉施設
介護サービス事業特別会計</t>
    <rPh sb="17" eb="19">
      <t>トクベツ</t>
    </rPh>
    <rPh sb="19" eb="21">
      <t>カイケイ</t>
    </rPh>
    <phoneticPr fontId="2"/>
  </si>
  <si>
    <t>介護老人保健施設
介護サービス事業
特別会計</t>
    <rPh sb="18" eb="20">
      <t>トクベツ</t>
    </rPh>
    <rPh sb="20" eb="22">
      <t>カイケイ</t>
    </rPh>
    <phoneticPr fontId="2"/>
  </si>
  <si>
    <t>老人福祉施設
運営特別会計</t>
    <rPh sb="0" eb="2">
      <t>ロウジン</t>
    </rPh>
    <rPh sb="2" eb="4">
      <t>フクシ</t>
    </rPh>
    <rPh sb="4" eb="6">
      <t>シセツ</t>
    </rPh>
    <rPh sb="7" eb="9">
      <t>ウンエイ</t>
    </rPh>
    <rPh sb="9" eb="11">
      <t>トクベツ</t>
    </rPh>
    <rPh sb="11" eb="13">
      <t>カイケイ</t>
    </rPh>
    <phoneticPr fontId="6"/>
  </si>
  <si>
    <t>01行24列のうち</t>
    <rPh sb="2" eb="3">
      <t>ギョウ</t>
    </rPh>
    <rPh sb="5" eb="6">
      <t>レツ</t>
    </rPh>
    <phoneticPr fontId="7"/>
  </si>
  <si>
    <t>02行21列のうち</t>
    <rPh sb="2" eb="3">
      <t>ギョウ</t>
    </rPh>
    <rPh sb="5" eb="6">
      <t>レツ</t>
    </rPh>
    <phoneticPr fontId="7"/>
  </si>
  <si>
    <t>特別減収対策企業債</t>
    <rPh sb="0" eb="2">
      <t>トクベツ</t>
    </rPh>
    <rPh sb="2" eb="4">
      <t>ゲンシュウ</t>
    </rPh>
    <rPh sb="4" eb="6">
      <t>タイサク</t>
    </rPh>
    <rPh sb="6" eb="9">
      <t>キギョウサイ</t>
    </rPh>
    <phoneticPr fontId="7"/>
  </si>
  <si>
    <t>01行35列のうち</t>
    <rPh sb="2" eb="3">
      <t>ギョウ</t>
    </rPh>
    <rPh sb="5" eb="6">
      <t>レツ</t>
    </rPh>
    <phoneticPr fontId="7"/>
  </si>
  <si>
    <t>常勤職員</t>
    <rPh sb="0" eb="2">
      <t>ジョウキン</t>
    </rPh>
    <rPh sb="2" eb="4">
      <t>ショクイン</t>
    </rPh>
    <phoneticPr fontId="7"/>
  </si>
  <si>
    <t>会計年度任用職員(フルタイム)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7"/>
  </si>
  <si>
    <t>会計年度任用職員(パートタイム)</t>
    <rPh sb="0" eb="2">
      <t>カイケイ</t>
    </rPh>
    <rPh sb="2" eb="4">
      <t>ネンド</t>
    </rPh>
    <phoneticPr fontId="7"/>
  </si>
  <si>
    <t>02行14列のうち</t>
    <rPh sb="2" eb="3">
      <t>ギョウ</t>
    </rPh>
    <rPh sb="5" eb="6">
      <t>レツ</t>
    </rPh>
    <phoneticPr fontId="7"/>
  </si>
  <si>
    <t>02行17列のうち</t>
    <rPh sb="2" eb="3">
      <t>ギョウ</t>
    </rPh>
    <rPh sb="5" eb="6">
      <t>レツ</t>
    </rPh>
    <phoneticPr fontId="7"/>
  </si>
  <si>
    <t>施設種別ごと合計</t>
  </si>
  <si>
    <t>②　歳入歳出決算に関する調　</t>
    <rPh sb="4" eb="6">
      <t>サイシュツ</t>
    </rPh>
    <phoneticPr fontId="12"/>
  </si>
  <si>
    <t>（２６表の１）</t>
    <phoneticPr fontId="2"/>
  </si>
  <si>
    <t>（２６表の２）</t>
    <phoneticPr fontId="2"/>
  </si>
  <si>
    <t>②　歳入歳出決算に関する調　</t>
    <rPh sb="4" eb="6">
      <t>サイシュツ</t>
    </rPh>
    <phoneticPr fontId="2"/>
  </si>
  <si>
    <t>介護老人
保健施設</t>
    <rPh sb="0" eb="2">
      <t>カイゴ</t>
    </rPh>
    <rPh sb="2" eb="4">
      <t>ロウジン</t>
    </rPh>
    <rPh sb="5" eb="7">
      <t>ホケン</t>
    </rPh>
    <rPh sb="7" eb="9">
      <t>シセツ</t>
    </rPh>
    <phoneticPr fontId="2"/>
  </si>
  <si>
    <t>老人短期
入所施設</t>
    <rPh sb="0" eb="2">
      <t>ロウジン</t>
    </rPh>
    <rPh sb="2" eb="4">
      <t>タンキ</t>
    </rPh>
    <rPh sb="5" eb="7">
      <t>ニュウショ</t>
    </rPh>
    <rPh sb="7" eb="9">
      <t>シセツ</t>
    </rPh>
    <phoneticPr fontId="2"/>
  </si>
  <si>
    <t>老人デイ
サービス
センター</t>
    <rPh sb="0" eb="2">
      <t>ロウジン</t>
    </rPh>
    <phoneticPr fontId="2"/>
  </si>
  <si>
    <t>老人短期
入所施設</t>
    <phoneticPr fontId="2"/>
  </si>
  <si>
    <t>老人デイサービス事業特別会計</t>
    <rPh sb="10" eb="12">
      <t>トクベツ</t>
    </rPh>
    <rPh sb="12" eb="14">
      <t>カイケイ</t>
    </rPh>
    <phoneticPr fontId="2"/>
  </si>
  <si>
    <t>介護保険
特別会計</t>
    <rPh sb="0" eb="2">
      <t>カイゴ</t>
    </rPh>
    <rPh sb="2" eb="4">
      <t>ホケン</t>
    </rPh>
    <rPh sb="5" eb="7">
      <t>トクベツ</t>
    </rPh>
    <rPh sb="7" eb="9">
      <t>カイケイ</t>
    </rPh>
    <phoneticPr fontId="2"/>
  </si>
  <si>
    <t>介護老人
保健施設</t>
    <phoneticPr fontId="2"/>
  </si>
  <si>
    <t>指定介護
老人福祉施設</t>
    <rPh sb="0" eb="2">
      <t>シテイ</t>
    </rPh>
    <rPh sb="2" eb="4">
      <t>カイゴ</t>
    </rPh>
    <rPh sb="5" eb="7">
      <t>ロウジン</t>
    </rPh>
    <rPh sb="7" eb="9">
      <t>フクシ</t>
    </rPh>
    <rPh sb="9" eb="11">
      <t>シセツ</t>
    </rPh>
    <phoneticPr fontId="2"/>
  </si>
  <si>
    <t>老人デイ
サービス
事業特別会計</t>
    <rPh sb="12" eb="14">
      <t>トクベツ</t>
    </rPh>
    <rPh sb="14" eb="16">
      <t>カイケイ</t>
    </rPh>
    <phoneticPr fontId="2"/>
  </si>
  <si>
    <t>老人デイ
サービス
センター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</si>
</sst>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#,##0\ ;&quot;△&quot;\ #,##0\ "/>
    <numFmt numFmtId="177" formatCode="#,##0_ "/>
    <numFmt numFmtId="178" formatCode="0.000_);[Red]\(0.000\)"/>
    <numFmt numFmtId="179" formatCode="0.00_);[Red]\(0.00\)"/>
    <numFmt numFmtId="180" formatCode="0.0_);[Red]\(0.0\)"/>
  </numFmts>
  <fonts count="26" x14ac:knownFonts="1">
    <font>
      <sz val="11"/>
      <name val="ＭＳ ゴシック"/>
      <family val="3"/>
    </font>
    <font>
      <sz val="10"/>
      <name val="ＭＳ 明朝"/>
      <family val="1"/>
    </font>
    <font>
      <sz val="6"/>
      <name val="ＭＳ Ｐゴシック"/>
      <family val="3"/>
    </font>
    <font>
      <sz val="10"/>
      <name val="ＭＳ ゴシック"/>
      <family val="3"/>
    </font>
    <font>
      <sz val="10"/>
      <color theme="1"/>
      <name val="ＭＳ ゴシック"/>
      <family val="3"/>
    </font>
    <font>
      <b/>
      <sz val="20"/>
      <color theme="1"/>
      <name val="ＭＳ ゴシック"/>
      <family val="3"/>
    </font>
    <font>
      <sz val="12"/>
      <name val="ＭＳ ゴシック"/>
      <family val="3"/>
    </font>
    <font>
      <sz val="6"/>
      <name val="ＭＳ ゴシック"/>
      <family val="3"/>
    </font>
    <font>
      <sz val="10"/>
      <name val="ＭＳ Ｐゴシック"/>
      <family val="3"/>
    </font>
    <font>
      <sz val="10"/>
      <color indexed="8"/>
      <name val="ＭＳ ゴシック"/>
      <family val="3"/>
    </font>
    <font>
      <sz val="10"/>
      <color rgb="FFFF0000"/>
      <name val="ＭＳ ゴシック"/>
      <family val="3"/>
    </font>
    <font>
      <sz val="11"/>
      <name val="ＭＳ Ｐゴシック"/>
      <family val="3"/>
    </font>
    <font>
      <sz val="6"/>
      <name val="ＭＳ Ｐ明朝"/>
      <family val="1"/>
    </font>
    <font>
      <sz val="11"/>
      <color indexed="8"/>
      <name val="ＭＳ ゴシック"/>
      <family val="3"/>
    </font>
    <font>
      <sz val="20"/>
      <name val="ＭＳ ゴシック"/>
      <family val="3"/>
    </font>
    <font>
      <sz val="13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5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3" fontId="1" fillId="0" borderId="0"/>
  </cellStyleXfs>
  <cellXfs count="539">
    <xf numFmtId="0" fontId="0" fillId="0" borderId="0" xfId="0"/>
    <xf numFmtId="176" fontId="3" fillId="0" borderId="0" xfId="1" applyNumberFormat="1" applyFont="1" applyFill="1" applyAlignment="1" applyProtection="1">
      <alignment vertical="center"/>
      <protection locked="0"/>
    </xf>
    <xf numFmtId="176" fontId="4" fillId="0" borderId="0" xfId="1" applyNumberFormat="1" applyFont="1" applyFill="1" applyAlignment="1" applyProtection="1">
      <alignment vertical="center"/>
      <protection locked="0"/>
    </xf>
    <xf numFmtId="49" fontId="5" fillId="0" borderId="0" xfId="1" quotePrefix="1" applyNumberFormat="1" applyFont="1" applyFill="1" applyAlignment="1">
      <alignment horizontal="right" vertical="center"/>
    </xf>
    <xf numFmtId="0" fontId="3" fillId="0" borderId="0" xfId="0" applyFont="1"/>
    <xf numFmtId="176" fontId="3" fillId="0" borderId="0" xfId="1" applyNumberFormat="1" applyFont="1" applyFill="1" applyAlignment="1">
      <alignment vertical="center"/>
    </xf>
    <xf numFmtId="0" fontId="3" fillId="0" borderId="29" xfId="0" applyFont="1" applyBorder="1"/>
    <xf numFmtId="176" fontId="3" fillId="0" borderId="0" xfId="0" applyNumberFormat="1" applyFont="1" applyAlignment="1">
      <alignment horizontal="center" vertical="center"/>
    </xf>
    <xf numFmtId="176" fontId="3" fillId="0" borderId="29" xfId="1" applyNumberFormat="1" applyFont="1" applyFill="1" applyBorder="1" applyAlignment="1" applyProtection="1">
      <alignment vertical="center"/>
      <protection locked="0"/>
    </xf>
    <xf numFmtId="176" fontId="3" fillId="0" borderId="29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176" fontId="3" fillId="0" borderId="4" xfId="0" quotePrefix="1" applyNumberFormat="1" applyFont="1" applyFill="1" applyBorder="1" applyAlignment="1">
      <alignment vertical="center"/>
    </xf>
    <xf numFmtId="176" fontId="3" fillId="0" borderId="4" xfId="0" quotePrefix="1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6" xfId="0" quotePrefix="1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vertical="center"/>
    </xf>
    <xf numFmtId="176" fontId="3" fillId="0" borderId="2" xfId="0" quotePrefix="1" applyNumberFormat="1" applyFont="1" applyFill="1" applyBorder="1" applyAlignment="1">
      <alignment horizontal="center" vertical="center"/>
    </xf>
    <xf numFmtId="176" fontId="3" fillId="0" borderId="7" xfId="0" quotePrefix="1" applyNumberFormat="1" applyFont="1" applyFill="1" applyBorder="1" applyAlignment="1">
      <alignment horizontal="center" vertical="center"/>
    </xf>
    <xf numFmtId="176" fontId="3" fillId="0" borderId="6" xfId="0" quotePrefix="1" applyNumberFormat="1" applyFont="1" applyFill="1" applyBorder="1" applyAlignment="1">
      <alignment vertical="center"/>
    </xf>
    <xf numFmtId="176" fontId="3" fillId="0" borderId="30" xfId="0" quotePrefix="1" applyNumberFormat="1" applyFont="1" applyFill="1" applyBorder="1" applyAlignment="1">
      <alignment vertical="center"/>
    </xf>
    <xf numFmtId="176" fontId="3" fillId="0" borderId="7" xfId="0" quotePrefix="1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176" fontId="3" fillId="0" borderId="1" xfId="0" quotePrefix="1" applyNumberFormat="1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horizontal="centerContinuous" vertical="center"/>
    </xf>
    <xf numFmtId="0" fontId="3" fillId="0" borderId="6" xfId="0" quotePrefix="1" applyNumberFormat="1" applyFont="1" applyFill="1" applyBorder="1" applyAlignment="1">
      <alignment vertical="center"/>
    </xf>
    <xf numFmtId="0" fontId="3" fillId="0" borderId="7" xfId="0" quotePrefix="1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/>
    </xf>
    <xf numFmtId="0" fontId="3" fillId="0" borderId="1" xfId="0" applyNumberFormat="1" applyFont="1" applyFill="1" applyBorder="1" applyAlignment="1">
      <alignment horizontal="centerContinuous" vertical="center"/>
    </xf>
    <xf numFmtId="0" fontId="3" fillId="0" borderId="3" xfId="0" applyNumberFormat="1" applyFont="1" applyFill="1" applyBorder="1" applyAlignment="1">
      <alignment horizontal="centerContinuous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176" fontId="3" fillId="0" borderId="9" xfId="0" quotePrefix="1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10" xfId="0" quotePrefix="1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6" fontId="3" fillId="0" borderId="31" xfId="0" applyNumberFormat="1" applyFont="1" applyFill="1" applyBorder="1" applyAlignment="1">
      <alignment vertical="center"/>
    </xf>
    <xf numFmtId="176" fontId="3" fillId="0" borderId="31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33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horizontal="distributed" vertical="center"/>
    </xf>
    <xf numFmtId="176" fontId="3" fillId="0" borderId="11" xfId="0" applyNumberFormat="1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horizontal="centerContinuous" vertical="center"/>
    </xf>
    <xf numFmtId="0" fontId="3" fillId="0" borderId="6" xfId="0" applyNumberFormat="1" applyFont="1" applyFill="1" applyBorder="1" applyAlignment="1">
      <alignment horizontal="centerContinuous" vertical="center"/>
    </xf>
    <xf numFmtId="0" fontId="3" fillId="0" borderId="5" xfId="0" applyNumberFormat="1" applyFont="1" applyFill="1" applyBorder="1" applyAlignment="1">
      <alignment horizontal="centerContinuous" vertical="center"/>
    </xf>
    <xf numFmtId="0" fontId="3" fillId="0" borderId="8" xfId="0" applyNumberFormat="1" applyFont="1" applyFill="1" applyBorder="1" applyAlignment="1">
      <alignment horizontal="centerContinuous" vertical="center"/>
    </xf>
    <xf numFmtId="0" fontId="3" fillId="0" borderId="9" xfId="0" applyNumberFormat="1" applyFont="1" applyFill="1" applyBorder="1" applyAlignment="1">
      <alignment horizontal="centerContinuous" vertical="center"/>
    </xf>
    <xf numFmtId="0" fontId="3" fillId="0" borderId="8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vertical="center"/>
    </xf>
    <xf numFmtId="0" fontId="3" fillId="0" borderId="8" xfId="0" applyNumberFormat="1" applyFont="1" applyFill="1" applyBorder="1" applyAlignment="1">
      <alignment horizontal="center" vertical="distributed"/>
    </xf>
    <xf numFmtId="0" fontId="3" fillId="0" borderId="0" xfId="0" applyNumberFormat="1" applyFont="1" applyFill="1" applyBorder="1" applyAlignment="1">
      <alignment horizontal="distributed" vertical="center"/>
    </xf>
    <xf numFmtId="0" fontId="3" fillId="0" borderId="9" xfId="0" applyNumberFormat="1" applyFont="1" applyFill="1" applyBorder="1" applyAlignment="1">
      <alignment horizontal="center" vertical="distributed"/>
    </xf>
    <xf numFmtId="0" fontId="3" fillId="0" borderId="2" xfId="0" quotePrefix="1" applyNumberFormat="1" applyFont="1" applyFill="1" applyBorder="1" applyAlignment="1">
      <alignment vertical="center"/>
    </xf>
    <xf numFmtId="176" fontId="3" fillId="3" borderId="8" xfId="0" applyNumberFormat="1" applyFont="1" applyFill="1" applyBorder="1" applyAlignment="1">
      <alignment horizontal="distributed" vertical="center"/>
    </xf>
    <xf numFmtId="176" fontId="3" fillId="0" borderId="9" xfId="0" applyNumberFormat="1" applyFont="1" applyFill="1" applyBorder="1" applyAlignment="1">
      <alignment horizontal="distributed" vertical="center"/>
    </xf>
    <xf numFmtId="176" fontId="3" fillId="0" borderId="10" xfId="0" applyNumberFormat="1" applyFont="1" applyFill="1" applyBorder="1" applyAlignment="1">
      <alignment horizontal="left" vertical="center"/>
    </xf>
    <xf numFmtId="176" fontId="3" fillId="0" borderId="14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Continuous" vertical="center"/>
    </xf>
    <xf numFmtId="176" fontId="3" fillId="0" borderId="2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horizontal="centerContinuous" vertical="center"/>
    </xf>
    <xf numFmtId="0" fontId="3" fillId="0" borderId="13" xfId="0" applyNumberFormat="1" applyFont="1" applyFill="1" applyBorder="1" applyAlignment="1">
      <alignment horizontal="centerContinuous" vertical="center"/>
    </xf>
    <xf numFmtId="0" fontId="3" fillId="0" borderId="11" xfId="0" applyNumberFormat="1" applyFont="1" applyFill="1" applyBorder="1" applyAlignment="1">
      <alignment vertical="center"/>
    </xf>
    <xf numFmtId="0" fontId="3" fillId="0" borderId="12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8" fillId="0" borderId="7" xfId="0" applyNumberFormat="1" applyFont="1" applyFill="1" applyBorder="1" applyAlignment="1">
      <alignment vertical="center"/>
    </xf>
    <xf numFmtId="176" fontId="3" fillId="0" borderId="17" xfId="0" applyNumberFormat="1" applyFont="1" applyFill="1" applyBorder="1" applyAlignment="1">
      <alignment horizontal="distributed" vertical="center"/>
    </xf>
    <xf numFmtId="176" fontId="3" fillId="0" borderId="11" xfId="0" applyNumberFormat="1" applyFont="1" applyFill="1" applyBorder="1" applyAlignment="1">
      <alignment horizontal="centerContinuous" vertical="center"/>
    </xf>
    <xf numFmtId="176" fontId="3" fillId="0" borderId="12" xfId="0" applyNumberFormat="1" applyFont="1" applyFill="1" applyBorder="1" applyAlignment="1">
      <alignment horizontal="centerContinuous" vertical="center"/>
    </xf>
    <xf numFmtId="176" fontId="3" fillId="0" borderId="13" xfId="0" applyNumberFormat="1" applyFont="1" applyFill="1" applyBorder="1" applyAlignment="1">
      <alignment horizontal="centerContinuous" vertical="center"/>
    </xf>
    <xf numFmtId="176" fontId="3" fillId="0" borderId="9" xfId="1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right" vertical="center"/>
    </xf>
    <xf numFmtId="49" fontId="3" fillId="0" borderId="11" xfId="0" applyNumberFormat="1" applyFont="1" applyBorder="1" applyAlignment="1">
      <alignment horizontal="right" vertical="center"/>
    </xf>
    <xf numFmtId="49" fontId="3" fillId="0" borderId="12" xfId="0" applyNumberFormat="1" applyFont="1" applyBorder="1" applyAlignment="1">
      <alignment horizontal="right" vertical="center"/>
    </xf>
    <xf numFmtId="49" fontId="3" fillId="0" borderId="13" xfId="0" applyNumberFormat="1" applyFont="1" applyBorder="1" applyAlignment="1">
      <alignment horizontal="right" vertical="center"/>
    </xf>
    <xf numFmtId="176" fontId="3" fillId="0" borderId="8" xfId="0" applyNumberFormat="1" applyFont="1" applyFill="1" applyBorder="1" applyAlignment="1">
      <alignment horizontal="centerContinuous" vertical="center"/>
    </xf>
    <xf numFmtId="176" fontId="3" fillId="0" borderId="34" xfId="0" applyNumberFormat="1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vertical="center"/>
    </xf>
    <xf numFmtId="0" fontId="9" fillId="0" borderId="16" xfId="0" applyFont="1" applyFill="1" applyBorder="1" applyAlignment="1">
      <alignment horizontal="center" vertical="center" justifyLastLine="1"/>
    </xf>
    <xf numFmtId="176" fontId="9" fillId="0" borderId="16" xfId="0" applyNumberFormat="1" applyFont="1" applyFill="1" applyBorder="1" applyAlignment="1">
      <alignment horizontal="distributed" vertical="center" wrapText="1"/>
    </xf>
    <xf numFmtId="176" fontId="3" fillId="0" borderId="16" xfId="0" applyNumberFormat="1" applyFont="1" applyFill="1" applyBorder="1" applyAlignment="1">
      <alignment horizontal="center" vertical="center" wrapText="1"/>
    </xf>
    <xf numFmtId="176" fontId="3" fillId="4" borderId="7" xfId="0" applyNumberFormat="1" applyFont="1" applyFill="1" applyBorder="1" applyAlignment="1">
      <alignment horizontal="center" vertical="center" wrapText="1"/>
    </xf>
    <xf numFmtId="177" fontId="3" fillId="0" borderId="16" xfId="0" applyNumberFormat="1" applyFont="1" applyBorder="1" applyAlignment="1">
      <alignment vertical="center"/>
    </xf>
    <xf numFmtId="177" fontId="3" fillId="0" borderId="41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8" fillId="0" borderId="0" xfId="0" applyNumberFormat="1" applyFont="1" applyFill="1" applyAlignment="1">
      <alignment vertical="center"/>
    </xf>
    <xf numFmtId="176" fontId="3" fillId="4" borderId="16" xfId="0" applyNumberFormat="1" applyFont="1" applyFill="1" applyBorder="1" applyAlignment="1">
      <alignment horizontal="center" vertical="center" wrapText="1"/>
    </xf>
    <xf numFmtId="176" fontId="3" fillId="4" borderId="10" xfId="0" applyNumberFormat="1" applyFont="1" applyFill="1" applyBorder="1" applyAlignment="1">
      <alignment horizontal="center" vertical="center" wrapText="1"/>
    </xf>
    <xf numFmtId="176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2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176" fontId="9" fillId="0" borderId="16" xfId="0" applyNumberFormat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justifyLastLine="1"/>
    </xf>
    <xf numFmtId="176" fontId="10" fillId="0" borderId="16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7" xfId="1" applyNumberFormat="1" applyFont="1" applyFill="1" applyBorder="1" applyAlignment="1">
      <alignment horizontal="center" vertical="center" wrapText="1"/>
    </xf>
    <xf numFmtId="176" fontId="3" fillId="0" borderId="24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77" fontId="8" fillId="0" borderId="6" xfId="0" applyNumberFormat="1" applyFont="1" applyBorder="1" applyAlignment="1">
      <alignment vertical="center"/>
    </xf>
    <xf numFmtId="177" fontId="8" fillId="0" borderId="4" xfId="0" applyNumberFormat="1" applyFont="1" applyBorder="1" applyAlignment="1">
      <alignment vertical="center"/>
    </xf>
    <xf numFmtId="177" fontId="8" fillId="0" borderId="42" xfId="0" applyNumberFormat="1" applyFont="1" applyBorder="1" applyAlignment="1">
      <alignment vertical="center"/>
    </xf>
    <xf numFmtId="177" fontId="8" fillId="0" borderId="29" xfId="0" applyNumberFormat="1" applyFont="1" applyBorder="1" applyAlignment="1">
      <alignment vertical="center"/>
    </xf>
    <xf numFmtId="177" fontId="8" fillId="0" borderId="12" xfId="0" applyNumberFormat="1" applyFont="1" applyBorder="1" applyAlignment="1">
      <alignment vertical="center"/>
    </xf>
    <xf numFmtId="176" fontId="3" fillId="0" borderId="16" xfId="1" applyNumberFormat="1" applyFont="1" applyFill="1" applyBorder="1" applyAlignment="1">
      <alignment horizontal="center" vertical="center"/>
    </xf>
    <xf numFmtId="177" fontId="8" fillId="0" borderId="4" xfId="0" applyNumberFormat="1" applyFont="1" applyBorder="1"/>
    <xf numFmtId="177" fontId="3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0" borderId="24" xfId="0" applyFont="1" applyBorder="1"/>
    <xf numFmtId="0" fontId="3" fillId="3" borderId="24" xfId="0" applyFont="1" applyFill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0" xfId="0" applyFont="1" applyAlignment="1">
      <alignment horizontal="center"/>
    </xf>
    <xf numFmtId="177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77" fontId="8" fillId="0" borderId="16" xfId="0" applyNumberFormat="1" applyFont="1" applyFill="1" applyBorder="1" applyAlignment="1">
      <alignment vertical="center"/>
    </xf>
    <xf numFmtId="177" fontId="11" fillId="0" borderId="16" xfId="0" quotePrefix="1" applyNumberFormat="1" applyFont="1" applyBorder="1" applyAlignment="1">
      <alignment vertical="center"/>
    </xf>
    <xf numFmtId="177" fontId="11" fillId="0" borderId="16" xfId="0" applyNumberFormat="1" applyFont="1" applyBorder="1" applyAlignment="1">
      <alignment vertical="center"/>
    </xf>
    <xf numFmtId="0" fontId="3" fillId="5" borderId="7" xfId="0" applyNumberFormat="1" applyFont="1" applyFill="1" applyBorder="1" applyAlignment="1">
      <alignment horizontal="distributed" vertical="center"/>
    </xf>
    <xf numFmtId="0" fontId="3" fillId="5" borderId="10" xfId="0" applyNumberFormat="1" applyFont="1" applyFill="1" applyBorder="1" applyAlignment="1">
      <alignment horizontal="distributed" vertical="center"/>
    </xf>
    <xf numFmtId="0" fontId="3" fillId="5" borderId="10" xfId="0" applyNumberFormat="1" applyFont="1" applyFill="1" applyBorder="1" applyAlignment="1">
      <alignment vertical="center"/>
    </xf>
    <xf numFmtId="177" fontId="3" fillId="5" borderId="16" xfId="0" applyNumberFormat="1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177" fontId="8" fillId="5" borderId="4" xfId="0" applyNumberFormat="1" applyFont="1" applyFill="1" applyBorder="1" applyAlignment="1">
      <alignment vertical="center"/>
    </xf>
    <xf numFmtId="177" fontId="8" fillId="5" borderId="0" xfId="0" applyNumberFormat="1" applyFont="1" applyFill="1" applyAlignment="1">
      <alignment vertical="center"/>
    </xf>
    <xf numFmtId="177" fontId="3" fillId="6" borderId="16" xfId="0" applyNumberFormat="1" applyFont="1" applyFill="1" applyBorder="1" applyAlignment="1">
      <alignment vertical="center"/>
    </xf>
    <xf numFmtId="177" fontId="3" fillId="6" borderId="41" xfId="0" applyNumberFormat="1" applyFont="1" applyFill="1" applyBorder="1" applyAlignment="1">
      <alignment vertical="center"/>
    </xf>
    <xf numFmtId="177" fontId="3" fillId="6" borderId="5" xfId="0" applyNumberFormat="1" applyFont="1" applyFill="1" applyBorder="1" applyAlignment="1">
      <alignment vertical="center"/>
    </xf>
    <xf numFmtId="177" fontId="3" fillId="6" borderId="6" xfId="0" applyNumberFormat="1" applyFont="1" applyFill="1" applyBorder="1" applyAlignment="1">
      <alignment vertical="center"/>
    </xf>
    <xf numFmtId="177" fontId="8" fillId="6" borderId="16" xfId="0" applyNumberFormat="1" applyFont="1" applyFill="1" applyBorder="1" applyAlignment="1">
      <alignment vertical="center"/>
    </xf>
    <xf numFmtId="177" fontId="3" fillId="5" borderId="41" xfId="0" applyNumberFormat="1" applyFont="1" applyFill="1" applyBorder="1" applyAlignment="1">
      <alignment vertical="center"/>
    </xf>
    <xf numFmtId="177" fontId="3" fillId="5" borderId="5" xfId="0" applyNumberFormat="1" applyFont="1" applyFill="1" applyBorder="1" applyAlignment="1">
      <alignment vertical="center"/>
    </xf>
    <xf numFmtId="177" fontId="3" fillId="5" borderId="6" xfId="0" applyNumberFormat="1" applyFont="1" applyFill="1" applyBorder="1" applyAlignment="1">
      <alignment vertical="center"/>
    </xf>
    <xf numFmtId="177" fontId="8" fillId="5" borderId="16" xfId="0" applyNumberFormat="1" applyFont="1" applyFill="1" applyBorder="1" applyAlignment="1">
      <alignment vertical="center"/>
    </xf>
    <xf numFmtId="177" fontId="3" fillId="7" borderId="16" xfId="0" applyNumberFormat="1" applyFont="1" applyFill="1" applyBorder="1" applyAlignment="1">
      <alignment vertical="center"/>
    </xf>
    <xf numFmtId="177" fontId="3" fillId="0" borderId="16" xfId="0" applyNumberFormat="1" applyFont="1" applyFill="1" applyBorder="1" applyAlignment="1">
      <alignment vertical="center"/>
    </xf>
    <xf numFmtId="177" fontId="8" fillId="7" borderId="16" xfId="0" applyNumberFormat="1" applyFont="1" applyFill="1" applyBorder="1" applyAlignment="1">
      <alignment vertical="center"/>
    </xf>
    <xf numFmtId="49" fontId="17" fillId="0" borderId="0" xfId="1" applyNumberFormat="1" applyFont="1" applyFill="1" applyAlignment="1" applyProtection="1">
      <alignment vertical="center"/>
      <protection locked="0"/>
    </xf>
    <xf numFmtId="176" fontId="16" fillId="0" borderId="0" xfId="1" applyNumberFormat="1" applyFont="1" applyFill="1" applyBorder="1" applyAlignment="1" applyProtection="1">
      <alignment horizontal="center" vertical="center"/>
      <protection locked="0"/>
    </xf>
    <xf numFmtId="176" fontId="18" fillId="0" borderId="0" xfId="1" applyNumberFormat="1" applyFont="1" applyFill="1" applyAlignment="1" applyProtection="1">
      <alignment vertical="center"/>
      <protection locked="0"/>
    </xf>
    <xf numFmtId="176" fontId="19" fillId="0" borderId="0" xfId="0" quotePrefix="1" applyNumberFormat="1" applyFont="1" applyFill="1" applyBorder="1" applyAlignment="1">
      <alignment vertical="center"/>
    </xf>
    <xf numFmtId="49" fontId="19" fillId="0" borderId="0" xfId="0" quotePrefix="1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centerContinuous" vertical="center"/>
    </xf>
    <xf numFmtId="49" fontId="18" fillId="0" borderId="0" xfId="0" applyNumberFormat="1" applyFont="1" applyFill="1" applyBorder="1" applyAlignment="1">
      <alignment vertical="center"/>
    </xf>
    <xf numFmtId="176" fontId="17" fillId="0" borderId="0" xfId="0" applyNumberFormat="1" applyFont="1" applyFill="1" applyAlignment="1">
      <alignment vertical="center"/>
    </xf>
    <xf numFmtId="176" fontId="20" fillId="0" borderId="0" xfId="0" applyNumberFormat="1" applyFont="1" applyFill="1" applyAlignment="1">
      <alignment vertical="center"/>
    </xf>
    <xf numFmtId="176" fontId="18" fillId="0" borderId="0" xfId="0" applyNumberFormat="1" applyFont="1" applyFill="1" applyBorder="1" applyAlignment="1">
      <alignment vertical="center"/>
    </xf>
    <xf numFmtId="49" fontId="21" fillId="0" borderId="0" xfId="1" applyNumberFormat="1" applyFont="1" applyFill="1" applyBorder="1" applyAlignment="1">
      <alignment vertical="center"/>
    </xf>
    <xf numFmtId="49" fontId="17" fillId="0" borderId="0" xfId="0" applyNumberFormat="1" applyFont="1" applyFill="1" applyAlignment="1">
      <alignment vertical="center"/>
    </xf>
    <xf numFmtId="176" fontId="22" fillId="0" borderId="0" xfId="1" applyNumberFormat="1" applyFont="1" applyFill="1" applyAlignment="1">
      <alignment horizontal="centerContinuous" vertical="center"/>
    </xf>
    <xf numFmtId="176" fontId="22" fillId="0" borderId="0" xfId="1" applyNumberFormat="1" applyFont="1" applyFill="1" applyAlignment="1">
      <alignment horizontal="left" vertical="center"/>
    </xf>
    <xf numFmtId="176" fontId="17" fillId="0" borderId="0" xfId="1" applyNumberFormat="1" applyFont="1" applyFill="1" applyAlignment="1">
      <alignment horizontal="left" vertical="center"/>
    </xf>
    <xf numFmtId="176" fontId="17" fillId="0" borderId="0" xfId="1" applyNumberFormat="1" applyFont="1" applyFill="1" applyAlignment="1">
      <alignment horizontal="center" vertical="center"/>
    </xf>
    <xf numFmtId="176" fontId="19" fillId="0" borderId="0" xfId="1" applyNumberFormat="1" applyFont="1" applyFill="1" applyAlignment="1" applyProtection="1">
      <alignment vertical="center"/>
      <protection locked="0"/>
    </xf>
    <xf numFmtId="49" fontId="21" fillId="0" borderId="0" xfId="1" applyNumberFormat="1" applyFont="1" applyFill="1" applyAlignment="1" applyProtection="1">
      <alignment vertical="center"/>
      <protection locked="0"/>
    </xf>
    <xf numFmtId="49" fontId="17" fillId="0" borderId="0" xfId="1" applyNumberFormat="1" applyFont="1" applyFill="1" applyBorder="1" applyAlignment="1" applyProtection="1">
      <alignment vertical="center"/>
      <protection locked="0"/>
    </xf>
    <xf numFmtId="176" fontId="23" fillId="0" borderId="0" xfId="1" applyNumberFormat="1" applyFont="1" applyFill="1" applyBorder="1" applyAlignment="1">
      <alignment horizontal="distributed" vertical="center"/>
    </xf>
    <xf numFmtId="176" fontId="17" fillId="0" borderId="0" xfId="1" applyNumberFormat="1" applyFont="1" applyFill="1" applyBorder="1" applyAlignment="1">
      <alignment vertical="center"/>
    </xf>
    <xf numFmtId="176" fontId="23" fillId="0" borderId="0" xfId="0" applyNumberFormat="1" applyFont="1" applyFill="1" applyAlignment="1">
      <alignment vertical="center"/>
    </xf>
    <xf numFmtId="49" fontId="23" fillId="0" borderId="1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vertical="center"/>
    </xf>
    <xf numFmtId="49" fontId="23" fillId="0" borderId="24" xfId="0" applyNumberFormat="1" applyFont="1" applyFill="1" applyBorder="1" applyAlignment="1">
      <alignment horizontal="right" vertical="center"/>
    </xf>
    <xf numFmtId="0" fontId="18" fillId="0" borderId="16" xfId="0" applyFont="1" applyFill="1" applyBorder="1" applyAlignment="1">
      <alignment horizontal="center" vertical="center" justifyLastLine="1"/>
    </xf>
    <xf numFmtId="176" fontId="18" fillId="0" borderId="24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vertical="center"/>
    </xf>
    <xf numFmtId="49" fontId="23" fillId="0" borderId="0" xfId="0" applyNumberFormat="1" applyFont="1" applyFill="1" applyBorder="1" applyAlignment="1">
      <alignment vertical="center"/>
    </xf>
    <xf numFmtId="49" fontId="23" fillId="0" borderId="13" xfId="0" applyNumberFormat="1" applyFont="1" applyFill="1" applyBorder="1" applyAlignment="1">
      <alignment horizontal="right" vertical="center"/>
    </xf>
    <xf numFmtId="176" fontId="23" fillId="0" borderId="16" xfId="0" applyNumberFormat="1" applyFont="1" applyFill="1" applyBorder="1" applyAlignment="1">
      <alignment horizontal="distributed" vertical="center" wrapText="1"/>
    </xf>
    <xf numFmtId="176" fontId="17" fillId="0" borderId="24" xfId="0" applyNumberFormat="1" applyFont="1" applyFill="1" applyBorder="1" applyAlignment="1">
      <alignment horizontal="center" vertical="center" wrapText="1"/>
    </xf>
    <xf numFmtId="176" fontId="23" fillId="0" borderId="16" xfId="0" applyNumberFormat="1" applyFont="1" applyFill="1" applyBorder="1" applyAlignment="1">
      <alignment horizontal="center" vertical="center" wrapText="1"/>
    </xf>
    <xf numFmtId="176" fontId="23" fillId="0" borderId="24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176" fontId="23" fillId="0" borderId="0" xfId="1" applyNumberFormat="1" applyFont="1" applyFill="1" applyAlignment="1" applyProtection="1">
      <alignment horizontal="center" vertical="center"/>
      <protection locked="0"/>
    </xf>
    <xf numFmtId="176" fontId="23" fillId="0" borderId="0" xfId="0" applyNumberFormat="1" applyFont="1" applyFill="1" applyAlignment="1">
      <alignment horizontal="center" vertical="center"/>
    </xf>
    <xf numFmtId="49" fontId="23" fillId="0" borderId="3" xfId="0" applyNumberFormat="1" applyFont="1" applyFill="1" applyBorder="1" applyAlignment="1">
      <alignment vertical="center"/>
    </xf>
    <xf numFmtId="49" fontId="23" fillId="0" borderId="9" xfId="0" applyNumberFormat="1" applyFont="1" applyFill="1" applyBorder="1" applyAlignment="1">
      <alignment vertical="center"/>
    </xf>
    <xf numFmtId="176" fontId="23" fillId="0" borderId="13" xfId="0" applyNumberFormat="1" applyFont="1" applyFill="1" applyBorder="1" applyAlignment="1">
      <alignment horizontal="center" vertical="center" wrapText="1"/>
    </xf>
    <xf numFmtId="176" fontId="23" fillId="0" borderId="16" xfId="1" applyNumberFormat="1" applyFont="1" applyFill="1" applyBorder="1" applyAlignment="1" applyProtection="1">
      <alignment horizontal="center" vertical="center" wrapText="1"/>
      <protection locked="0"/>
    </xf>
    <xf numFmtId="176" fontId="23" fillId="0" borderId="0" xfId="1" applyNumberFormat="1" applyFont="1" applyFill="1" applyAlignment="1" applyProtection="1">
      <alignment vertical="center"/>
      <protection locked="0"/>
    </xf>
    <xf numFmtId="49" fontId="23" fillId="0" borderId="4" xfId="0" quotePrefix="1" applyNumberFormat="1" applyFont="1" applyFill="1" applyBorder="1" applyAlignment="1">
      <alignment vertical="center"/>
    </xf>
    <xf numFmtId="49" fontId="24" fillId="0" borderId="0" xfId="0" quotePrefix="1" applyNumberFormat="1" applyFont="1" applyFill="1" applyBorder="1" applyAlignment="1">
      <alignment vertical="center"/>
    </xf>
    <xf numFmtId="49" fontId="23" fillId="0" borderId="13" xfId="0" applyNumberFormat="1" applyFont="1" applyFill="1" applyBorder="1" applyAlignment="1">
      <alignment horizontal="center" vertical="center"/>
    </xf>
    <xf numFmtId="176" fontId="18" fillId="0" borderId="16" xfId="0" applyNumberFormat="1" applyFont="1" applyFill="1" applyBorder="1" applyAlignment="1">
      <alignment vertical="center"/>
    </xf>
    <xf numFmtId="49" fontId="23" fillId="0" borderId="4" xfId="0" quotePrefix="1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24" xfId="0" applyNumberFormat="1" applyFont="1" applyFill="1" applyBorder="1" applyAlignment="1">
      <alignment horizontal="center" vertical="center"/>
    </xf>
    <xf numFmtId="49" fontId="17" fillId="0" borderId="4" xfId="1" applyNumberFormat="1" applyFont="1" applyFill="1" applyBorder="1" applyAlignment="1" applyProtection="1">
      <alignment vertical="center"/>
      <protection locked="0"/>
    </xf>
    <xf numFmtId="49" fontId="23" fillId="0" borderId="10" xfId="0" applyNumberFormat="1" applyFont="1" applyFill="1" applyBorder="1" applyAlignment="1">
      <alignment horizontal="left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 applyProtection="1">
      <alignment vertical="center"/>
      <protection locked="0"/>
    </xf>
    <xf numFmtId="49" fontId="23" fillId="0" borderId="10" xfId="0" applyNumberFormat="1" applyFont="1" applyFill="1" applyBorder="1" applyAlignment="1">
      <alignment vertical="center"/>
    </xf>
    <xf numFmtId="49" fontId="24" fillId="0" borderId="5" xfId="0" applyNumberFormat="1" applyFont="1" applyFill="1" applyBorder="1" applyAlignment="1">
      <alignment vertical="center"/>
    </xf>
    <xf numFmtId="49" fontId="24" fillId="0" borderId="8" xfId="0" quotePrefix="1" applyNumberFormat="1" applyFont="1" applyFill="1" applyBorder="1" applyAlignment="1">
      <alignment vertical="center"/>
    </xf>
    <xf numFmtId="49" fontId="23" fillId="0" borderId="4" xfId="0" applyNumberFormat="1" applyFont="1" applyFill="1" applyBorder="1" applyAlignment="1">
      <alignment vertical="center"/>
    </xf>
    <xf numFmtId="49" fontId="23" fillId="0" borderId="4" xfId="0" applyNumberFormat="1" applyFont="1" applyFill="1" applyBorder="1" applyAlignment="1">
      <alignment horizontal="distributed" vertical="center"/>
    </xf>
    <xf numFmtId="49" fontId="23" fillId="0" borderId="5" xfId="0" applyNumberFormat="1" applyFont="1" applyFill="1" applyBorder="1" applyAlignment="1">
      <alignment horizontal="distributed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10" xfId="0" quotePrefix="1" applyNumberFormat="1" applyFont="1" applyFill="1" applyBorder="1" applyAlignment="1">
      <alignment vertical="center"/>
    </xf>
    <xf numFmtId="49" fontId="23" fillId="0" borderId="6" xfId="0" quotePrefix="1" applyNumberFormat="1" applyFont="1" applyFill="1" applyBorder="1" applyAlignment="1">
      <alignment horizontal="center" vertical="center"/>
    </xf>
    <xf numFmtId="49" fontId="24" fillId="0" borderId="1" xfId="0" quotePrefix="1" applyNumberFormat="1" applyFont="1" applyFill="1" applyBorder="1" applyAlignment="1">
      <alignment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14" xfId="0" applyNumberFormat="1" applyFont="1" applyFill="1" applyBorder="1" applyAlignment="1">
      <alignment horizontal="center" vertical="center"/>
    </xf>
    <xf numFmtId="49" fontId="23" fillId="0" borderId="26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27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distributed" vertical="center"/>
    </xf>
    <xf numFmtId="49" fontId="23" fillId="0" borderId="28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17" xfId="0" applyNumberFormat="1" applyFont="1" applyFill="1" applyBorder="1" applyAlignment="1">
      <alignment horizontal="center" vertical="center"/>
    </xf>
    <xf numFmtId="49" fontId="24" fillId="0" borderId="7" xfId="0" quotePrefix="1" applyNumberFormat="1" applyFont="1" applyFill="1" applyBorder="1" applyAlignment="1">
      <alignment vertical="center"/>
    </xf>
    <xf numFmtId="49" fontId="23" fillId="0" borderId="2" xfId="0" quotePrefix="1" applyNumberFormat="1" applyFont="1" applyFill="1" applyBorder="1" applyAlignment="1">
      <alignment horizontal="center" vertical="center"/>
    </xf>
    <xf numFmtId="49" fontId="23" fillId="0" borderId="7" xfId="0" quotePrefix="1" applyNumberFormat="1" applyFont="1" applyFill="1" applyBorder="1" applyAlignment="1">
      <alignment horizontal="center" vertical="center"/>
    </xf>
    <xf numFmtId="49" fontId="23" fillId="0" borderId="1" xfId="0" quotePrefix="1" applyNumberFormat="1" applyFont="1" applyFill="1" applyBorder="1" applyAlignment="1">
      <alignment vertical="center"/>
    </xf>
    <xf numFmtId="49" fontId="23" fillId="0" borderId="5" xfId="0" applyNumberFormat="1" applyFont="1" applyFill="1" applyBorder="1" applyAlignment="1">
      <alignment vertical="center"/>
    </xf>
    <xf numFmtId="49" fontId="23" fillId="0" borderId="7" xfId="0" quotePrefix="1" applyNumberFormat="1" applyFont="1" applyFill="1" applyBorder="1" applyAlignment="1">
      <alignment vertical="center"/>
    </xf>
    <xf numFmtId="49" fontId="23" fillId="0" borderId="4" xfId="0" applyNumberFormat="1" applyFont="1" applyFill="1" applyBorder="1" applyAlignment="1">
      <alignment vertical="center" textRotation="255"/>
    </xf>
    <xf numFmtId="49" fontId="23" fillId="0" borderId="5" xfId="0" applyNumberFormat="1" applyFont="1" applyFill="1" applyBorder="1" applyAlignment="1">
      <alignment vertical="center" textRotation="255"/>
    </xf>
    <xf numFmtId="176" fontId="23" fillId="0" borderId="0" xfId="0" applyNumberFormat="1" applyFont="1" applyFill="1" applyBorder="1" applyAlignment="1">
      <alignment vertical="center"/>
    </xf>
    <xf numFmtId="49" fontId="23" fillId="0" borderId="7" xfId="0" applyNumberFormat="1" applyFont="1" applyFill="1" applyBorder="1" applyAlignment="1">
      <alignment vertical="center"/>
    </xf>
    <xf numFmtId="49" fontId="23" fillId="0" borderId="3" xfId="0" applyNumberFormat="1" applyFont="1" applyFill="1" applyBorder="1" applyAlignment="1">
      <alignment horizontal="centerContinuous" vertical="center"/>
    </xf>
    <xf numFmtId="49" fontId="23" fillId="0" borderId="9" xfId="0" applyNumberFormat="1" applyFont="1" applyFill="1" applyBorder="1" applyAlignment="1">
      <alignment horizontal="centerContinuous" vertical="center"/>
    </xf>
    <xf numFmtId="49" fontId="23" fillId="0" borderId="13" xfId="0" applyNumberFormat="1" applyFont="1" applyFill="1" applyBorder="1" applyAlignment="1">
      <alignment horizontal="centerContinuous" vertical="center"/>
    </xf>
    <xf numFmtId="176" fontId="18" fillId="0" borderId="8" xfId="0" applyNumberFormat="1" applyFont="1" applyFill="1" applyBorder="1" applyAlignment="1">
      <alignment vertical="center"/>
    </xf>
    <xf numFmtId="176" fontId="17" fillId="0" borderId="0" xfId="1" applyNumberFormat="1" applyFont="1" applyFill="1" applyAlignment="1" applyProtection="1">
      <alignment vertical="center"/>
      <protection locked="0"/>
    </xf>
    <xf numFmtId="176" fontId="16" fillId="0" borderId="0" xfId="1" quotePrefix="1" applyNumberFormat="1" applyFont="1" applyFill="1" applyAlignment="1">
      <alignment horizontal="right" vertical="center"/>
    </xf>
    <xf numFmtId="176" fontId="17" fillId="0" borderId="0" xfId="1" applyNumberFormat="1" applyFont="1" applyFill="1" applyBorder="1" applyAlignment="1" applyProtection="1">
      <alignment vertical="center"/>
      <protection locked="0"/>
    </xf>
    <xf numFmtId="176" fontId="19" fillId="0" borderId="0" xfId="0" applyNumberFormat="1" applyFont="1" applyFill="1" applyBorder="1" applyAlignment="1">
      <alignment horizontal="centerContinuous" vertical="center"/>
    </xf>
    <xf numFmtId="176" fontId="21" fillId="0" borderId="0" xfId="1" applyNumberFormat="1" applyFont="1" applyFill="1" applyBorder="1" applyAlignment="1">
      <alignment vertical="center"/>
    </xf>
    <xf numFmtId="176" fontId="22" fillId="0" borderId="0" xfId="1" applyNumberFormat="1" applyFont="1" applyFill="1" applyAlignment="1">
      <alignment horizontal="center" vertical="center"/>
    </xf>
    <xf numFmtId="176" fontId="23" fillId="0" borderId="1" xfId="0" applyNumberFormat="1" applyFont="1" applyFill="1" applyBorder="1" applyAlignment="1">
      <alignment vertical="center"/>
    </xf>
    <xf numFmtId="176" fontId="23" fillId="0" borderId="8" xfId="0" applyNumberFormat="1" applyFont="1" applyFill="1" applyBorder="1" applyAlignment="1">
      <alignment vertical="center"/>
    </xf>
    <xf numFmtId="176" fontId="23" fillId="0" borderId="24" xfId="0" applyNumberFormat="1" applyFont="1" applyFill="1" applyBorder="1" applyAlignment="1">
      <alignment horizontal="right" vertical="center"/>
    </xf>
    <xf numFmtId="176" fontId="18" fillId="0" borderId="7" xfId="0" applyNumberFormat="1" applyFont="1" applyFill="1" applyBorder="1" applyAlignment="1">
      <alignment horizontal="center" vertical="center"/>
    </xf>
    <xf numFmtId="176" fontId="23" fillId="0" borderId="2" xfId="0" applyNumberFormat="1" applyFont="1" applyFill="1" applyBorder="1" applyAlignment="1">
      <alignment vertical="center"/>
    </xf>
    <xf numFmtId="176" fontId="23" fillId="0" borderId="13" xfId="0" applyNumberFormat="1" applyFont="1" applyFill="1" applyBorder="1" applyAlignment="1">
      <alignment horizontal="right" vertical="center"/>
    </xf>
    <xf numFmtId="176" fontId="23" fillId="0" borderId="7" xfId="0" applyNumberFormat="1" applyFont="1" applyFill="1" applyBorder="1" applyAlignment="1">
      <alignment horizontal="center" vertical="center" wrapText="1"/>
    </xf>
    <xf numFmtId="176" fontId="23" fillId="0" borderId="3" xfId="0" applyNumberFormat="1" applyFont="1" applyFill="1" applyBorder="1" applyAlignment="1">
      <alignment vertical="center"/>
    </xf>
    <xf numFmtId="176" fontId="23" fillId="0" borderId="9" xfId="0" applyNumberFormat="1" applyFont="1" applyFill="1" applyBorder="1" applyAlignment="1">
      <alignment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4" xfId="0" applyNumberFormat="1" applyFont="1" applyBorder="1" applyAlignment="1">
      <alignment horizontal="center" vertical="center"/>
    </xf>
    <xf numFmtId="0" fontId="23" fillId="0" borderId="6" xfId="0" quotePrefix="1" applyNumberFormat="1" applyFont="1" applyBorder="1" applyAlignment="1">
      <alignment vertical="center"/>
    </xf>
    <xf numFmtId="0" fontId="23" fillId="0" borderId="7" xfId="0" quotePrefix="1" applyNumberFormat="1" applyFont="1" applyBorder="1" applyAlignment="1">
      <alignment vertical="center"/>
    </xf>
    <xf numFmtId="0" fontId="23" fillId="0" borderId="12" xfId="0" applyNumberFormat="1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distributed" vertical="center"/>
    </xf>
    <xf numFmtId="3" fontId="23" fillId="2" borderId="24" xfId="0" applyNumberFormat="1" applyFont="1" applyFill="1" applyBorder="1" applyAlignment="1">
      <alignment horizontal="center" vertical="center"/>
    </xf>
    <xf numFmtId="176" fontId="23" fillId="0" borderId="24" xfId="0" applyNumberFormat="1" applyFont="1" applyBorder="1" applyAlignment="1">
      <alignment horizontal="center" vertical="center"/>
    </xf>
    <xf numFmtId="176" fontId="23" fillId="0" borderId="7" xfId="0" applyNumberFormat="1" applyFont="1" applyBorder="1" applyAlignment="1">
      <alignment horizontal="distributed" vertical="center"/>
    </xf>
    <xf numFmtId="176" fontId="23" fillId="0" borderId="7" xfId="0" quotePrefix="1" applyNumberFormat="1" applyFont="1" applyFill="1" applyBorder="1" applyAlignment="1">
      <alignment horizontal="center" vertical="center"/>
    </xf>
    <xf numFmtId="176" fontId="23" fillId="0" borderId="0" xfId="1" applyNumberFormat="1" applyFont="1" applyFill="1" applyBorder="1" applyAlignment="1" applyProtection="1">
      <alignment vertical="center"/>
      <protection locked="0"/>
    </xf>
    <xf numFmtId="176" fontId="23" fillId="0" borderId="24" xfId="0" quotePrefix="1" applyNumberFormat="1" applyFont="1" applyFill="1" applyBorder="1" applyAlignment="1">
      <alignment horizontal="center" vertical="center"/>
    </xf>
    <xf numFmtId="176" fontId="23" fillId="0" borderId="11" xfId="0" quotePrefix="1" applyNumberFormat="1" applyFont="1" applyFill="1" applyBorder="1" applyAlignment="1">
      <alignment horizontal="center" vertical="center"/>
    </xf>
    <xf numFmtId="176" fontId="23" fillId="0" borderId="9" xfId="0" quotePrefix="1" applyNumberFormat="1" applyFont="1" applyFill="1" applyBorder="1" applyAlignment="1">
      <alignment horizontal="center" vertical="center"/>
    </xf>
    <xf numFmtId="0" fontId="23" fillId="2" borderId="0" xfId="0" applyNumberFormat="1" applyFont="1" applyFill="1" applyBorder="1" applyAlignment="1">
      <alignment horizontal="center" vertical="center"/>
    </xf>
    <xf numFmtId="0" fontId="23" fillId="2" borderId="0" xfId="0" applyNumberFormat="1" applyFont="1" applyFill="1" applyBorder="1" applyAlignment="1">
      <alignment vertical="center"/>
    </xf>
    <xf numFmtId="0" fontId="17" fillId="2" borderId="0" xfId="0" applyNumberFormat="1" applyFont="1" applyFill="1" applyBorder="1" applyAlignment="1">
      <alignment vertical="center"/>
    </xf>
    <xf numFmtId="0" fontId="17" fillId="2" borderId="9" xfId="0" applyNumberFormat="1" applyFont="1" applyFill="1" applyBorder="1" applyAlignment="1">
      <alignment horizontal="distributed" vertical="center" wrapText="1"/>
    </xf>
    <xf numFmtId="176" fontId="18" fillId="0" borderId="9" xfId="0" applyNumberFormat="1" applyFont="1" applyFill="1" applyBorder="1" applyAlignment="1">
      <alignment vertical="center"/>
    </xf>
    <xf numFmtId="0" fontId="18" fillId="2" borderId="10" xfId="0" applyNumberFormat="1" applyFont="1" applyFill="1" applyBorder="1" applyAlignment="1">
      <alignment horizontal="distributed" vertical="center" wrapText="1"/>
    </xf>
    <xf numFmtId="176" fontId="18" fillId="0" borderId="10" xfId="0" applyNumberFormat="1" applyFont="1" applyFill="1" applyBorder="1" applyAlignment="1">
      <alignment vertical="center"/>
    </xf>
    <xf numFmtId="176" fontId="18" fillId="0" borderId="0" xfId="1" applyNumberFormat="1" applyFont="1" applyFill="1" applyBorder="1" applyAlignment="1" applyProtection="1">
      <alignment vertical="center"/>
      <protection locked="0"/>
    </xf>
    <xf numFmtId="0" fontId="23" fillId="0" borderId="6" xfId="0" applyNumberFormat="1" applyFont="1" applyBorder="1" applyAlignment="1">
      <alignment horizontal="center" vertical="center"/>
    </xf>
    <xf numFmtId="180" fontId="18" fillId="0" borderId="16" xfId="0" applyNumberFormat="1" applyFont="1" applyFill="1" applyBorder="1" applyAlignment="1">
      <alignment vertical="center"/>
    </xf>
    <xf numFmtId="178" fontId="18" fillId="0" borderId="16" xfId="0" applyNumberFormat="1" applyFont="1" applyFill="1" applyBorder="1" applyAlignment="1">
      <alignment vertical="center"/>
    </xf>
    <xf numFmtId="0" fontId="23" fillId="0" borderId="4" xfId="0" applyNumberFormat="1" applyFont="1" applyBorder="1" applyAlignment="1">
      <alignment vertical="distributed" textRotation="255"/>
    </xf>
    <xf numFmtId="179" fontId="18" fillId="0" borderId="16" xfId="0" applyNumberFormat="1" applyFont="1" applyFill="1" applyBorder="1" applyAlignment="1">
      <alignment vertical="center"/>
    </xf>
    <xf numFmtId="0" fontId="23" fillId="0" borderId="4" xfId="0" applyNumberFormat="1" applyFont="1" applyBorder="1" applyAlignment="1">
      <alignment horizontal="center" vertical="center"/>
    </xf>
    <xf numFmtId="0" fontId="23" fillId="0" borderId="5" xfId="0" applyNumberFormat="1" applyFont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6" xfId="0" applyFont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 textRotation="255"/>
    </xf>
    <xf numFmtId="49" fontId="23" fillId="0" borderId="19" xfId="0" applyNumberFormat="1" applyFont="1" applyFill="1" applyBorder="1" applyAlignment="1">
      <alignment horizontal="center" vertical="center" textRotation="255"/>
    </xf>
    <xf numFmtId="49" fontId="23" fillId="0" borderId="9" xfId="0" applyNumberFormat="1" applyFont="1" applyFill="1" applyBorder="1" applyAlignment="1">
      <alignment horizontal="center" vertical="center" textRotation="255"/>
    </xf>
    <xf numFmtId="49" fontId="23" fillId="0" borderId="20" xfId="0" applyNumberFormat="1" applyFont="1" applyFill="1" applyBorder="1" applyAlignment="1">
      <alignment horizontal="center" vertical="center" textRotation="255"/>
    </xf>
    <xf numFmtId="49" fontId="23" fillId="0" borderId="6" xfId="0" applyNumberFormat="1" applyFont="1" applyFill="1" applyBorder="1" applyAlignment="1">
      <alignment horizontal="center" vertical="distributed" textRotation="255" justifyLastLine="1"/>
    </xf>
    <xf numFmtId="49" fontId="23" fillId="0" borderId="4" xfId="0" applyNumberFormat="1" applyFont="1" applyFill="1" applyBorder="1" applyAlignment="1">
      <alignment horizontal="center" vertical="distributed" textRotation="255" justifyLastLine="1"/>
    </xf>
    <xf numFmtId="49" fontId="23" fillId="0" borderId="5" xfId="0" applyNumberFormat="1" applyFont="1" applyFill="1" applyBorder="1" applyAlignment="1">
      <alignment horizontal="center" vertical="distributed" textRotation="255" justifyLastLine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distributed" vertical="center"/>
    </xf>
    <xf numFmtId="49" fontId="23" fillId="0" borderId="10" xfId="0" applyNumberFormat="1" applyFont="1" applyFill="1" applyBorder="1" applyAlignment="1">
      <alignment horizontal="distributed" vertical="center"/>
    </xf>
    <xf numFmtId="49" fontId="23" fillId="0" borderId="10" xfId="0" applyNumberFormat="1" applyFont="1" applyFill="1" applyBorder="1" applyAlignment="1">
      <alignment horizontal="distributed" vertical="center" wrapText="1"/>
    </xf>
    <xf numFmtId="49" fontId="23" fillId="0" borderId="8" xfId="0" applyNumberFormat="1" applyFont="1" applyFill="1" applyBorder="1" applyAlignment="1">
      <alignment horizontal="distributed" vertical="center"/>
    </xf>
    <xf numFmtId="49" fontId="23" fillId="0" borderId="11" xfId="0" applyNumberFormat="1" applyFont="1" applyFill="1" applyBorder="1" applyAlignment="1">
      <alignment horizontal="distributed" vertical="center"/>
    </xf>
    <xf numFmtId="49" fontId="24" fillId="0" borderId="4" xfId="0" applyNumberFormat="1" applyFont="1" applyFill="1" applyBorder="1" applyAlignment="1">
      <alignment horizontal="center" vertical="center" textRotation="255"/>
    </xf>
    <xf numFmtId="49" fontId="23" fillId="0" borderId="15" xfId="0" applyNumberFormat="1" applyFont="1" applyFill="1" applyBorder="1" applyAlignment="1">
      <alignment horizontal="center" vertical="distributed" textRotation="255" justifyLastLine="1"/>
    </xf>
    <xf numFmtId="49" fontId="23" fillId="0" borderId="16" xfId="1" applyNumberFormat="1" applyFont="1" applyFill="1" applyBorder="1" applyAlignment="1" applyProtection="1">
      <alignment horizontal="center" vertical="center" textRotation="255"/>
      <protection locked="0"/>
    </xf>
    <xf numFmtId="49" fontId="23" fillId="0" borderId="7" xfId="0" applyNumberFormat="1" applyFont="1" applyFill="1" applyBorder="1" applyAlignment="1">
      <alignment horizontal="center" vertical="center" textRotation="255"/>
    </xf>
    <xf numFmtId="49" fontId="23" fillId="0" borderId="24" xfId="0" applyNumberFormat="1" applyFont="1" applyFill="1" applyBorder="1" applyAlignment="1">
      <alignment horizontal="center" vertical="center" textRotation="255" wrapText="1"/>
    </xf>
    <xf numFmtId="49" fontId="23" fillId="0" borderId="24" xfId="0" applyNumberFormat="1" applyFont="1" applyFill="1" applyBorder="1" applyAlignment="1">
      <alignment horizontal="center" vertical="center" textRotation="255"/>
    </xf>
    <xf numFmtId="49" fontId="24" fillId="0" borderId="16" xfId="0" applyNumberFormat="1" applyFont="1" applyFill="1" applyBorder="1" applyAlignment="1">
      <alignment horizontal="distributed" vertical="center"/>
    </xf>
    <xf numFmtId="49" fontId="24" fillId="0" borderId="7" xfId="0" applyNumberFormat="1" applyFont="1" applyFill="1" applyBorder="1" applyAlignment="1">
      <alignment horizontal="distributed" vertical="center"/>
    </xf>
    <xf numFmtId="49" fontId="17" fillId="0" borderId="10" xfId="0" applyNumberFormat="1" applyFont="1" applyFill="1" applyBorder="1" applyAlignment="1">
      <alignment horizontal="distributed" vertical="center"/>
    </xf>
    <xf numFmtId="0" fontId="24" fillId="0" borderId="10" xfId="0" applyFont="1" applyBorder="1"/>
    <xf numFmtId="49" fontId="17" fillId="0" borderId="10" xfId="0" applyNumberFormat="1" applyFont="1" applyFill="1" applyBorder="1" applyAlignment="1">
      <alignment horizontal="distributed" vertical="center" wrapText="1"/>
    </xf>
    <xf numFmtId="49" fontId="23" fillId="0" borderId="11" xfId="0" applyNumberFormat="1" applyFont="1" applyFill="1" applyBorder="1" applyAlignment="1">
      <alignment horizontal="center" vertical="center" textRotation="255"/>
    </xf>
    <xf numFmtId="49" fontId="23" fillId="0" borderId="12" xfId="0" applyNumberFormat="1" applyFont="1" applyFill="1" applyBorder="1" applyAlignment="1">
      <alignment horizontal="center" vertical="center" textRotation="255"/>
    </xf>
    <xf numFmtId="49" fontId="23" fillId="0" borderId="13" xfId="0" applyNumberFormat="1" applyFont="1" applyFill="1" applyBorder="1" applyAlignment="1">
      <alignment horizontal="center" vertical="center" textRotation="255"/>
    </xf>
    <xf numFmtId="49" fontId="23" fillId="0" borderId="21" xfId="0" applyNumberFormat="1" applyFont="1" applyFill="1" applyBorder="1" applyAlignment="1">
      <alignment horizontal="distributed" vertical="center"/>
    </xf>
    <xf numFmtId="49" fontId="23" fillId="0" borderId="25" xfId="0" applyNumberFormat="1" applyFont="1" applyFill="1" applyBorder="1" applyAlignment="1">
      <alignment horizontal="distributed" vertical="center"/>
    </xf>
    <xf numFmtId="49" fontId="23" fillId="0" borderId="14" xfId="0" applyNumberFormat="1" applyFont="1" applyFill="1" applyBorder="1" applyAlignment="1">
      <alignment horizontal="distributed" vertical="center"/>
    </xf>
    <xf numFmtId="49" fontId="17" fillId="0" borderId="14" xfId="1" applyNumberFormat="1" applyFont="1" applyFill="1" applyBorder="1" applyAlignment="1" applyProtection="1">
      <alignment horizontal="distributed" vertical="center"/>
      <protection locked="0"/>
    </xf>
    <xf numFmtId="49" fontId="23" fillId="0" borderId="16" xfId="0" applyNumberFormat="1" applyFont="1" applyFill="1" applyBorder="1" applyAlignment="1">
      <alignment horizontal="distributed" vertical="center"/>
    </xf>
    <xf numFmtId="49" fontId="23" fillId="0" borderId="9" xfId="0" applyNumberFormat="1" applyFont="1" applyFill="1" applyBorder="1" applyAlignment="1">
      <alignment horizontal="distributed" vertical="center"/>
    </xf>
    <xf numFmtId="49" fontId="17" fillId="0" borderId="10" xfId="1" applyNumberFormat="1" applyFont="1" applyFill="1" applyBorder="1" applyAlignment="1" applyProtection="1">
      <alignment horizontal="distributed" vertical="center"/>
      <protection locked="0"/>
    </xf>
    <xf numFmtId="49" fontId="17" fillId="0" borderId="9" xfId="0" applyNumberFormat="1" applyFont="1" applyFill="1" applyBorder="1" applyAlignment="1">
      <alignment horizontal="distributed" vertical="center"/>
    </xf>
    <xf numFmtId="49" fontId="23" fillId="0" borderId="17" xfId="0" applyNumberFormat="1" applyFont="1" applyFill="1" applyBorder="1" applyAlignment="1">
      <alignment horizontal="distributed" vertical="center"/>
    </xf>
    <xf numFmtId="49" fontId="17" fillId="0" borderId="17" xfId="1" applyNumberFormat="1" applyFont="1" applyFill="1" applyBorder="1" applyAlignment="1" applyProtection="1">
      <alignment horizontal="distributed" vertical="center"/>
      <protection locked="0"/>
    </xf>
    <xf numFmtId="49" fontId="23" fillId="0" borderId="22" xfId="0" applyNumberFormat="1" applyFont="1" applyFill="1" applyBorder="1" applyAlignment="1">
      <alignment horizontal="distributed" vertical="center"/>
    </xf>
    <xf numFmtId="49" fontId="17" fillId="0" borderId="25" xfId="0" applyNumberFormat="1" applyFont="1" applyFill="1" applyBorder="1" applyAlignment="1">
      <alignment horizontal="distributed" vertical="center"/>
    </xf>
    <xf numFmtId="49" fontId="23" fillId="0" borderId="23" xfId="0" applyNumberFormat="1" applyFont="1" applyFill="1" applyBorder="1" applyAlignment="1">
      <alignment horizontal="distributed" vertical="center"/>
    </xf>
    <xf numFmtId="49" fontId="17" fillId="0" borderId="14" xfId="0" applyNumberFormat="1" applyFont="1" applyFill="1" applyBorder="1" applyAlignment="1">
      <alignment horizontal="distributed" vertical="center"/>
    </xf>
    <xf numFmtId="49" fontId="23" fillId="0" borderId="18" xfId="0" applyNumberFormat="1" applyFont="1" applyFill="1" applyBorder="1" applyAlignment="1">
      <alignment horizontal="distributed" vertical="center"/>
    </xf>
    <xf numFmtId="49" fontId="17" fillId="0" borderId="18" xfId="1" applyNumberFormat="1" applyFont="1" applyFill="1" applyBorder="1" applyAlignment="1" applyProtection="1">
      <alignment horizontal="distributed" vertical="center"/>
      <protection locked="0"/>
    </xf>
    <xf numFmtId="49" fontId="23" fillId="0" borderId="18" xfId="0" applyNumberFormat="1" applyFont="1" applyFill="1" applyBorder="1" applyAlignment="1">
      <alignment horizontal="distributed" vertical="center" wrapText="1"/>
    </xf>
    <xf numFmtId="49" fontId="17" fillId="0" borderId="18" xfId="1" applyNumberFormat="1" applyFont="1" applyFill="1" applyBorder="1" applyAlignment="1" applyProtection="1">
      <alignment horizontal="distributed" vertical="center" wrapText="1"/>
      <protection locked="0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176" fontId="23" fillId="0" borderId="7" xfId="0" applyNumberFormat="1" applyFont="1" applyFill="1" applyBorder="1" applyAlignment="1">
      <alignment horizontal="center" vertical="center" wrapText="1"/>
    </xf>
    <xf numFmtId="176" fontId="23" fillId="0" borderId="10" xfId="0" applyNumberFormat="1" applyFont="1" applyFill="1" applyBorder="1" applyAlignment="1">
      <alignment horizontal="center" vertical="center" wrapText="1"/>
    </xf>
    <xf numFmtId="176" fontId="23" fillId="0" borderId="24" xfId="0" applyNumberFormat="1" applyFont="1" applyFill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 shrinkToFit="1"/>
    </xf>
    <xf numFmtId="0" fontId="24" fillId="0" borderId="4" xfId="0" applyFont="1" applyBorder="1" applyAlignment="1">
      <alignment vertical="center" shrinkToFit="1"/>
    </xf>
    <xf numFmtId="0" fontId="24" fillId="0" borderId="5" xfId="0" applyFont="1" applyBorder="1" applyAlignment="1">
      <alignment vertical="center" shrinkToFit="1"/>
    </xf>
    <xf numFmtId="0" fontId="25" fillId="0" borderId="6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49" fontId="16" fillId="0" borderId="7" xfId="1" applyNumberFormat="1" applyFont="1" applyFill="1" applyBorder="1" applyAlignment="1">
      <alignment horizontal="center" vertical="center"/>
    </xf>
    <xf numFmtId="49" fontId="16" fillId="0" borderId="10" xfId="1" applyNumberFormat="1" applyFont="1" applyFill="1" applyBorder="1" applyAlignment="1">
      <alignment horizontal="center" vertical="center"/>
    </xf>
    <xf numFmtId="49" fontId="16" fillId="0" borderId="24" xfId="1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justifyLastLine="1"/>
    </xf>
    <xf numFmtId="0" fontId="18" fillId="0" borderId="10" xfId="0" applyFont="1" applyFill="1" applyBorder="1" applyAlignment="1">
      <alignment horizontal="center" vertical="center" justifyLastLine="1"/>
    </xf>
    <xf numFmtId="0" fontId="18" fillId="0" borderId="24" xfId="0" applyFont="1" applyFill="1" applyBorder="1" applyAlignment="1">
      <alignment horizontal="center" vertical="center" justifyLastLine="1"/>
    </xf>
    <xf numFmtId="0" fontId="18" fillId="0" borderId="2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distributed" vertical="center"/>
    </xf>
    <xf numFmtId="0" fontId="23" fillId="0" borderId="10" xfId="0" applyNumberFormat="1" applyFont="1" applyBorder="1" applyAlignment="1">
      <alignment horizontal="distributed" vertical="center"/>
    </xf>
    <xf numFmtId="0" fontId="23" fillId="0" borderId="24" xfId="0" applyNumberFormat="1" applyFont="1" applyBorder="1" applyAlignment="1">
      <alignment horizontal="distributed" vertical="center"/>
    </xf>
    <xf numFmtId="176" fontId="17" fillId="0" borderId="16" xfId="0" applyNumberFormat="1" applyFont="1" applyFill="1" applyBorder="1" applyAlignment="1">
      <alignment horizontal="distributed" vertical="center"/>
    </xf>
    <xf numFmtId="176" fontId="17" fillId="0" borderId="7" xfId="0" applyNumberFormat="1" applyFont="1" applyFill="1" applyBorder="1" applyAlignment="1">
      <alignment horizontal="distributed" vertical="center"/>
    </xf>
    <xf numFmtId="0" fontId="17" fillId="0" borderId="7" xfId="0" applyFont="1" applyBorder="1" applyAlignment="1">
      <alignment horizontal="distributed" vertical="center"/>
    </xf>
    <xf numFmtId="0" fontId="24" fillId="0" borderId="10" xfId="0" applyFont="1" applyBorder="1" applyAlignment="1">
      <alignment horizontal="distributed" vertical="center"/>
    </xf>
    <xf numFmtId="0" fontId="23" fillId="0" borderId="16" xfId="0" applyNumberFormat="1" applyFont="1" applyBorder="1" applyAlignment="1">
      <alignment horizontal="center" vertical="distributed" textRotation="255" wrapText="1"/>
    </xf>
    <xf numFmtId="3" fontId="23" fillId="2" borderId="10" xfId="0" applyNumberFormat="1" applyFont="1" applyFill="1" applyBorder="1" applyAlignment="1">
      <alignment horizontal="distributed" vertical="center"/>
    </xf>
    <xf numFmtId="176" fontId="17" fillId="0" borderId="7" xfId="0" applyNumberFormat="1" applyFont="1" applyBorder="1" applyAlignment="1">
      <alignment horizontal="distributed" vertical="center" shrinkToFit="1"/>
    </xf>
    <xf numFmtId="176" fontId="17" fillId="0" borderId="10" xfId="0" applyNumberFormat="1" applyFont="1" applyBorder="1" applyAlignment="1">
      <alignment horizontal="distributed" vertical="center" shrinkToFit="1"/>
    </xf>
    <xf numFmtId="0" fontId="23" fillId="0" borderId="10" xfId="0" applyNumberFormat="1" applyFont="1" applyFill="1" applyBorder="1" applyAlignment="1">
      <alignment horizontal="distributed" vertical="center" wrapText="1"/>
    </xf>
    <xf numFmtId="176" fontId="17" fillId="0" borderId="5" xfId="0" applyNumberFormat="1" applyFont="1" applyFill="1" applyBorder="1" applyAlignment="1">
      <alignment horizontal="center" vertical="center" textRotation="255" wrapText="1"/>
    </xf>
    <xf numFmtId="176" fontId="17" fillId="0" borderId="16" xfId="0" applyNumberFormat="1" applyFont="1" applyFill="1" applyBorder="1" applyAlignment="1">
      <alignment horizontal="center" vertical="center" textRotation="255" wrapText="1"/>
    </xf>
    <xf numFmtId="176" fontId="17" fillId="0" borderId="7" xfId="0" applyNumberFormat="1" applyFont="1" applyFill="1" applyBorder="1" applyAlignment="1">
      <alignment horizontal="distributed" vertical="center" wrapText="1"/>
    </xf>
    <xf numFmtId="176" fontId="17" fillId="0" borderId="8" xfId="0" applyNumberFormat="1" applyFont="1" applyFill="1" applyBorder="1" applyAlignment="1">
      <alignment horizontal="distributed" vertical="center"/>
    </xf>
    <xf numFmtId="0" fontId="23" fillId="0" borderId="6" xfId="0" applyNumberFormat="1" applyFont="1" applyBorder="1" applyAlignment="1">
      <alignment horizontal="center" vertical="distributed" textRotation="255" justifyLastLine="1"/>
    </xf>
    <xf numFmtId="0" fontId="23" fillId="0" borderId="4" xfId="0" applyNumberFormat="1" applyFont="1" applyBorder="1" applyAlignment="1">
      <alignment horizontal="center" vertical="distributed" textRotation="255" justifyLastLine="1"/>
    </xf>
    <xf numFmtId="0" fontId="23" fillId="0" borderId="5" xfId="0" applyNumberFormat="1" applyFont="1" applyBorder="1" applyAlignment="1">
      <alignment horizontal="center" vertical="distributed" textRotation="255" justifyLastLine="1"/>
    </xf>
    <xf numFmtId="0" fontId="23" fillId="0" borderId="1" xfId="0" applyNumberFormat="1" applyFont="1" applyBorder="1" applyAlignment="1">
      <alignment horizontal="center" vertical="distributed" textRotation="255"/>
    </xf>
    <xf numFmtId="0" fontId="23" fillId="0" borderId="11" xfId="0" applyNumberFormat="1" applyFont="1" applyBorder="1" applyAlignment="1">
      <alignment horizontal="center" vertical="distributed" textRotation="255"/>
    </xf>
    <xf numFmtId="0" fontId="23" fillId="0" borderId="2" xfId="0" applyNumberFormat="1" applyFont="1" applyBorder="1" applyAlignment="1">
      <alignment horizontal="center" vertical="distributed" textRotation="255"/>
    </xf>
    <xf numFmtId="0" fontId="23" fillId="0" borderId="12" xfId="0" applyNumberFormat="1" applyFont="1" applyBorder="1" applyAlignment="1">
      <alignment horizontal="center" vertical="distributed" textRotation="255"/>
    </xf>
    <xf numFmtId="0" fontId="23" fillId="0" borderId="3" xfId="0" applyNumberFormat="1" applyFont="1" applyBorder="1" applyAlignment="1">
      <alignment horizontal="center" vertical="distributed" textRotation="255"/>
    </xf>
    <xf numFmtId="0" fontId="23" fillId="0" borderId="13" xfId="0" applyNumberFormat="1" applyFont="1" applyBorder="1" applyAlignment="1">
      <alignment horizontal="center" vertical="distributed" textRotation="255"/>
    </xf>
    <xf numFmtId="0" fontId="17" fillId="0" borderId="1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3" fillId="0" borderId="4" xfId="0" applyNumberFormat="1" applyFont="1" applyBorder="1" applyAlignment="1">
      <alignment horizontal="center" vertical="distributed" textRotation="255"/>
    </xf>
    <xf numFmtId="176" fontId="23" fillId="0" borderId="1" xfId="0" applyNumberFormat="1" applyFont="1" applyBorder="1" applyAlignment="1">
      <alignment horizontal="distributed" vertical="center" wrapText="1"/>
    </xf>
    <xf numFmtId="176" fontId="23" fillId="0" borderId="8" xfId="0" applyNumberFormat="1" applyFont="1" applyBorder="1" applyAlignment="1">
      <alignment horizontal="distributed" vertical="center" wrapText="1"/>
    </xf>
    <xf numFmtId="176" fontId="23" fillId="0" borderId="11" xfId="0" applyNumberFormat="1" applyFont="1" applyBorder="1" applyAlignment="1">
      <alignment horizontal="distributed" vertical="center" wrapText="1"/>
    </xf>
    <xf numFmtId="176" fontId="23" fillId="0" borderId="3" xfId="0" applyNumberFormat="1" applyFont="1" applyBorder="1" applyAlignment="1">
      <alignment horizontal="distributed" vertical="center" wrapText="1"/>
    </xf>
    <xf numFmtId="176" fontId="23" fillId="0" borderId="9" xfId="0" applyNumberFormat="1" applyFont="1" applyBorder="1" applyAlignment="1">
      <alignment horizontal="distributed" vertical="center" wrapText="1"/>
    </xf>
    <xf numFmtId="176" fontId="23" fillId="0" borderId="13" xfId="0" applyNumberFormat="1" applyFont="1" applyBorder="1" applyAlignment="1">
      <alignment horizontal="distributed" vertical="center" wrapText="1"/>
    </xf>
    <xf numFmtId="176" fontId="23" fillId="0" borderId="6" xfId="0" applyNumberFormat="1" applyFont="1" applyBorder="1" applyAlignment="1">
      <alignment horizontal="center" vertical="center" wrapText="1"/>
    </xf>
    <xf numFmtId="176" fontId="23" fillId="0" borderId="5" xfId="0" applyNumberFormat="1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distributed" vertical="center" wrapText="1"/>
    </xf>
    <xf numFmtId="0" fontId="23" fillId="0" borderId="8" xfId="0" applyNumberFormat="1" applyFont="1" applyBorder="1" applyAlignment="1">
      <alignment horizontal="distributed" vertical="center" wrapText="1"/>
    </xf>
    <xf numFmtId="0" fontId="23" fillId="0" borderId="11" xfId="0" applyNumberFormat="1" applyFont="1" applyBorder="1" applyAlignment="1">
      <alignment horizontal="distributed" vertical="center" wrapText="1"/>
    </xf>
    <xf numFmtId="0" fontId="23" fillId="0" borderId="3" xfId="0" applyNumberFormat="1" applyFont="1" applyBorder="1" applyAlignment="1">
      <alignment horizontal="distributed" vertical="center" wrapText="1"/>
    </xf>
    <xf numFmtId="0" fontId="23" fillId="0" borderId="9" xfId="0" applyNumberFormat="1" applyFont="1" applyBorder="1" applyAlignment="1">
      <alignment horizontal="distributed" vertical="center" wrapText="1"/>
    </xf>
    <xf numFmtId="0" fontId="23" fillId="0" borderId="13" xfId="0" applyNumberFormat="1" applyFont="1" applyBorder="1" applyAlignment="1">
      <alignment horizontal="distributed" vertical="center" wrapText="1"/>
    </xf>
    <xf numFmtId="176" fontId="23" fillId="0" borderId="16" xfId="0" applyNumberFormat="1" applyFont="1" applyBorder="1" applyAlignment="1">
      <alignment horizontal="distributed" vertical="center" wrapText="1" shrinkToFit="1"/>
    </xf>
    <xf numFmtId="176" fontId="23" fillId="0" borderId="16" xfId="0" applyNumberFormat="1" applyFont="1" applyFill="1" applyBorder="1" applyAlignment="1">
      <alignment horizontal="distributed" vertical="center" wrapText="1"/>
    </xf>
    <xf numFmtId="176" fontId="23" fillId="0" borderId="7" xfId="0" applyNumberFormat="1" applyFont="1" applyBorder="1" applyAlignment="1">
      <alignment horizontal="distributed" vertical="center"/>
    </xf>
    <xf numFmtId="176" fontId="23" fillId="0" borderId="10" xfId="0" applyNumberFormat="1" applyFont="1" applyBorder="1" applyAlignment="1">
      <alignment horizontal="distributed" vertical="center"/>
    </xf>
    <xf numFmtId="176" fontId="17" fillId="0" borderId="10" xfId="0" applyNumberFormat="1" applyFont="1" applyFill="1" applyBorder="1" applyAlignment="1">
      <alignment horizontal="distributed" vertical="center"/>
    </xf>
    <xf numFmtId="0" fontId="25" fillId="0" borderId="6" xfId="0" applyFont="1" applyFill="1" applyBorder="1" applyAlignment="1">
      <alignment horizontal="center" vertical="center" shrinkToFit="1"/>
    </xf>
    <xf numFmtId="0" fontId="25" fillId="0" borderId="4" xfId="0" applyFont="1" applyBorder="1" applyAlignment="1">
      <alignment vertical="center" shrinkToFit="1"/>
    </xf>
    <xf numFmtId="0" fontId="25" fillId="0" borderId="5" xfId="0" applyFont="1" applyBorder="1" applyAlignment="1">
      <alignment vertical="center" shrinkToFit="1"/>
    </xf>
    <xf numFmtId="0" fontId="23" fillId="0" borderId="6" xfId="0" applyNumberFormat="1" applyFont="1" applyBorder="1" applyAlignment="1">
      <alignment horizontal="center" vertical="center" textRotation="255" shrinkToFit="1"/>
    </xf>
    <xf numFmtId="0" fontId="23" fillId="0" borderId="4" xfId="0" applyNumberFormat="1" applyFont="1" applyBorder="1" applyAlignment="1">
      <alignment horizontal="center" vertical="center" textRotation="255" shrinkToFit="1"/>
    </xf>
    <xf numFmtId="0" fontId="23" fillId="0" borderId="5" xfId="0" applyNumberFormat="1" applyFont="1" applyBorder="1" applyAlignment="1">
      <alignment horizontal="center" vertical="center" textRotation="255" shrinkToFit="1"/>
    </xf>
    <xf numFmtId="0" fontId="23" fillId="0" borderId="6" xfId="0" applyNumberFormat="1" applyFont="1" applyBorder="1" applyAlignment="1">
      <alignment horizontal="center" vertical="center" textRotation="255"/>
    </xf>
    <xf numFmtId="0" fontId="23" fillId="0" borderId="4" xfId="0" applyNumberFormat="1" applyFont="1" applyBorder="1" applyAlignment="1">
      <alignment horizontal="center" vertical="center" textRotation="255"/>
    </xf>
    <xf numFmtId="0" fontId="23" fillId="0" borderId="5" xfId="0" applyNumberFormat="1" applyFont="1" applyBorder="1" applyAlignment="1">
      <alignment horizontal="center" vertical="center" textRotation="255"/>
    </xf>
    <xf numFmtId="0" fontId="15" fillId="0" borderId="7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6" fontId="16" fillId="0" borderId="7" xfId="1" applyNumberFormat="1" applyFont="1" applyFill="1" applyBorder="1" applyAlignment="1">
      <alignment horizontal="center" vertical="center"/>
    </xf>
    <xf numFmtId="176" fontId="16" fillId="0" borderId="10" xfId="1" applyNumberFormat="1" applyFont="1" applyFill="1" applyBorder="1" applyAlignment="1">
      <alignment horizontal="center" vertical="center"/>
    </xf>
    <xf numFmtId="176" fontId="16" fillId="0" borderId="24" xfId="1" applyNumberFormat="1" applyFont="1" applyFill="1" applyBorder="1" applyAlignment="1">
      <alignment horizontal="center" vertical="center"/>
    </xf>
    <xf numFmtId="0" fontId="23" fillId="0" borderId="7" xfId="0" applyNumberFormat="1" applyFont="1" applyBorder="1" applyAlignment="1">
      <alignment horizontal="distributed" vertical="center" wrapText="1"/>
    </xf>
    <xf numFmtId="0" fontId="23" fillId="0" borderId="6" xfId="0" applyNumberFormat="1" applyFont="1" applyBorder="1" applyAlignment="1">
      <alignment horizontal="center" vertical="center" textRotation="255" wrapText="1"/>
    </xf>
    <xf numFmtId="0" fontId="23" fillId="0" borderId="5" xfId="0" applyNumberFormat="1" applyFont="1" applyBorder="1" applyAlignment="1">
      <alignment horizontal="center" vertical="center" textRotation="255" wrapText="1"/>
    </xf>
    <xf numFmtId="0" fontId="24" fillId="0" borderId="4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4" fillId="0" borderId="4" xfId="0" applyFont="1" applyBorder="1" applyAlignment="1">
      <alignment vertical="center" wrapText="1" shrinkToFit="1"/>
    </xf>
    <xf numFmtId="0" fontId="24" fillId="0" borderId="5" xfId="0" applyFont="1" applyBorder="1" applyAlignment="1">
      <alignment vertical="center" wrapText="1" shrinkToFit="1"/>
    </xf>
    <xf numFmtId="0" fontId="17" fillId="0" borderId="7" xfId="0" applyFont="1" applyBorder="1" applyAlignment="1">
      <alignment vertical="center" shrinkToFit="1"/>
    </xf>
    <xf numFmtId="0" fontId="24" fillId="0" borderId="24" xfId="0" applyFont="1" applyBorder="1" applyAlignment="1">
      <alignment vertical="center" shrinkToFit="1"/>
    </xf>
    <xf numFmtId="0" fontId="24" fillId="0" borderId="2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distributed" vertical="center"/>
    </xf>
    <xf numFmtId="0" fontId="3" fillId="0" borderId="0" xfId="0" applyNumberFormat="1" applyFont="1" applyFill="1" applyBorder="1" applyAlignment="1">
      <alignment horizontal="distributed" vertical="center"/>
    </xf>
    <xf numFmtId="0" fontId="3" fillId="0" borderId="12" xfId="0" applyNumberFormat="1" applyFont="1" applyFill="1" applyBorder="1" applyAlignment="1">
      <alignment horizontal="distributed" vertical="center"/>
    </xf>
    <xf numFmtId="0" fontId="3" fillId="0" borderId="2" xfId="0" applyNumberFormat="1" applyFont="1" applyFill="1" applyBorder="1" applyAlignment="1">
      <alignment horizontal="distributed" vertical="center" wrapText="1"/>
    </xf>
    <xf numFmtId="176" fontId="3" fillId="0" borderId="1" xfId="0" applyNumberFormat="1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textRotation="255" wrapText="1"/>
    </xf>
    <xf numFmtId="176" fontId="3" fillId="0" borderId="3" xfId="0" applyNumberFormat="1" applyFont="1" applyFill="1" applyBorder="1" applyAlignment="1">
      <alignment horizontal="center" vertical="center" textRotation="255" wrapText="1"/>
    </xf>
    <xf numFmtId="176" fontId="3" fillId="0" borderId="5" xfId="0" applyNumberFormat="1" applyFont="1" applyFill="1" applyBorder="1" applyAlignment="1">
      <alignment horizontal="center" vertical="center" textRotation="255" wrapText="1"/>
    </xf>
    <xf numFmtId="176" fontId="3" fillId="0" borderId="16" xfId="0" applyNumberFormat="1" applyFont="1" applyFill="1" applyBorder="1" applyAlignment="1">
      <alignment horizontal="center" vertical="center" textRotation="255" wrapText="1"/>
    </xf>
    <xf numFmtId="176" fontId="3" fillId="0" borderId="1" xfId="0" applyNumberFormat="1" applyFont="1" applyFill="1" applyBorder="1" applyAlignment="1">
      <alignment horizontal="center" vertical="center" textRotation="255"/>
    </xf>
    <xf numFmtId="176" fontId="3" fillId="0" borderId="2" xfId="0" applyNumberFormat="1" applyFont="1" applyFill="1" applyBorder="1" applyAlignment="1">
      <alignment vertical="center" textRotation="255"/>
    </xf>
    <xf numFmtId="176" fontId="3" fillId="0" borderId="32" xfId="0" applyNumberFormat="1" applyFont="1" applyFill="1" applyBorder="1" applyAlignment="1">
      <alignment vertical="center" textRotation="255"/>
    </xf>
    <xf numFmtId="176" fontId="3" fillId="0" borderId="7" xfId="0" applyNumberFormat="1" applyFont="1" applyFill="1" applyBorder="1" applyAlignment="1">
      <alignment horizontal="distributed" vertical="center"/>
    </xf>
    <xf numFmtId="176" fontId="3" fillId="0" borderId="10" xfId="0" applyNumberFormat="1" applyFont="1" applyFill="1" applyBorder="1" applyAlignment="1">
      <alignment horizontal="distributed" vertical="center"/>
    </xf>
    <xf numFmtId="176" fontId="3" fillId="0" borderId="16" xfId="0" applyNumberFormat="1" applyFont="1" applyFill="1" applyBorder="1" applyAlignment="1">
      <alignment horizontal="distributed" vertical="center"/>
    </xf>
    <xf numFmtId="0" fontId="3" fillId="0" borderId="7" xfId="0" applyNumberFormat="1" applyFont="1" applyFill="1" applyBorder="1" applyAlignment="1">
      <alignment horizontal="distributed" vertical="center"/>
    </xf>
    <xf numFmtId="0" fontId="3" fillId="0" borderId="10" xfId="0" applyNumberFormat="1" applyFont="1" applyFill="1" applyBorder="1" applyAlignment="1">
      <alignment horizontal="distributed" vertical="center"/>
    </xf>
    <xf numFmtId="176" fontId="3" fillId="0" borderId="7" xfId="0" applyNumberFormat="1" applyFont="1" applyFill="1" applyBorder="1" applyAlignment="1">
      <alignment horizontal="distributed" vertical="center" wrapText="1"/>
    </xf>
    <xf numFmtId="176" fontId="3" fillId="0" borderId="8" xfId="0" applyNumberFormat="1" applyFont="1" applyFill="1" applyBorder="1" applyAlignment="1">
      <alignment horizontal="distributed" vertical="center"/>
    </xf>
    <xf numFmtId="3" fontId="3" fillId="0" borderId="10" xfId="0" applyNumberFormat="1" applyFont="1" applyFill="1" applyBorder="1" applyAlignment="1">
      <alignment horizontal="distributed" vertical="center"/>
    </xf>
    <xf numFmtId="176" fontId="3" fillId="0" borderId="4" xfId="1" applyNumberFormat="1" applyFont="1" applyFill="1" applyBorder="1" applyAlignment="1">
      <alignment horizontal="center" vertical="center" wrapText="1"/>
    </xf>
    <xf numFmtId="176" fontId="3" fillId="0" borderId="5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distributed" vertical="center"/>
    </xf>
    <xf numFmtId="0" fontId="3" fillId="0" borderId="8" xfId="0" applyNumberFormat="1" applyFont="1" applyFill="1" applyBorder="1" applyAlignment="1">
      <alignment horizontal="distributed" vertical="center"/>
    </xf>
    <xf numFmtId="0" fontId="3" fillId="0" borderId="10" xfId="0" applyNumberFormat="1" applyFont="1" applyFill="1" applyBorder="1" applyAlignment="1">
      <alignment horizontal="distributed" vertical="center" wrapText="1"/>
    </xf>
    <xf numFmtId="0" fontId="3" fillId="0" borderId="7" xfId="0" applyNumberFormat="1" applyFont="1" applyFill="1" applyBorder="1" applyAlignment="1">
      <alignment horizontal="distributed" vertical="center" wrapText="1"/>
    </xf>
    <xf numFmtId="0" fontId="3" fillId="0" borderId="6" xfId="0" applyNumberFormat="1" applyFont="1" applyFill="1" applyBorder="1" applyAlignment="1">
      <alignment horizontal="center" vertical="center" textRotation="255" shrinkToFit="1"/>
    </xf>
    <xf numFmtId="0" fontId="3" fillId="0" borderId="4" xfId="0" applyNumberFormat="1" applyFont="1" applyFill="1" applyBorder="1" applyAlignment="1">
      <alignment horizontal="center" vertical="center" textRotation="255" shrinkToFit="1"/>
    </xf>
    <xf numFmtId="0" fontId="3" fillId="0" borderId="5" xfId="0" applyNumberFormat="1" applyFont="1" applyFill="1" applyBorder="1" applyAlignment="1">
      <alignment horizontal="center" vertical="center" textRotation="255" shrinkToFit="1"/>
    </xf>
    <xf numFmtId="0" fontId="3" fillId="0" borderId="11" xfId="0" applyNumberFormat="1" applyFont="1" applyFill="1" applyBorder="1" applyAlignment="1">
      <alignment horizontal="distributed" vertical="center"/>
    </xf>
    <xf numFmtId="0" fontId="3" fillId="0" borderId="3" xfId="0" applyNumberFormat="1" applyFont="1" applyFill="1" applyBorder="1" applyAlignment="1">
      <alignment horizontal="distributed" vertical="center"/>
    </xf>
    <xf numFmtId="0" fontId="3" fillId="0" borderId="13" xfId="0" applyNumberFormat="1" applyFont="1" applyFill="1" applyBorder="1" applyAlignment="1">
      <alignment horizontal="distributed" vertical="center"/>
    </xf>
    <xf numFmtId="0" fontId="3" fillId="0" borderId="4" xfId="0" applyNumberFormat="1" applyFont="1" applyFill="1" applyBorder="1" applyAlignment="1">
      <alignment horizontal="center" vertical="distributed"/>
    </xf>
    <xf numFmtId="0" fontId="3" fillId="0" borderId="5" xfId="0" applyNumberFormat="1" applyFont="1" applyFill="1" applyBorder="1" applyAlignment="1">
      <alignment horizontal="center" vertical="distributed"/>
    </xf>
    <xf numFmtId="176" fontId="3" fillId="0" borderId="1" xfId="0" applyNumberFormat="1" applyFont="1" applyFill="1" applyBorder="1" applyAlignment="1">
      <alignment horizontal="distributed" vertical="center"/>
    </xf>
    <xf numFmtId="176" fontId="3" fillId="0" borderId="34" xfId="0" applyNumberFormat="1" applyFont="1" applyFill="1" applyBorder="1" applyAlignment="1">
      <alignment horizontal="distributed" vertical="center"/>
    </xf>
    <xf numFmtId="176" fontId="3" fillId="0" borderId="10" xfId="0" applyNumberFormat="1" applyFont="1" applyFill="1" applyBorder="1" applyAlignment="1">
      <alignment horizontal="distributed" vertical="center" wrapText="1"/>
    </xf>
    <xf numFmtId="176" fontId="3" fillId="0" borderId="36" xfId="0" applyNumberFormat="1" applyFont="1" applyFill="1" applyBorder="1" applyAlignment="1">
      <alignment horizontal="distributed" vertical="center"/>
    </xf>
    <xf numFmtId="176" fontId="3" fillId="0" borderId="17" xfId="0" applyNumberFormat="1" applyFont="1" applyFill="1" applyBorder="1" applyAlignment="1">
      <alignment horizontal="distributed" vertical="center"/>
    </xf>
    <xf numFmtId="176" fontId="3" fillId="0" borderId="37" xfId="0" applyNumberFormat="1" applyFont="1" applyFill="1" applyBorder="1" applyAlignment="1">
      <alignment horizontal="distributed" vertical="center"/>
    </xf>
    <xf numFmtId="176" fontId="3" fillId="0" borderId="39" xfId="0" applyNumberFormat="1" applyFont="1" applyFill="1" applyBorder="1" applyAlignment="1">
      <alignment horizontal="distributed" vertical="center"/>
    </xf>
    <xf numFmtId="176" fontId="3" fillId="0" borderId="10" xfId="1" applyNumberFormat="1" applyFont="1" applyFill="1" applyBorder="1" applyAlignment="1" applyProtection="1">
      <alignment horizontal="distributed" vertical="center"/>
      <protection locked="0"/>
    </xf>
    <xf numFmtId="176" fontId="3" fillId="0" borderId="9" xfId="0" applyNumberFormat="1" applyFont="1" applyFill="1" applyBorder="1" applyAlignment="1">
      <alignment horizontal="distributed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40" xfId="0" applyNumberFormat="1" applyFont="1" applyFill="1" applyBorder="1" applyAlignment="1">
      <alignment horizontal="distributed" vertical="center"/>
    </xf>
    <xf numFmtId="176" fontId="3" fillId="0" borderId="18" xfId="0" applyNumberFormat="1" applyFont="1" applyFill="1" applyBorder="1" applyAlignment="1">
      <alignment horizontal="distributed" vertical="center"/>
    </xf>
    <xf numFmtId="176" fontId="3" fillId="0" borderId="22" xfId="0" applyNumberFormat="1" applyFont="1" applyFill="1" applyBorder="1" applyAlignment="1">
      <alignment horizontal="distributed" vertical="center"/>
    </xf>
    <xf numFmtId="176" fontId="3" fillId="0" borderId="25" xfId="0" applyNumberFormat="1" applyFont="1" applyFill="1" applyBorder="1" applyAlignment="1">
      <alignment horizontal="distributed" vertical="center"/>
    </xf>
    <xf numFmtId="176" fontId="3" fillId="0" borderId="35" xfId="0" applyNumberFormat="1" applyFont="1" applyFill="1" applyBorder="1" applyAlignment="1">
      <alignment horizontal="distributed" vertical="center"/>
    </xf>
    <xf numFmtId="176" fontId="3" fillId="0" borderId="18" xfId="1" applyNumberFormat="1" applyFont="1" applyFill="1" applyBorder="1" applyAlignment="1" applyProtection="1">
      <alignment horizontal="distributed" vertical="center"/>
      <protection locked="0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3" fillId="0" borderId="38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distributed" vertical="center" wrapText="1"/>
    </xf>
    <xf numFmtId="176" fontId="3" fillId="0" borderId="18" xfId="1" applyNumberFormat="1" applyFont="1" applyFill="1" applyBorder="1" applyAlignment="1" applyProtection="1">
      <alignment horizontal="distributed" vertical="center" wrapText="1"/>
      <protection locked="0"/>
    </xf>
    <xf numFmtId="176" fontId="3" fillId="0" borderId="17" xfId="1" applyNumberFormat="1" applyFont="1" applyFill="1" applyBorder="1" applyAlignment="1" applyProtection="1">
      <alignment horizontal="distributed" vertical="center"/>
      <protection locked="0"/>
    </xf>
    <xf numFmtId="176" fontId="3" fillId="0" borderId="25" xfId="1" applyNumberFormat="1" applyFont="1" applyFill="1" applyBorder="1" applyAlignment="1" applyProtection="1">
      <alignment horizontal="distributed" vertical="center"/>
      <protection locked="0"/>
    </xf>
    <xf numFmtId="0" fontId="9" fillId="0" borderId="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 wrapText="1"/>
    </xf>
    <xf numFmtId="176" fontId="10" fillId="0" borderId="10" xfId="0" applyNumberFormat="1" applyFont="1" applyFill="1" applyBorder="1" applyAlignment="1">
      <alignment horizontal="center" vertical="center" wrapText="1"/>
    </xf>
    <xf numFmtId="176" fontId="10" fillId="0" borderId="24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9" fillId="0" borderId="10" xfId="0" applyNumberFormat="1" applyFont="1" applyFill="1" applyBorder="1" applyAlignment="1">
      <alignment horizontal="center" vertical="center" wrapText="1"/>
    </xf>
    <xf numFmtId="176" fontId="9" fillId="0" borderId="24" xfId="0" applyNumberFormat="1" applyFont="1" applyFill="1" applyBorder="1" applyAlignment="1">
      <alignment horizontal="center" vertical="center" wrapText="1"/>
    </xf>
    <xf numFmtId="176" fontId="3" fillId="0" borderId="7" xfId="1" applyNumberFormat="1" applyFont="1" applyFill="1" applyBorder="1" applyAlignment="1">
      <alignment horizontal="center" vertical="center" wrapText="1"/>
    </xf>
    <xf numFmtId="176" fontId="3" fillId="0" borderId="24" xfId="1" applyNumberFormat="1" applyFont="1" applyFill="1" applyBorder="1" applyAlignment="1">
      <alignment horizontal="center" vertical="center" wrapText="1"/>
    </xf>
    <xf numFmtId="176" fontId="3" fillId="0" borderId="10" xfId="1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justifyLastLine="1"/>
    </xf>
    <xf numFmtId="0" fontId="10" fillId="0" borderId="10" xfId="0" applyFont="1" applyFill="1" applyBorder="1" applyAlignment="1">
      <alignment horizontal="center" vertical="center" justifyLastLine="1"/>
    </xf>
    <xf numFmtId="0" fontId="10" fillId="0" borderId="24" xfId="0" applyFont="1" applyFill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3" fillId="0" borderId="7" xfId="0" applyFont="1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3" fillId="0" borderId="7" xfId="0" applyFont="1" applyBorder="1" applyAlignment="1">
      <alignment horizontal="distributed"/>
    </xf>
    <xf numFmtId="0" fontId="0" fillId="0" borderId="10" xfId="0" applyBorder="1" applyAlignment="1">
      <alignment horizontal="distributed"/>
    </xf>
    <xf numFmtId="0" fontId="3" fillId="0" borderId="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3" xfId="0" applyBorder="1" applyAlignment="1">
      <alignment vertical="center" wrapText="1"/>
    </xf>
  </cellXfs>
  <cellStyles count="2">
    <cellStyle name="標準" xfId="0" builtinId="0"/>
    <cellStyle name="標準_23表" xfId="1" xr:uid="{00000000-0005-0000-0000-000001000000}"/>
  </cellStyles>
  <dxfs count="0"/>
  <tableStyles count="1" defaultTableStyle="TableStyleMedium2" defaultPivotStyle="PivotStyleLight16">
    <tableStyle name="Invisible" pivot="0" table="0" count="0" xr9:uid="{437C3A7B-3C05-4D7D-A894-225A3F843A4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27940</xdr:rowOff>
    </xdr:from>
    <xdr:to>
      <xdr:col>8</xdr:col>
      <xdr:colOff>9525</xdr:colOff>
      <xdr:row>8</xdr:row>
      <xdr:rowOff>10160</xdr:rowOff>
    </xdr:to>
    <xdr:sp macro="" textlink="">
      <xdr:nvSpPr>
        <xdr:cNvPr id="14887" name="Line 2">
          <a:extLst>
            <a:ext uri="{FF2B5EF4-FFF2-40B4-BE49-F238E27FC236}">
              <a16:creationId xmlns:a16="http://schemas.microsoft.com/office/drawing/2014/main" id="{00000000-0008-0000-0000-0000273A0000}"/>
            </a:ext>
          </a:extLst>
        </xdr:cNvPr>
        <xdr:cNvSpPr>
          <a:spLocks noChangeShapeType="1"/>
        </xdr:cNvSpPr>
      </xdr:nvSpPr>
      <xdr:spPr>
        <a:xfrm>
          <a:off x="866775" y="1628140"/>
          <a:ext cx="3562350" cy="996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6</xdr:row>
      <xdr:rowOff>27940</xdr:rowOff>
    </xdr:from>
    <xdr:to>
      <xdr:col>8</xdr:col>
      <xdr:colOff>9525</xdr:colOff>
      <xdr:row>7</xdr:row>
      <xdr:rowOff>19685</xdr:rowOff>
    </xdr:to>
    <xdr:sp macro="" textlink="">
      <xdr:nvSpPr>
        <xdr:cNvPr id="14888" name="Line 3">
          <a:extLst>
            <a:ext uri="{FF2B5EF4-FFF2-40B4-BE49-F238E27FC236}">
              <a16:creationId xmlns:a16="http://schemas.microsoft.com/office/drawing/2014/main" id="{00000000-0008-0000-0000-0000283A0000}"/>
            </a:ext>
          </a:extLst>
        </xdr:cNvPr>
        <xdr:cNvSpPr>
          <a:spLocks noChangeShapeType="1"/>
        </xdr:cNvSpPr>
      </xdr:nvSpPr>
      <xdr:spPr>
        <a:xfrm>
          <a:off x="866775" y="1628140"/>
          <a:ext cx="3562350" cy="49911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6</xdr:row>
      <xdr:rowOff>27940</xdr:rowOff>
    </xdr:from>
    <xdr:to>
      <xdr:col>8</xdr:col>
      <xdr:colOff>0</xdr:colOff>
      <xdr:row>9</xdr:row>
      <xdr:rowOff>19050</xdr:rowOff>
    </xdr:to>
    <xdr:sp macro="" textlink="">
      <xdr:nvSpPr>
        <xdr:cNvPr id="14889" name="Line 49">
          <a:extLst>
            <a:ext uri="{FF2B5EF4-FFF2-40B4-BE49-F238E27FC236}">
              <a16:creationId xmlns:a16="http://schemas.microsoft.com/office/drawing/2014/main" id="{00000000-0008-0000-0000-0000293A0000}"/>
            </a:ext>
          </a:extLst>
        </xdr:cNvPr>
        <xdr:cNvSpPr>
          <a:spLocks noChangeShapeType="1"/>
        </xdr:cNvSpPr>
      </xdr:nvSpPr>
      <xdr:spPr>
        <a:xfrm>
          <a:off x="866775" y="1628140"/>
          <a:ext cx="3552825" cy="151066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27940</xdr:rowOff>
    </xdr:from>
    <xdr:to>
      <xdr:col>8</xdr:col>
      <xdr:colOff>0</xdr:colOff>
      <xdr:row>9</xdr:row>
      <xdr:rowOff>19685</xdr:rowOff>
    </xdr:to>
    <xdr:sp macro="" textlink="">
      <xdr:nvSpPr>
        <xdr:cNvPr id="15918" name="Line 1">
          <a:extLst>
            <a:ext uri="{FF2B5EF4-FFF2-40B4-BE49-F238E27FC236}">
              <a16:creationId xmlns:a16="http://schemas.microsoft.com/office/drawing/2014/main" id="{00000000-0008-0000-0100-00002E3E0000}"/>
            </a:ext>
          </a:extLst>
        </xdr:cNvPr>
        <xdr:cNvSpPr>
          <a:spLocks noChangeShapeType="1"/>
        </xdr:cNvSpPr>
      </xdr:nvSpPr>
      <xdr:spPr>
        <a:xfrm>
          <a:off x="857250" y="1628140"/>
          <a:ext cx="3514725" cy="15138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6</xdr:row>
      <xdr:rowOff>27940</xdr:rowOff>
    </xdr:from>
    <xdr:to>
      <xdr:col>8</xdr:col>
      <xdr:colOff>28575</xdr:colOff>
      <xdr:row>8</xdr:row>
      <xdr:rowOff>27940</xdr:rowOff>
    </xdr:to>
    <xdr:sp macro="" textlink="">
      <xdr:nvSpPr>
        <xdr:cNvPr id="15919" name="Line 2">
          <a:extLst>
            <a:ext uri="{FF2B5EF4-FFF2-40B4-BE49-F238E27FC236}">
              <a16:creationId xmlns:a16="http://schemas.microsoft.com/office/drawing/2014/main" id="{00000000-0008-0000-0100-00002F3E0000}"/>
            </a:ext>
          </a:extLst>
        </xdr:cNvPr>
        <xdr:cNvSpPr>
          <a:spLocks noChangeShapeType="1"/>
        </xdr:cNvSpPr>
      </xdr:nvSpPr>
      <xdr:spPr>
        <a:xfrm>
          <a:off x="857250" y="1628140"/>
          <a:ext cx="3543300" cy="101473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6</xdr:row>
      <xdr:rowOff>27940</xdr:rowOff>
    </xdr:from>
    <xdr:to>
      <xdr:col>8</xdr:col>
      <xdr:colOff>57150</xdr:colOff>
      <xdr:row>7</xdr:row>
      <xdr:rowOff>10160</xdr:rowOff>
    </xdr:to>
    <xdr:sp macro="" textlink="">
      <xdr:nvSpPr>
        <xdr:cNvPr id="15920" name="Line 3">
          <a:extLst>
            <a:ext uri="{FF2B5EF4-FFF2-40B4-BE49-F238E27FC236}">
              <a16:creationId xmlns:a16="http://schemas.microsoft.com/office/drawing/2014/main" id="{00000000-0008-0000-0100-0000303E0000}"/>
            </a:ext>
          </a:extLst>
        </xdr:cNvPr>
        <xdr:cNvSpPr>
          <a:spLocks noChangeShapeType="1"/>
        </xdr:cNvSpPr>
      </xdr:nvSpPr>
      <xdr:spPr>
        <a:xfrm>
          <a:off x="857250" y="1628140"/>
          <a:ext cx="3571875" cy="48958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10160</xdr:rowOff>
    </xdr:from>
    <xdr:to>
      <xdr:col>7</xdr:col>
      <xdr:colOff>590550</xdr:colOff>
      <xdr:row>8</xdr:row>
      <xdr:rowOff>276860</xdr:rowOff>
    </xdr:to>
    <xdr:sp macro="" textlink="">
      <xdr:nvSpPr>
        <xdr:cNvPr id="13421" name="Line 1">
          <a:extLst>
            <a:ext uri="{FF2B5EF4-FFF2-40B4-BE49-F238E27FC236}">
              <a16:creationId xmlns:a16="http://schemas.microsoft.com/office/drawing/2014/main" id="{00000000-0008-0000-0200-00006D340000}"/>
            </a:ext>
          </a:extLst>
        </xdr:cNvPr>
        <xdr:cNvSpPr>
          <a:spLocks noChangeShapeType="1"/>
        </xdr:cNvSpPr>
      </xdr:nvSpPr>
      <xdr:spPr>
        <a:xfrm>
          <a:off x="561975" y="1229360"/>
          <a:ext cx="2952750" cy="26670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K186"/>
  <sheetViews>
    <sheetView showZeros="0" tabSelected="1" view="pageBreakPreview" zoomScale="40" zoomScaleNormal="40" zoomScaleSheetLayoutView="40" workbookViewId="0"/>
  </sheetViews>
  <sheetFormatPr defaultRowHeight="22.5" customHeight="1" x14ac:dyDescent="0.15"/>
  <cols>
    <col min="1" max="2" width="5.625" style="246" customWidth="1"/>
    <col min="3" max="5" width="5.625" style="156" customWidth="1"/>
    <col min="6" max="7" width="6.625" style="156" customWidth="1"/>
    <col min="8" max="8" width="16.625" style="156" customWidth="1"/>
    <col min="9" max="9" width="7.625" style="156" customWidth="1"/>
    <col min="10" max="10" width="18.625" style="246" customWidth="1"/>
    <col min="11" max="27" width="16.625" style="246" customWidth="1"/>
    <col min="28" max="28" width="18.625" style="246" customWidth="1"/>
    <col min="29" max="30" width="16.625" style="246" customWidth="1"/>
    <col min="31" max="31" width="18.625" style="246" customWidth="1"/>
    <col min="32" max="33" width="16.625" style="246" customWidth="1"/>
    <col min="34" max="34" width="18.625" style="246" customWidth="1"/>
    <col min="35" max="56" width="16.625" style="246" customWidth="1"/>
    <col min="57" max="60" width="27.625" style="158" customWidth="1"/>
    <col min="61" max="61" width="27.625" style="246" customWidth="1"/>
    <col min="62" max="63" width="5.625" style="246" customWidth="1"/>
    <col min="64" max="16384" width="9" style="246"/>
  </cols>
  <sheetData>
    <row r="1" spans="1:63" s="2" customFormat="1" ht="27" customHeight="1" x14ac:dyDescent="0.15">
      <c r="C1" s="3" t="s">
        <v>292</v>
      </c>
      <c r="D1" s="354" t="s">
        <v>170</v>
      </c>
      <c r="E1" s="355"/>
      <c r="F1" s="355"/>
      <c r="G1" s="355"/>
      <c r="H1" s="356"/>
      <c r="I1" s="156"/>
      <c r="AA1" s="157"/>
      <c r="AO1" s="157"/>
      <c r="BD1" s="157"/>
      <c r="BE1" s="158"/>
      <c r="BF1" s="158"/>
      <c r="BG1" s="158"/>
      <c r="BH1" s="158"/>
    </row>
    <row r="2" spans="1:63" s="2" customFormat="1" ht="18" customHeight="1" x14ac:dyDescent="0.15">
      <c r="C2" s="156"/>
      <c r="D2" s="156"/>
      <c r="E2" s="156"/>
      <c r="F2" s="156"/>
      <c r="G2" s="156"/>
      <c r="H2" s="156"/>
      <c r="I2" s="156"/>
      <c r="BE2" s="158"/>
      <c r="BF2" s="158"/>
      <c r="BG2" s="158"/>
      <c r="BH2" s="158"/>
    </row>
    <row r="3" spans="1:63" s="2" customFormat="1" ht="22.5" customHeight="1" x14ac:dyDescent="0.15">
      <c r="B3" s="159"/>
      <c r="C3" s="160"/>
      <c r="D3" s="161"/>
      <c r="E3" s="162"/>
      <c r="F3" s="162"/>
      <c r="G3" s="162"/>
      <c r="H3" s="162"/>
      <c r="I3" s="163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5"/>
      <c r="AA3" s="166"/>
      <c r="BE3" s="158"/>
      <c r="BF3" s="158"/>
      <c r="BG3" s="158"/>
      <c r="BH3" s="158"/>
    </row>
    <row r="4" spans="1:63" s="2" customFormat="1" ht="18" customHeight="1" x14ac:dyDescent="0.15">
      <c r="C4" s="156"/>
      <c r="D4" s="156"/>
      <c r="E4" s="156"/>
      <c r="F4" s="156"/>
      <c r="G4" s="156"/>
      <c r="H4" s="156"/>
      <c r="I4" s="156"/>
      <c r="BE4" s="158"/>
      <c r="BF4" s="158"/>
      <c r="BG4" s="158"/>
      <c r="BH4" s="158"/>
    </row>
    <row r="5" spans="1:63" s="2" customFormat="1" ht="22.5" customHeight="1" x14ac:dyDescent="0.15">
      <c r="C5" s="167" t="s">
        <v>352</v>
      </c>
      <c r="D5" s="168"/>
      <c r="E5" s="156"/>
      <c r="F5" s="168"/>
      <c r="G5" s="156"/>
      <c r="H5" s="156"/>
      <c r="I5" s="156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B5" s="169"/>
      <c r="AC5" s="170"/>
      <c r="AD5" s="170"/>
      <c r="AE5" s="170"/>
      <c r="AF5" s="171"/>
      <c r="AG5" s="171"/>
      <c r="AH5" s="171"/>
      <c r="AI5" s="172"/>
      <c r="AJ5" s="172"/>
      <c r="AK5" s="172"/>
      <c r="AL5" s="172"/>
      <c r="AM5" s="164"/>
      <c r="AN5" s="164"/>
      <c r="AO5" s="164"/>
      <c r="AP5" s="164"/>
      <c r="AQ5" s="164"/>
      <c r="AR5" s="164"/>
      <c r="AS5" s="164"/>
      <c r="AT5" s="164"/>
      <c r="AU5" s="164"/>
      <c r="BE5" s="158"/>
      <c r="BF5" s="173" t="s">
        <v>351</v>
      </c>
      <c r="BG5" s="158"/>
      <c r="BH5" s="158"/>
    </row>
    <row r="6" spans="1:63" s="2" customFormat="1" ht="24" customHeight="1" x14ac:dyDescent="0.15">
      <c r="C6" s="156"/>
      <c r="D6" s="174" t="s">
        <v>353</v>
      </c>
      <c r="E6" s="156"/>
      <c r="F6" s="156"/>
      <c r="G6" s="156"/>
      <c r="H6" s="175"/>
      <c r="I6" s="175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B6" s="176"/>
      <c r="AC6" s="176"/>
      <c r="AD6" s="176"/>
      <c r="AE6" s="176"/>
      <c r="AF6" s="176"/>
      <c r="AG6" s="176"/>
      <c r="AH6" s="176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BE6" s="158"/>
      <c r="BF6" s="158"/>
      <c r="BG6" s="158"/>
      <c r="BH6" s="158"/>
    </row>
    <row r="7" spans="1:63" s="2" customFormat="1" ht="39.950000000000003" customHeight="1" x14ac:dyDescent="0.15">
      <c r="B7" s="178"/>
      <c r="C7" s="179"/>
      <c r="D7" s="180"/>
      <c r="E7" s="180"/>
      <c r="F7" s="180"/>
      <c r="G7" s="180"/>
      <c r="H7" s="180"/>
      <c r="I7" s="181" t="s">
        <v>104</v>
      </c>
      <c r="J7" s="182" t="s">
        <v>92</v>
      </c>
      <c r="K7" s="357" t="s">
        <v>158</v>
      </c>
      <c r="L7" s="358"/>
      <c r="M7" s="358"/>
      <c r="N7" s="359"/>
      <c r="O7" s="357" t="s">
        <v>118</v>
      </c>
      <c r="P7" s="358"/>
      <c r="Q7" s="359"/>
      <c r="R7" s="357" t="s">
        <v>323</v>
      </c>
      <c r="S7" s="358"/>
      <c r="T7" s="359"/>
      <c r="U7" s="357" t="s">
        <v>236</v>
      </c>
      <c r="V7" s="358"/>
      <c r="W7" s="359"/>
      <c r="X7" s="357" t="s">
        <v>71</v>
      </c>
      <c r="Y7" s="358"/>
      <c r="Z7" s="358"/>
      <c r="AA7" s="359"/>
      <c r="AB7" s="183" t="s">
        <v>205</v>
      </c>
      <c r="AC7" s="351" t="s">
        <v>159</v>
      </c>
      <c r="AD7" s="353"/>
      <c r="AE7" s="184" t="s">
        <v>153</v>
      </c>
      <c r="AF7" s="351" t="s">
        <v>154</v>
      </c>
      <c r="AG7" s="360"/>
      <c r="AH7" s="184" t="s">
        <v>329</v>
      </c>
      <c r="AI7" s="351" t="s">
        <v>82</v>
      </c>
      <c r="AJ7" s="361"/>
      <c r="AK7" s="360"/>
      <c r="AL7" s="351" t="s">
        <v>155</v>
      </c>
      <c r="AM7" s="361"/>
      <c r="AN7" s="360"/>
      <c r="AO7" s="351" t="s">
        <v>143</v>
      </c>
      <c r="AP7" s="352"/>
      <c r="AQ7" s="352"/>
      <c r="AR7" s="352"/>
      <c r="AS7" s="352"/>
      <c r="AT7" s="353"/>
      <c r="AU7" s="351" t="s">
        <v>331</v>
      </c>
      <c r="AV7" s="361"/>
      <c r="AW7" s="360"/>
      <c r="AX7" s="362" t="s">
        <v>156</v>
      </c>
      <c r="AY7" s="363"/>
      <c r="AZ7" s="362" t="s">
        <v>157</v>
      </c>
      <c r="BA7" s="363"/>
      <c r="BB7" s="362" t="s">
        <v>84</v>
      </c>
      <c r="BC7" s="364"/>
      <c r="BD7" s="363"/>
      <c r="BE7" s="345" t="s">
        <v>363</v>
      </c>
      <c r="BF7" s="348" t="s">
        <v>356</v>
      </c>
      <c r="BG7" s="348" t="s">
        <v>357</v>
      </c>
      <c r="BH7" s="348" t="s">
        <v>358</v>
      </c>
      <c r="BI7" s="290" t="s">
        <v>142</v>
      </c>
      <c r="BJ7" s="185"/>
      <c r="BK7" s="185"/>
    </row>
    <row r="8" spans="1:63" s="2" customFormat="1" ht="47.25" customHeight="1" x14ac:dyDescent="0.15">
      <c r="B8" s="178"/>
      <c r="C8" s="186"/>
      <c r="D8" s="187"/>
      <c r="E8" s="187"/>
      <c r="F8" s="187"/>
      <c r="G8" s="187"/>
      <c r="H8" s="187"/>
      <c r="I8" s="188" t="s">
        <v>98</v>
      </c>
      <c r="J8" s="189" t="s">
        <v>361</v>
      </c>
      <c r="K8" s="341" t="s">
        <v>338</v>
      </c>
      <c r="L8" s="342"/>
      <c r="M8" s="342"/>
      <c r="N8" s="343"/>
      <c r="O8" s="341" t="s">
        <v>184</v>
      </c>
      <c r="P8" s="342"/>
      <c r="Q8" s="343"/>
      <c r="R8" s="341" t="s">
        <v>324</v>
      </c>
      <c r="S8" s="342"/>
      <c r="T8" s="343"/>
      <c r="U8" s="342" t="s">
        <v>184</v>
      </c>
      <c r="V8" s="342"/>
      <c r="W8" s="343"/>
      <c r="X8" s="341" t="s">
        <v>339</v>
      </c>
      <c r="Y8" s="343"/>
      <c r="Z8" s="190" t="s">
        <v>340</v>
      </c>
      <c r="AA8" s="191" t="s">
        <v>364</v>
      </c>
      <c r="AB8" s="192" t="s">
        <v>184</v>
      </c>
      <c r="AC8" s="341" t="s">
        <v>137</v>
      </c>
      <c r="AD8" s="344"/>
      <c r="AE8" s="191" t="s">
        <v>361</v>
      </c>
      <c r="AF8" s="341" t="s">
        <v>330</v>
      </c>
      <c r="AG8" s="343"/>
      <c r="AH8" s="191" t="s">
        <v>242</v>
      </c>
      <c r="AI8" s="341" t="s">
        <v>184</v>
      </c>
      <c r="AJ8" s="342"/>
      <c r="AK8" s="343"/>
      <c r="AL8" s="341" t="s">
        <v>316</v>
      </c>
      <c r="AM8" s="342"/>
      <c r="AN8" s="343"/>
      <c r="AO8" s="191" t="s">
        <v>341</v>
      </c>
      <c r="AP8" s="341" t="s">
        <v>320</v>
      </c>
      <c r="AQ8" s="344"/>
      <c r="AR8" s="342" t="s">
        <v>112</v>
      </c>
      <c r="AS8" s="342"/>
      <c r="AT8" s="343"/>
      <c r="AU8" s="338" t="s">
        <v>137</v>
      </c>
      <c r="AV8" s="339"/>
      <c r="AW8" s="340"/>
      <c r="AX8" s="341" t="s">
        <v>289</v>
      </c>
      <c r="AY8" s="344"/>
      <c r="AZ8" s="341" t="s">
        <v>281</v>
      </c>
      <c r="BA8" s="343"/>
      <c r="BB8" s="338" t="s">
        <v>197</v>
      </c>
      <c r="BC8" s="339"/>
      <c r="BD8" s="340"/>
      <c r="BE8" s="346"/>
      <c r="BF8" s="349"/>
      <c r="BG8" s="349"/>
      <c r="BH8" s="349"/>
      <c r="BI8" s="291"/>
      <c r="BJ8" s="193"/>
      <c r="BK8" s="193"/>
    </row>
    <row r="9" spans="1:63" s="2" customFormat="1" ht="54" customHeight="1" x14ac:dyDescent="0.15">
      <c r="A9" s="194" t="s">
        <v>135</v>
      </c>
      <c r="B9" s="195" t="s">
        <v>136</v>
      </c>
      <c r="C9" s="196" t="s">
        <v>105</v>
      </c>
      <c r="D9" s="197"/>
      <c r="E9" s="197"/>
      <c r="F9" s="197"/>
      <c r="G9" s="197"/>
      <c r="H9" s="197"/>
      <c r="I9" s="188" t="s">
        <v>90</v>
      </c>
      <c r="J9" s="191" t="s">
        <v>358</v>
      </c>
      <c r="K9" s="191" t="s">
        <v>49</v>
      </c>
      <c r="L9" s="191" t="s">
        <v>356</v>
      </c>
      <c r="M9" s="191" t="s">
        <v>357</v>
      </c>
      <c r="N9" s="191" t="s">
        <v>358</v>
      </c>
      <c r="O9" s="191" t="s">
        <v>49</v>
      </c>
      <c r="P9" s="191" t="s">
        <v>357</v>
      </c>
      <c r="Q9" s="191" t="s">
        <v>358</v>
      </c>
      <c r="R9" s="191" t="s">
        <v>325</v>
      </c>
      <c r="S9" s="191" t="s">
        <v>359</v>
      </c>
      <c r="T9" s="191" t="s">
        <v>358</v>
      </c>
      <c r="U9" s="191" t="s">
        <v>325</v>
      </c>
      <c r="V9" s="191" t="s">
        <v>359</v>
      </c>
      <c r="W9" s="191" t="s">
        <v>358</v>
      </c>
      <c r="X9" s="191" t="s">
        <v>49</v>
      </c>
      <c r="Y9" s="191" t="s">
        <v>359</v>
      </c>
      <c r="Z9" s="191" t="s">
        <v>362</v>
      </c>
      <c r="AA9" s="198" t="s">
        <v>365</v>
      </c>
      <c r="AB9" s="191" t="s">
        <v>358</v>
      </c>
      <c r="AC9" s="191" t="s">
        <v>356</v>
      </c>
      <c r="AD9" s="199" t="s">
        <v>358</v>
      </c>
      <c r="AE9" s="191" t="s">
        <v>358</v>
      </c>
      <c r="AF9" s="191" t="s">
        <v>49</v>
      </c>
      <c r="AG9" s="199" t="s">
        <v>357</v>
      </c>
      <c r="AH9" s="191" t="s">
        <v>358</v>
      </c>
      <c r="AI9" s="191" t="s">
        <v>49</v>
      </c>
      <c r="AJ9" s="199" t="s">
        <v>357</v>
      </c>
      <c r="AK9" s="199" t="s">
        <v>358</v>
      </c>
      <c r="AL9" s="191" t="s">
        <v>49</v>
      </c>
      <c r="AM9" s="191" t="s">
        <v>357</v>
      </c>
      <c r="AN9" s="199" t="s">
        <v>358</v>
      </c>
      <c r="AO9" s="199" t="s">
        <v>49</v>
      </c>
      <c r="AP9" s="191" t="s">
        <v>357</v>
      </c>
      <c r="AQ9" s="191" t="s">
        <v>358</v>
      </c>
      <c r="AR9" s="191" t="s">
        <v>49</v>
      </c>
      <c r="AS9" s="191" t="s">
        <v>357</v>
      </c>
      <c r="AT9" s="191" t="s">
        <v>358</v>
      </c>
      <c r="AU9" s="199" t="s">
        <v>49</v>
      </c>
      <c r="AV9" s="191" t="s">
        <v>357</v>
      </c>
      <c r="AW9" s="191" t="s">
        <v>358</v>
      </c>
      <c r="AX9" s="199" t="s">
        <v>49</v>
      </c>
      <c r="AY9" s="191" t="s">
        <v>357</v>
      </c>
      <c r="AZ9" s="191" t="s">
        <v>49</v>
      </c>
      <c r="BA9" s="199" t="s">
        <v>357</v>
      </c>
      <c r="BB9" s="192" t="s">
        <v>49</v>
      </c>
      <c r="BC9" s="191" t="s">
        <v>357</v>
      </c>
      <c r="BD9" s="199" t="s">
        <v>358</v>
      </c>
      <c r="BE9" s="347"/>
      <c r="BF9" s="350"/>
      <c r="BG9" s="350"/>
      <c r="BH9" s="350"/>
      <c r="BI9" s="291"/>
      <c r="BJ9" s="194" t="s">
        <v>135</v>
      </c>
      <c r="BK9" s="195" t="s">
        <v>136</v>
      </c>
    </row>
    <row r="10" spans="1:63" s="2" customFormat="1" ht="27.75" customHeight="1" x14ac:dyDescent="0.15">
      <c r="A10" s="200">
        <v>1</v>
      </c>
      <c r="B10" s="178">
        <v>1</v>
      </c>
      <c r="C10" s="201"/>
      <c r="D10" s="202" t="s">
        <v>11</v>
      </c>
      <c r="E10" s="325" t="s">
        <v>2</v>
      </c>
      <c r="F10" s="327"/>
      <c r="G10" s="327"/>
      <c r="H10" s="327"/>
      <c r="I10" s="203" t="s">
        <v>14</v>
      </c>
      <c r="J10" s="204">
        <v>5800</v>
      </c>
      <c r="K10" s="204">
        <v>480060</v>
      </c>
      <c r="L10" s="204">
        <v>489233</v>
      </c>
      <c r="M10" s="204">
        <v>51872</v>
      </c>
      <c r="N10" s="204">
        <v>55069</v>
      </c>
      <c r="O10" s="204">
        <v>59</v>
      </c>
      <c r="P10" s="204"/>
      <c r="Q10" s="204"/>
      <c r="R10" s="204">
        <v>2852</v>
      </c>
      <c r="S10" s="204">
        <v>815</v>
      </c>
      <c r="T10" s="204">
        <v>408</v>
      </c>
      <c r="U10" s="204">
        <v>1350</v>
      </c>
      <c r="V10" s="204">
        <v>168</v>
      </c>
      <c r="W10" s="204">
        <v>1037</v>
      </c>
      <c r="X10" s="204"/>
      <c r="Y10" s="204"/>
      <c r="Z10" s="204">
        <v>413</v>
      </c>
      <c r="AA10" s="204">
        <v>45</v>
      </c>
      <c r="AB10" s="204">
        <v>84</v>
      </c>
      <c r="AC10" s="204">
        <v>422899</v>
      </c>
      <c r="AD10" s="204"/>
      <c r="AE10" s="204"/>
      <c r="AF10" s="204"/>
      <c r="AG10" s="204">
        <v>34</v>
      </c>
      <c r="AH10" s="204">
        <v>70998</v>
      </c>
      <c r="AI10" s="204">
        <v>203398</v>
      </c>
      <c r="AJ10" s="204">
        <v>38121</v>
      </c>
      <c r="AK10" s="204">
        <v>45696</v>
      </c>
      <c r="AL10" s="204">
        <v>197097</v>
      </c>
      <c r="AM10" s="204">
        <v>30509</v>
      </c>
      <c r="AN10" s="204">
        <v>20621</v>
      </c>
      <c r="AO10" s="204">
        <v>345259</v>
      </c>
      <c r="AP10" s="204">
        <v>104319</v>
      </c>
      <c r="AQ10" s="204">
        <v>54775</v>
      </c>
      <c r="AR10" s="204">
        <v>172196</v>
      </c>
      <c r="AS10" s="204">
        <v>83335</v>
      </c>
      <c r="AT10" s="204">
        <v>45179</v>
      </c>
      <c r="AU10" s="204">
        <v>12</v>
      </c>
      <c r="AV10" s="204">
        <v>4</v>
      </c>
      <c r="AW10" s="204"/>
      <c r="AX10" s="204">
        <v>77774</v>
      </c>
      <c r="AY10" s="204"/>
      <c r="AZ10" s="204">
        <v>569017</v>
      </c>
      <c r="BA10" s="204">
        <v>42908</v>
      </c>
      <c r="BB10" s="204">
        <v>839925</v>
      </c>
      <c r="BC10" s="204"/>
      <c r="BD10" s="204">
        <v>34159</v>
      </c>
      <c r="BE10" s="204">
        <f>K10+O10+R10+U10+X10+AF10+AI10+AL10+AO10+AR10+AU10+AX10+AZ10+BB10</f>
        <v>2888999</v>
      </c>
      <c r="BF10" s="204">
        <f>L10+Z10+AC10</f>
        <v>912545</v>
      </c>
      <c r="BG10" s="204">
        <f>M10+P10+S10+V10+Y10+AG10+AJ10+AM10+AP10+AS10+AV10+AY10+BA10+BC10</f>
        <v>352085</v>
      </c>
      <c r="BH10" s="204">
        <f>J10+N10+Q10+T10+AA10+AB10+AD10+AE10+AH10+AK10+AN10+AQ10+AT10+AW10+BD10+W10</f>
        <v>333871</v>
      </c>
      <c r="BI10" s="204">
        <f>SUM(BE10:BH10)</f>
        <v>4487500</v>
      </c>
      <c r="BJ10" s="200">
        <v>1</v>
      </c>
      <c r="BK10" s="200">
        <v>1</v>
      </c>
    </row>
    <row r="11" spans="1:63" s="2" customFormat="1" ht="27.75" customHeight="1" x14ac:dyDescent="0.15">
      <c r="A11" s="200">
        <v>1</v>
      </c>
      <c r="B11" s="178">
        <v>2</v>
      </c>
      <c r="C11" s="205"/>
      <c r="D11" s="206"/>
      <c r="E11" s="207" t="s">
        <v>56</v>
      </c>
      <c r="F11" s="302" t="s">
        <v>106</v>
      </c>
      <c r="G11" s="314"/>
      <c r="H11" s="314"/>
      <c r="I11" s="208" t="s">
        <v>18</v>
      </c>
      <c r="J11" s="204">
        <v>0</v>
      </c>
      <c r="K11" s="204">
        <v>443380</v>
      </c>
      <c r="L11" s="204">
        <v>419955</v>
      </c>
      <c r="M11" s="204">
        <v>18444</v>
      </c>
      <c r="N11" s="204">
        <v>53361</v>
      </c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>
        <v>342600</v>
      </c>
      <c r="AD11" s="204"/>
      <c r="AE11" s="204"/>
      <c r="AF11" s="204"/>
      <c r="AG11" s="204"/>
      <c r="AH11" s="204">
        <v>65976</v>
      </c>
      <c r="AI11" s="204">
        <v>203398</v>
      </c>
      <c r="AJ11" s="204">
        <v>38121</v>
      </c>
      <c r="AK11" s="204">
        <v>45696</v>
      </c>
      <c r="AL11" s="204">
        <v>197097</v>
      </c>
      <c r="AM11" s="204">
        <v>30509</v>
      </c>
      <c r="AN11" s="204">
        <v>20621</v>
      </c>
      <c r="AO11" s="204">
        <v>339926</v>
      </c>
      <c r="AP11" s="204">
        <v>39161</v>
      </c>
      <c r="AQ11" s="204">
        <v>54708</v>
      </c>
      <c r="AR11" s="204">
        <v>149212</v>
      </c>
      <c r="AS11" s="204">
        <v>82631</v>
      </c>
      <c r="AT11" s="204">
        <v>41717</v>
      </c>
      <c r="AU11" s="204"/>
      <c r="AV11" s="204"/>
      <c r="AW11" s="204"/>
      <c r="AX11" s="204">
        <v>44</v>
      </c>
      <c r="AY11" s="204"/>
      <c r="AZ11" s="204">
        <v>567516</v>
      </c>
      <c r="BA11" s="204">
        <v>40883</v>
      </c>
      <c r="BB11" s="204">
        <v>800295</v>
      </c>
      <c r="BC11" s="204"/>
      <c r="BD11" s="204">
        <v>33723</v>
      </c>
      <c r="BE11" s="204">
        <f t="shared" ref="BE11:BE74" si="0">K11+O11+R11+U11+X11+AF11+AI11+AL11+AO11+AR11+AU11+AX11+AZ11+BB11</f>
        <v>2700868</v>
      </c>
      <c r="BF11" s="204">
        <f t="shared" ref="BF11:BF74" si="1">L11+Z11+AC11</f>
        <v>762555</v>
      </c>
      <c r="BG11" s="204">
        <f t="shared" ref="BG11:BG74" si="2">M11+P11+S11+V11+Y11+AG11+AJ11+AM11+AP11+AS11+AV11+AY11+BA11+BC11</f>
        <v>249749</v>
      </c>
      <c r="BH11" s="204">
        <f t="shared" ref="BH11:BH74" si="3">J11+N11+Q11+T11+AA11+AB11+AD11+AE11+AH11+AK11+AN11+AQ11+AT11+AW11+BD11+W11</f>
        <v>315802</v>
      </c>
      <c r="BI11" s="204">
        <f t="shared" ref="BI11:BI73" si="4">SUM(BE11:BH11)</f>
        <v>4028974</v>
      </c>
      <c r="BJ11" s="200">
        <v>1</v>
      </c>
      <c r="BK11" s="200">
        <v>2</v>
      </c>
    </row>
    <row r="12" spans="1:63" s="2" customFormat="1" ht="27.75" customHeight="1" x14ac:dyDescent="0.15">
      <c r="A12" s="200">
        <v>1</v>
      </c>
      <c r="B12" s="178">
        <v>3</v>
      </c>
      <c r="C12" s="205" t="s">
        <v>23</v>
      </c>
      <c r="D12" s="206"/>
      <c r="E12" s="209"/>
      <c r="F12" s="210" t="s">
        <v>107</v>
      </c>
      <c r="G12" s="302" t="s">
        <v>64</v>
      </c>
      <c r="H12" s="302"/>
      <c r="I12" s="208"/>
      <c r="J12" s="204">
        <v>0</v>
      </c>
      <c r="K12" s="204">
        <v>442355</v>
      </c>
      <c r="L12" s="204">
        <v>419955</v>
      </c>
      <c r="M12" s="204">
        <v>18444</v>
      </c>
      <c r="N12" s="204">
        <v>53361</v>
      </c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>
        <v>342600</v>
      </c>
      <c r="AD12" s="204"/>
      <c r="AE12" s="204"/>
      <c r="AF12" s="204"/>
      <c r="AG12" s="204"/>
      <c r="AH12" s="204">
        <v>65976</v>
      </c>
      <c r="AI12" s="204">
        <v>203398</v>
      </c>
      <c r="AJ12" s="204">
        <v>38121</v>
      </c>
      <c r="AK12" s="204">
        <v>44673</v>
      </c>
      <c r="AL12" s="204">
        <v>197097</v>
      </c>
      <c r="AM12" s="204">
        <v>30509</v>
      </c>
      <c r="AN12" s="204">
        <v>20621</v>
      </c>
      <c r="AO12" s="204">
        <v>339926</v>
      </c>
      <c r="AP12" s="204">
        <v>39161</v>
      </c>
      <c r="AQ12" s="204">
        <v>54708</v>
      </c>
      <c r="AR12" s="204">
        <v>149212</v>
      </c>
      <c r="AS12" s="204">
        <v>82631</v>
      </c>
      <c r="AT12" s="204">
        <v>41717</v>
      </c>
      <c r="AU12" s="204"/>
      <c r="AV12" s="204"/>
      <c r="AW12" s="204"/>
      <c r="AX12" s="204"/>
      <c r="AY12" s="204"/>
      <c r="AZ12" s="204">
        <v>567516</v>
      </c>
      <c r="BA12" s="204">
        <v>40883</v>
      </c>
      <c r="BB12" s="204">
        <v>800295</v>
      </c>
      <c r="BC12" s="204"/>
      <c r="BD12" s="204">
        <v>33723</v>
      </c>
      <c r="BE12" s="204">
        <f t="shared" si="0"/>
        <v>2699799</v>
      </c>
      <c r="BF12" s="204">
        <f t="shared" si="1"/>
        <v>762555</v>
      </c>
      <c r="BG12" s="204">
        <f t="shared" si="2"/>
        <v>249749</v>
      </c>
      <c r="BH12" s="204">
        <f t="shared" si="3"/>
        <v>314779</v>
      </c>
      <c r="BI12" s="204">
        <f t="shared" si="4"/>
        <v>4026882</v>
      </c>
      <c r="BJ12" s="200">
        <v>1</v>
      </c>
      <c r="BK12" s="200">
        <v>3</v>
      </c>
    </row>
    <row r="13" spans="1:63" s="2" customFormat="1" ht="27.75" customHeight="1" x14ac:dyDescent="0.15">
      <c r="A13" s="200">
        <v>1</v>
      </c>
      <c r="B13" s="178">
        <v>6</v>
      </c>
      <c r="C13" s="211"/>
      <c r="D13" s="206"/>
      <c r="E13" s="212"/>
      <c r="F13" s="213" t="s">
        <v>110</v>
      </c>
      <c r="G13" s="302" t="s">
        <v>125</v>
      </c>
      <c r="H13" s="302"/>
      <c r="I13" s="208"/>
      <c r="J13" s="204"/>
      <c r="K13" s="204">
        <v>1025</v>
      </c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>
        <v>1023</v>
      </c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>
        <v>44</v>
      </c>
      <c r="AY13" s="204"/>
      <c r="AZ13" s="204"/>
      <c r="BA13" s="204"/>
      <c r="BB13" s="204"/>
      <c r="BC13" s="204"/>
      <c r="BD13" s="204"/>
      <c r="BE13" s="204">
        <f t="shared" si="0"/>
        <v>1069</v>
      </c>
      <c r="BF13" s="204">
        <f t="shared" si="1"/>
        <v>0</v>
      </c>
      <c r="BG13" s="204">
        <f t="shared" si="2"/>
        <v>0</v>
      </c>
      <c r="BH13" s="204">
        <f t="shared" si="3"/>
        <v>1023</v>
      </c>
      <c r="BI13" s="204">
        <f t="shared" si="4"/>
        <v>2092</v>
      </c>
      <c r="BJ13" s="200">
        <v>1</v>
      </c>
      <c r="BK13" s="200">
        <v>6</v>
      </c>
    </row>
    <row r="14" spans="1:63" s="2" customFormat="1" ht="27.75" customHeight="1" x14ac:dyDescent="0.15">
      <c r="A14" s="200">
        <v>1</v>
      </c>
      <c r="B14" s="178">
        <v>7</v>
      </c>
      <c r="C14" s="211" t="s">
        <v>26</v>
      </c>
      <c r="D14" s="206"/>
      <c r="E14" s="207" t="s">
        <v>33</v>
      </c>
      <c r="F14" s="302" t="s">
        <v>111</v>
      </c>
      <c r="G14" s="314"/>
      <c r="H14" s="314"/>
      <c r="I14" s="208" t="s">
        <v>29</v>
      </c>
      <c r="J14" s="204">
        <v>5800</v>
      </c>
      <c r="K14" s="204">
        <v>36680</v>
      </c>
      <c r="L14" s="204">
        <v>69278</v>
      </c>
      <c r="M14" s="204">
        <v>33428</v>
      </c>
      <c r="N14" s="204">
        <v>1708</v>
      </c>
      <c r="O14" s="204">
        <v>59</v>
      </c>
      <c r="P14" s="204"/>
      <c r="Q14" s="204"/>
      <c r="R14" s="204">
        <v>2852</v>
      </c>
      <c r="S14" s="204">
        <v>815</v>
      </c>
      <c r="T14" s="204">
        <v>408</v>
      </c>
      <c r="U14" s="204">
        <v>1350</v>
      </c>
      <c r="V14" s="204">
        <v>168</v>
      </c>
      <c r="W14" s="204">
        <v>1037</v>
      </c>
      <c r="X14" s="204"/>
      <c r="Y14" s="204"/>
      <c r="Z14" s="204">
        <v>413</v>
      </c>
      <c r="AA14" s="204">
        <v>45</v>
      </c>
      <c r="AB14" s="204">
        <v>84</v>
      </c>
      <c r="AC14" s="204">
        <v>80299</v>
      </c>
      <c r="AD14" s="204"/>
      <c r="AE14" s="204"/>
      <c r="AF14" s="204"/>
      <c r="AG14" s="204">
        <v>34</v>
      </c>
      <c r="AH14" s="204">
        <v>5022</v>
      </c>
      <c r="AI14" s="204"/>
      <c r="AJ14" s="204"/>
      <c r="AK14" s="204"/>
      <c r="AL14" s="204"/>
      <c r="AM14" s="204"/>
      <c r="AN14" s="204"/>
      <c r="AO14" s="204">
        <v>5333</v>
      </c>
      <c r="AP14" s="204">
        <v>65158</v>
      </c>
      <c r="AQ14" s="204">
        <v>67</v>
      </c>
      <c r="AR14" s="204">
        <v>22984</v>
      </c>
      <c r="AS14" s="204">
        <v>704</v>
      </c>
      <c r="AT14" s="204">
        <v>3462</v>
      </c>
      <c r="AU14" s="204">
        <v>12</v>
      </c>
      <c r="AV14" s="204">
        <v>4</v>
      </c>
      <c r="AW14" s="204"/>
      <c r="AX14" s="204">
        <v>77730</v>
      </c>
      <c r="AY14" s="204"/>
      <c r="AZ14" s="204">
        <v>1501</v>
      </c>
      <c r="BA14" s="204">
        <v>2025</v>
      </c>
      <c r="BB14" s="204">
        <v>39630</v>
      </c>
      <c r="BC14" s="204"/>
      <c r="BD14" s="204">
        <v>436</v>
      </c>
      <c r="BE14" s="204">
        <f t="shared" si="0"/>
        <v>188131</v>
      </c>
      <c r="BF14" s="204">
        <f t="shared" si="1"/>
        <v>149990</v>
      </c>
      <c r="BG14" s="204">
        <f t="shared" si="2"/>
        <v>102336</v>
      </c>
      <c r="BH14" s="204">
        <f t="shared" si="3"/>
        <v>18069</v>
      </c>
      <c r="BI14" s="204">
        <f t="shared" si="4"/>
        <v>458526</v>
      </c>
      <c r="BJ14" s="200">
        <v>1</v>
      </c>
      <c r="BK14" s="200">
        <v>7</v>
      </c>
    </row>
    <row r="15" spans="1:63" s="2" customFormat="1" ht="27.75" customHeight="1" x14ac:dyDescent="0.15">
      <c r="A15" s="200">
        <v>1</v>
      </c>
      <c r="B15" s="178">
        <v>8</v>
      </c>
      <c r="C15" s="211"/>
      <c r="D15" s="206"/>
      <c r="E15" s="209"/>
      <c r="F15" s="213" t="s">
        <v>107</v>
      </c>
      <c r="G15" s="302" t="s">
        <v>185</v>
      </c>
      <c r="H15" s="302"/>
      <c r="I15" s="208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>
        <v>1978</v>
      </c>
      <c r="AP15" s="204"/>
      <c r="AQ15" s="204"/>
      <c r="AR15" s="204">
        <v>30</v>
      </c>
      <c r="AS15" s="204">
        <v>10</v>
      </c>
      <c r="AT15" s="204">
        <v>10</v>
      </c>
      <c r="AU15" s="204"/>
      <c r="AV15" s="204"/>
      <c r="AW15" s="204"/>
      <c r="AX15" s="204"/>
      <c r="AY15" s="204"/>
      <c r="AZ15" s="204">
        <v>120</v>
      </c>
      <c r="BA15" s="204">
        <v>20</v>
      </c>
      <c r="BB15" s="204"/>
      <c r="BC15" s="204"/>
      <c r="BD15" s="204"/>
      <c r="BE15" s="204">
        <f t="shared" si="0"/>
        <v>2128</v>
      </c>
      <c r="BF15" s="204">
        <f t="shared" si="1"/>
        <v>0</v>
      </c>
      <c r="BG15" s="204">
        <f t="shared" si="2"/>
        <v>30</v>
      </c>
      <c r="BH15" s="204">
        <f t="shared" si="3"/>
        <v>10</v>
      </c>
      <c r="BI15" s="204">
        <f t="shared" si="4"/>
        <v>2168</v>
      </c>
      <c r="BJ15" s="200">
        <v>1</v>
      </c>
      <c r="BK15" s="200">
        <v>8</v>
      </c>
    </row>
    <row r="16" spans="1:63" s="2" customFormat="1" ht="27.75" customHeight="1" x14ac:dyDescent="0.15">
      <c r="A16" s="200">
        <v>1</v>
      </c>
      <c r="B16" s="178">
        <v>9</v>
      </c>
      <c r="C16" s="211"/>
      <c r="D16" s="206"/>
      <c r="E16" s="209"/>
      <c r="F16" s="213" t="s">
        <v>110</v>
      </c>
      <c r="G16" s="302" t="s">
        <v>0</v>
      </c>
      <c r="H16" s="302"/>
      <c r="I16" s="208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>
        <v>30782</v>
      </c>
      <c r="BC16" s="204"/>
      <c r="BD16" s="204"/>
      <c r="BE16" s="204">
        <f t="shared" si="0"/>
        <v>30782</v>
      </c>
      <c r="BF16" s="204">
        <f t="shared" si="1"/>
        <v>0</v>
      </c>
      <c r="BG16" s="204">
        <f t="shared" si="2"/>
        <v>0</v>
      </c>
      <c r="BH16" s="204">
        <f t="shared" si="3"/>
        <v>0</v>
      </c>
      <c r="BI16" s="204">
        <f t="shared" si="4"/>
        <v>30782</v>
      </c>
      <c r="BJ16" s="200">
        <v>1</v>
      </c>
      <c r="BK16" s="200">
        <v>9</v>
      </c>
    </row>
    <row r="17" spans="1:63" s="2" customFormat="1" ht="27.75" customHeight="1" x14ac:dyDescent="0.15">
      <c r="A17" s="200">
        <v>1</v>
      </c>
      <c r="B17" s="178">
        <v>10</v>
      </c>
      <c r="C17" s="211" t="s">
        <v>30</v>
      </c>
      <c r="D17" s="206"/>
      <c r="E17" s="209"/>
      <c r="F17" s="213" t="s">
        <v>115</v>
      </c>
      <c r="G17" s="302" t="s">
        <v>188</v>
      </c>
      <c r="H17" s="302"/>
      <c r="I17" s="208"/>
      <c r="J17" s="204"/>
      <c r="K17" s="204">
        <v>36680</v>
      </c>
      <c r="L17" s="204">
        <v>67979</v>
      </c>
      <c r="M17" s="204">
        <v>33428</v>
      </c>
      <c r="N17" s="204">
        <v>1468</v>
      </c>
      <c r="O17" s="204">
        <v>58</v>
      </c>
      <c r="P17" s="204"/>
      <c r="Q17" s="204"/>
      <c r="R17" s="204">
        <v>2852</v>
      </c>
      <c r="S17" s="204">
        <v>815</v>
      </c>
      <c r="T17" s="204">
        <v>408</v>
      </c>
      <c r="U17" s="204">
        <v>1315</v>
      </c>
      <c r="V17" s="204">
        <v>168</v>
      </c>
      <c r="W17" s="204">
        <v>1037</v>
      </c>
      <c r="X17" s="204"/>
      <c r="Y17" s="204"/>
      <c r="Z17" s="204">
        <v>413</v>
      </c>
      <c r="AA17" s="204">
        <v>45</v>
      </c>
      <c r="AB17" s="204">
        <v>84</v>
      </c>
      <c r="AC17" s="204">
        <v>79530</v>
      </c>
      <c r="AD17" s="204"/>
      <c r="AE17" s="204"/>
      <c r="AF17" s="204"/>
      <c r="AG17" s="204">
        <v>34</v>
      </c>
      <c r="AH17" s="204">
        <v>5000</v>
      </c>
      <c r="AI17" s="204"/>
      <c r="AJ17" s="204"/>
      <c r="AK17" s="204"/>
      <c r="AL17" s="204"/>
      <c r="AM17" s="204"/>
      <c r="AN17" s="204"/>
      <c r="AO17" s="204"/>
      <c r="AP17" s="204">
        <v>22</v>
      </c>
      <c r="AQ17" s="204">
        <v>67</v>
      </c>
      <c r="AR17" s="204">
        <v>4782</v>
      </c>
      <c r="AS17" s="204">
        <v>164</v>
      </c>
      <c r="AT17" s="204">
        <v>52</v>
      </c>
      <c r="AU17" s="204">
        <v>12</v>
      </c>
      <c r="AV17" s="204">
        <v>4</v>
      </c>
      <c r="AW17" s="204"/>
      <c r="AX17" s="204"/>
      <c r="AY17" s="204"/>
      <c r="AZ17" s="204"/>
      <c r="BA17" s="204"/>
      <c r="BB17" s="204">
        <v>5130</v>
      </c>
      <c r="BC17" s="204"/>
      <c r="BD17" s="204">
        <v>320</v>
      </c>
      <c r="BE17" s="204">
        <f t="shared" si="0"/>
        <v>50829</v>
      </c>
      <c r="BF17" s="204">
        <f t="shared" si="1"/>
        <v>147922</v>
      </c>
      <c r="BG17" s="204">
        <f t="shared" si="2"/>
        <v>34635</v>
      </c>
      <c r="BH17" s="204">
        <f t="shared" si="3"/>
        <v>8481</v>
      </c>
      <c r="BI17" s="204">
        <f t="shared" si="4"/>
        <v>241867</v>
      </c>
      <c r="BJ17" s="200">
        <v>1</v>
      </c>
      <c r="BK17" s="200">
        <v>10</v>
      </c>
    </row>
    <row r="18" spans="1:63" s="2" customFormat="1" ht="27.75" customHeight="1" x14ac:dyDescent="0.15">
      <c r="A18" s="200">
        <v>1</v>
      </c>
      <c r="B18" s="178">
        <v>11</v>
      </c>
      <c r="C18" s="211"/>
      <c r="D18" s="214"/>
      <c r="E18" s="212"/>
      <c r="F18" s="213" t="s">
        <v>117</v>
      </c>
      <c r="G18" s="302" t="s">
        <v>125</v>
      </c>
      <c r="H18" s="302"/>
      <c r="I18" s="208"/>
      <c r="J18" s="204">
        <v>5800</v>
      </c>
      <c r="K18" s="204"/>
      <c r="L18" s="204">
        <v>1299</v>
      </c>
      <c r="M18" s="204"/>
      <c r="N18" s="204">
        <v>240</v>
      </c>
      <c r="O18" s="204">
        <v>1</v>
      </c>
      <c r="P18" s="204"/>
      <c r="Q18" s="204"/>
      <c r="R18" s="204">
        <v>0</v>
      </c>
      <c r="S18" s="204">
        <v>0</v>
      </c>
      <c r="T18" s="204">
        <v>0</v>
      </c>
      <c r="U18" s="204">
        <v>35</v>
      </c>
      <c r="V18" s="204">
        <v>0</v>
      </c>
      <c r="W18" s="204">
        <v>0</v>
      </c>
      <c r="X18" s="204"/>
      <c r="Y18" s="204"/>
      <c r="Z18" s="204">
        <v>0</v>
      </c>
      <c r="AA18" s="204">
        <v>0</v>
      </c>
      <c r="AB18" s="204">
        <v>0</v>
      </c>
      <c r="AC18" s="204">
        <v>769</v>
      </c>
      <c r="AD18" s="204"/>
      <c r="AE18" s="204"/>
      <c r="AF18" s="204"/>
      <c r="AG18" s="204">
        <v>0</v>
      </c>
      <c r="AH18" s="204">
        <v>22</v>
      </c>
      <c r="AI18" s="204"/>
      <c r="AJ18" s="204"/>
      <c r="AK18" s="204"/>
      <c r="AL18" s="204"/>
      <c r="AM18" s="204"/>
      <c r="AN18" s="204"/>
      <c r="AO18" s="204">
        <v>3355</v>
      </c>
      <c r="AP18" s="204">
        <v>65136</v>
      </c>
      <c r="AQ18" s="204"/>
      <c r="AR18" s="204">
        <v>18172</v>
      </c>
      <c r="AS18" s="204">
        <v>530</v>
      </c>
      <c r="AT18" s="204">
        <v>3400</v>
      </c>
      <c r="AU18" s="204">
        <v>0</v>
      </c>
      <c r="AV18" s="204"/>
      <c r="AW18" s="204"/>
      <c r="AX18" s="204">
        <v>77730</v>
      </c>
      <c r="AY18" s="204"/>
      <c r="AZ18" s="204">
        <v>1381</v>
      </c>
      <c r="BA18" s="204">
        <v>2005</v>
      </c>
      <c r="BB18" s="204">
        <v>3718</v>
      </c>
      <c r="BC18" s="204"/>
      <c r="BD18" s="204">
        <v>116</v>
      </c>
      <c r="BE18" s="204">
        <f t="shared" si="0"/>
        <v>104392</v>
      </c>
      <c r="BF18" s="204">
        <f t="shared" si="1"/>
        <v>2068</v>
      </c>
      <c r="BG18" s="204">
        <f t="shared" si="2"/>
        <v>67671</v>
      </c>
      <c r="BH18" s="204">
        <f t="shared" si="3"/>
        <v>9578</v>
      </c>
      <c r="BI18" s="204">
        <f t="shared" si="4"/>
        <v>183709</v>
      </c>
      <c r="BJ18" s="200">
        <v>1</v>
      </c>
      <c r="BK18" s="200">
        <v>11</v>
      </c>
    </row>
    <row r="19" spans="1:63" s="2" customFormat="1" ht="27.75" customHeight="1" x14ac:dyDescent="0.15">
      <c r="A19" s="200">
        <v>1</v>
      </c>
      <c r="B19" s="178">
        <v>12</v>
      </c>
      <c r="C19" s="211"/>
      <c r="D19" s="215" t="s">
        <v>36</v>
      </c>
      <c r="E19" s="302" t="s">
        <v>21</v>
      </c>
      <c r="F19" s="314"/>
      <c r="G19" s="314"/>
      <c r="H19" s="314"/>
      <c r="I19" s="208" t="s">
        <v>37</v>
      </c>
      <c r="J19" s="204"/>
      <c r="K19" s="204">
        <v>478707</v>
      </c>
      <c r="L19" s="204">
        <v>487504</v>
      </c>
      <c r="M19" s="204">
        <v>51872</v>
      </c>
      <c r="N19" s="204">
        <v>65841</v>
      </c>
      <c r="O19" s="204">
        <v>58</v>
      </c>
      <c r="P19" s="204"/>
      <c r="Q19" s="204"/>
      <c r="R19" s="204">
        <v>2852</v>
      </c>
      <c r="S19" s="204">
        <v>815</v>
      </c>
      <c r="T19" s="204">
        <v>408</v>
      </c>
      <c r="U19" s="204">
        <v>3699</v>
      </c>
      <c r="V19" s="204">
        <v>959</v>
      </c>
      <c r="W19" s="204">
        <v>3268</v>
      </c>
      <c r="X19" s="204"/>
      <c r="Y19" s="204"/>
      <c r="Z19" s="204">
        <v>413</v>
      </c>
      <c r="AA19" s="204">
        <v>45</v>
      </c>
      <c r="AB19" s="204">
        <v>84</v>
      </c>
      <c r="AC19" s="204">
        <v>398601</v>
      </c>
      <c r="AD19" s="204"/>
      <c r="AE19" s="204"/>
      <c r="AF19" s="204"/>
      <c r="AG19" s="204">
        <v>34</v>
      </c>
      <c r="AH19" s="204">
        <v>75517</v>
      </c>
      <c r="AI19" s="204">
        <v>190700</v>
      </c>
      <c r="AJ19" s="204">
        <v>35720</v>
      </c>
      <c r="AK19" s="204">
        <v>41588</v>
      </c>
      <c r="AL19" s="204">
        <v>190617</v>
      </c>
      <c r="AM19" s="204">
        <v>28487</v>
      </c>
      <c r="AN19" s="204">
        <v>20248</v>
      </c>
      <c r="AO19" s="204">
        <v>400348</v>
      </c>
      <c r="AP19" s="204">
        <v>96364</v>
      </c>
      <c r="AQ19" s="204"/>
      <c r="AR19" s="204">
        <v>150828</v>
      </c>
      <c r="AS19" s="204">
        <v>83335</v>
      </c>
      <c r="AT19" s="204">
        <v>45179</v>
      </c>
      <c r="AU19" s="204">
        <v>12</v>
      </c>
      <c r="AV19" s="204">
        <v>4</v>
      </c>
      <c r="AW19" s="204"/>
      <c r="AX19" s="204">
        <v>19681</v>
      </c>
      <c r="AY19" s="204"/>
      <c r="AZ19" s="204">
        <v>541174</v>
      </c>
      <c r="BA19" s="204">
        <v>40359</v>
      </c>
      <c r="BB19" s="204">
        <v>844361</v>
      </c>
      <c r="BC19" s="204"/>
      <c r="BD19" s="204">
        <v>40761</v>
      </c>
      <c r="BE19" s="204">
        <f t="shared" si="0"/>
        <v>2823037</v>
      </c>
      <c r="BF19" s="204">
        <f t="shared" si="1"/>
        <v>886518</v>
      </c>
      <c r="BG19" s="204">
        <f t="shared" si="2"/>
        <v>337949</v>
      </c>
      <c r="BH19" s="204">
        <f t="shared" si="3"/>
        <v>292939</v>
      </c>
      <c r="BI19" s="204">
        <f t="shared" si="4"/>
        <v>4340443</v>
      </c>
      <c r="BJ19" s="200">
        <v>1</v>
      </c>
      <c r="BK19" s="200">
        <v>12</v>
      </c>
    </row>
    <row r="20" spans="1:63" s="2" customFormat="1" ht="27.75" customHeight="1" x14ac:dyDescent="0.15">
      <c r="A20" s="200">
        <v>1</v>
      </c>
      <c r="B20" s="178">
        <v>13</v>
      </c>
      <c r="C20" s="211" t="s">
        <v>42</v>
      </c>
      <c r="D20" s="206"/>
      <c r="E20" s="207" t="s">
        <v>56</v>
      </c>
      <c r="F20" s="302" t="s">
        <v>121</v>
      </c>
      <c r="G20" s="314"/>
      <c r="H20" s="314"/>
      <c r="I20" s="208" t="s">
        <v>15</v>
      </c>
      <c r="J20" s="204"/>
      <c r="K20" s="204">
        <v>478101</v>
      </c>
      <c r="L20" s="204">
        <v>478588</v>
      </c>
      <c r="M20" s="204">
        <v>51872</v>
      </c>
      <c r="N20" s="204">
        <v>65841</v>
      </c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>
        <v>396100</v>
      </c>
      <c r="AD20" s="204"/>
      <c r="AE20" s="204"/>
      <c r="AF20" s="204"/>
      <c r="AG20" s="204"/>
      <c r="AH20" s="204">
        <v>75517</v>
      </c>
      <c r="AI20" s="204">
        <v>190686</v>
      </c>
      <c r="AJ20" s="204">
        <v>35718</v>
      </c>
      <c r="AK20" s="204">
        <v>41587</v>
      </c>
      <c r="AL20" s="204">
        <v>190617</v>
      </c>
      <c r="AM20" s="204">
        <v>28487</v>
      </c>
      <c r="AN20" s="204">
        <v>20248</v>
      </c>
      <c r="AO20" s="204">
        <v>324249</v>
      </c>
      <c r="AP20" s="204">
        <v>95088</v>
      </c>
      <c r="AQ20" s="204"/>
      <c r="AR20" s="204">
        <v>149239</v>
      </c>
      <c r="AS20" s="204">
        <v>83171</v>
      </c>
      <c r="AT20" s="204">
        <v>45127</v>
      </c>
      <c r="AU20" s="204"/>
      <c r="AV20" s="204"/>
      <c r="AW20" s="204"/>
      <c r="AX20" s="204">
        <v>14404</v>
      </c>
      <c r="AY20" s="204"/>
      <c r="AZ20" s="204">
        <v>539254</v>
      </c>
      <c r="BA20" s="204">
        <v>40359</v>
      </c>
      <c r="BB20" s="204">
        <v>843642</v>
      </c>
      <c r="BC20" s="204"/>
      <c r="BD20" s="204">
        <v>40761</v>
      </c>
      <c r="BE20" s="204">
        <f t="shared" si="0"/>
        <v>2730192</v>
      </c>
      <c r="BF20" s="204">
        <f t="shared" si="1"/>
        <v>874688</v>
      </c>
      <c r="BG20" s="204">
        <f t="shared" si="2"/>
        <v>334695</v>
      </c>
      <c r="BH20" s="204">
        <f t="shared" si="3"/>
        <v>289081</v>
      </c>
      <c r="BI20" s="204">
        <f t="shared" si="4"/>
        <v>4228656</v>
      </c>
      <c r="BJ20" s="200">
        <v>1</v>
      </c>
      <c r="BK20" s="200">
        <v>13</v>
      </c>
    </row>
    <row r="21" spans="1:63" s="2" customFormat="1" ht="27.75" customHeight="1" x14ac:dyDescent="0.15">
      <c r="A21" s="200">
        <v>1</v>
      </c>
      <c r="B21" s="178">
        <v>14</v>
      </c>
      <c r="C21" s="211"/>
      <c r="D21" s="206"/>
      <c r="E21" s="209"/>
      <c r="F21" s="213" t="s">
        <v>107</v>
      </c>
      <c r="G21" s="302" t="s">
        <v>189</v>
      </c>
      <c r="H21" s="302"/>
      <c r="I21" s="208"/>
      <c r="J21" s="204"/>
      <c r="K21" s="204">
        <v>350554</v>
      </c>
      <c r="L21" s="204">
        <v>315391</v>
      </c>
      <c r="M21" s="204">
        <v>46876</v>
      </c>
      <c r="N21" s="204">
        <v>36615</v>
      </c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>
        <v>263948</v>
      </c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>
        <v>160092</v>
      </c>
      <c r="AP21" s="204">
        <v>15638</v>
      </c>
      <c r="AQ21" s="204"/>
      <c r="AR21" s="204">
        <v>40913</v>
      </c>
      <c r="AS21" s="204">
        <v>8718</v>
      </c>
      <c r="AT21" s="204">
        <v>9045</v>
      </c>
      <c r="AU21" s="204"/>
      <c r="AV21" s="204"/>
      <c r="AW21" s="204"/>
      <c r="AX21" s="204"/>
      <c r="AY21" s="204"/>
      <c r="AZ21" s="204">
        <v>378284</v>
      </c>
      <c r="BA21" s="204">
        <v>27718</v>
      </c>
      <c r="BB21" s="204">
        <v>510084</v>
      </c>
      <c r="BC21" s="204"/>
      <c r="BD21" s="204">
        <v>28953</v>
      </c>
      <c r="BE21" s="204">
        <f t="shared" si="0"/>
        <v>1439927</v>
      </c>
      <c r="BF21" s="204">
        <f t="shared" si="1"/>
        <v>579339</v>
      </c>
      <c r="BG21" s="204">
        <f t="shared" si="2"/>
        <v>98950</v>
      </c>
      <c r="BH21" s="204">
        <f t="shared" si="3"/>
        <v>74613</v>
      </c>
      <c r="BI21" s="204">
        <f t="shared" si="4"/>
        <v>2192829</v>
      </c>
      <c r="BJ21" s="200">
        <v>1</v>
      </c>
      <c r="BK21" s="200">
        <v>14</v>
      </c>
    </row>
    <row r="22" spans="1:63" s="2" customFormat="1" ht="27.75" customHeight="1" x14ac:dyDescent="0.15">
      <c r="A22" s="200">
        <v>1</v>
      </c>
      <c r="B22" s="178">
        <v>15</v>
      </c>
      <c r="C22" s="211"/>
      <c r="D22" s="206"/>
      <c r="E22" s="209"/>
      <c r="F22" s="213" t="s">
        <v>110</v>
      </c>
      <c r="G22" s="302" t="s">
        <v>123</v>
      </c>
      <c r="H22" s="302"/>
      <c r="I22" s="208"/>
      <c r="J22" s="204"/>
      <c r="K22" s="204">
        <v>50762</v>
      </c>
      <c r="L22" s="204">
        <v>17353</v>
      </c>
      <c r="M22" s="204">
        <v>2436</v>
      </c>
      <c r="N22" s="204">
        <v>718</v>
      </c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>
        <v>15785</v>
      </c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>
        <v>41811</v>
      </c>
      <c r="AP22" s="204">
        <v>7235</v>
      </c>
      <c r="AQ22" s="204"/>
      <c r="AR22" s="204">
        <v>19232</v>
      </c>
      <c r="AS22" s="204">
        <v>7007</v>
      </c>
      <c r="AT22" s="204">
        <v>1633</v>
      </c>
      <c r="AU22" s="204"/>
      <c r="AV22" s="204"/>
      <c r="AW22" s="204"/>
      <c r="AX22" s="204"/>
      <c r="AY22" s="204"/>
      <c r="AZ22" s="204">
        <v>68250</v>
      </c>
      <c r="BA22" s="204">
        <v>5095</v>
      </c>
      <c r="BB22" s="204">
        <v>31566</v>
      </c>
      <c r="BC22" s="204"/>
      <c r="BD22" s="204">
        <v>370</v>
      </c>
      <c r="BE22" s="204">
        <f t="shared" si="0"/>
        <v>211621</v>
      </c>
      <c r="BF22" s="204">
        <f t="shared" si="1"/>
        <v>33138</v>
      </c>
      <c r="BG22" s="204">
        <f t="shared" si="2"/>
        <v>21773</v>
      </c>
      <c r="BH22" s="204">
        <f t="shared" si="3"/>
        <v>2721</v>
      </c>
      <c r="BI22" s="204">
        <f t="shared" si="4"/>
        <v>269253</v>
      </c>
      <c r="BJ22" s="200">
        <v>1</v>
      </c>
      <c r="BK22" s="200">
        <v>15</v>
      </c>
    </row>
    <row r="23" spans="1:63" s="2" customFormat="1" ht="27.75" customHeight="1" x14ac:dyDescent="0.15">
      <c r="A23" s="200">
        <v>1</v>
      </c>
      <c r="B23" s="178">
        <v>16</v>
      </c>
      <c r="C23" s="211" t="s">
        <v>26</v>
      </c>
      <c r="D23" s="206"/>
      <c r="E23" s="212"/>
      <c r="F23" s="213" t="s">
        <v>115</v>
      </c>
      <c r="G23" s="303" t="s">
        <v>125</v>
      </c>
      <c r="H23" s="303"/>
      <c r="I23" s="208"/>
      <c r="J23" s="204"/>
      <c r="K23" s="204">
        <v>76785</v>
      </c>
      <c r="L23" s="204">
        <v>145844</v>
      </c>
      <c r="M23" s="204">
        <v>2560</v>
      </c>
      <c r="N23" s="204">
        <v>28508</v>
      </c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>
        <v>116367</v>
      </c>
      <c r="AD23" s="204"/>
      <c r="AE23" s="204"/>
      <c r="AF23" s="204"/>
      <c r="AG23" s="204"/>
      <c r="AH23" s="204">
        <v>75517</v>
      </c>
      <c r="AI23" s="204">
        <v>190686</v>
      </c>
      <c r="AJ23" s="204">
        <v>35718</v>
      </c>
      <c r="AK23" s="204">
        <v>41587</v>
      </c>
      <c r="AL23" s="204">
        <v>190617</v>
      </c>
      <c r="AM23" s="204">
        <v>28487</v>
      </c>
      <c r="AN23" s="204">
        <v>20248</v>
      </c>
      <c r="AO23" s="204">
        <v>122346</v>
      </c>
      <c r="AP23" s="204">
        <v>72215</v>
      </c>
      <c r="AQ23" s="204"/>
      <c r="AR23" s="204">
        <v>89094</v>
      </c>
      <c r="AS23" s="204">
        <v>67446</v>
      </c>
      <c r="AT23" s="204">
        <v>34449</v>
      </c>
      <c r="AU23" s="204"/>
      <c r="AV23" s="204"/>
      <c r="AW23" s="204"/>
      <c r="AX23" s="204">
        <v>14404</v>
      </c>
      <c r="AY23" s="204"/>
      <c r="AZ23" s="204">
        <v>92720</v>
      </c>
      <c r="BA23" s="204">
        <v>7546</v>
      </c>
      <c r="BB23" s="204">
        <v>301992</v>
      </c>
      <c r="BC23" s="204"/>
      <c r="BD23" s="204">
        <v>11438</v>
      </c>
      <c r="BE23" s="204">
        <f t="shared" si="0"/>
        <v>1078644</v>
      </c>
      <c r="BF23" s="204">
        <f t="shared" si="1"/>
        <v>262211</v>
      </c>
      <c r="BG23" s="204">
        <f t="shared" si="2"/>
        <v>213972</v>
      </c>
      <c r="BH23" s="204">
        <f t="shared" si="3"/>
        <v>211747</v>
      </c>
      <c r="BI23" s="204">
        <f t="shared" si="4"/>
        <v>1766574</v>
      </c>
      <c r="BJ23" s="200">
        <v>1</v>
      </c>
      <c r="BK23" s="200">
        <v>16</v>
      </c>
    </row>
    <row r="24" spans="1:63" s="2" customFormat="1" ht="27.75" customHeight="1" x14ac:dyDescent="0.15">
      <c r="A24" s="200">
        <v>1</v>
      </c>
      <c r="B24" s="178">
        <v>17</v>
      </c>
      <c r="C24" s="211"/>
      <c r="D24" s="206"/>
      <c r="E24" s="207" t="s">
        <v>33</v>
      </c>
      <c r="F24" s="302" t="s">
        <v>124</v>
      </c>
      <c r="G24" s="314"/>
      <c r="H24" s="314"/>
      <c r="I24" s="208" t="s">
        <v>46</v>
      </c>
      <c r="J24" s="204"/>
      <c r="K24" s="204">
        <v>606</v>
      </c>
      <c r="L24" s="204">
        <v>8916</v>
      </c>
      <c r="M24" s="204"/>
      <c r="N24" s="204"/>
      <c r="O24" s="204">
        <v>58</v>
      </c>
      <c r="P24" s="204"/>
      <c r="Q24" s="204"/>
      <c r="R24" s="204">
        <v>2852</v>
      </c>
      <c r="S24" s="204">
        <v>815</v>
      </c>
      <c r="T24" s="204">
        <v>408</v>
      </c>
      <c r="U24" s="204">
        <v>3699</v>
      </c>
      <c r="V24" s="204">
        <v>959</v>
      </c>
      <c r="W24" s="204">
        <v>3268</v>
      </c>
      <c r="X24" s="204"/>
      <c r="Y24" s="204"/>
      <c r="Z24" s="204">
        <v>413</v>
      </c>
      <c r="AA24" s="204">
        <v>45</v>
      </c>
      <c r="AB24" s="204">
        <v>84</v>
      </c>
      <c r="AC24" s="204">
        <v>2501</v>
      </c>
      <c r="AD24" s="204"/>
      <c r="AE24" s="204"/>
      <c r="AF24" s="204"/>
      <c r="AG24" s="204">
        <v>34</v>
      </c>
      <c r="AH24" s="204"/>
      <c r="AI24" s="204">
        <v>14</v>
      </c>
      <c r="AJ24" s="204">
        <v>2</v>
      </c>
      <c r="AK24" s="204">
        <v>1</v>
      </c>
      <c r="AL24" s="204"/>
      <c r="AM24" s="204"/>
      <c r="AN24" s="204"/>
      <c r="AO24" s="204">
        <v>76099</v>
      </c>
      <c r="AP24" s="204">
        <v>1276</v>
      </c>
      <c r="AQ24" s="204"/>
      <c r="AR24" s="204">
        <v>1589</v>
      </c>
      <c r="AS24" s="204">
        <v>164</v>
      </c>
      <c r="AT24" s="204">
        <v>52</v>
      </c>
      <c r="AU24" s="204">
        <v>12</v>
      </c>
      <c r="AV24" s="204">
        <v>4</v>
      </c>
      <c r="AW24" s="204"/>
      <c r="AX24" s="204">
        <v>5277</v>
      </c>
      <c r="AY24" s="204"/>
      <c r="AZ24" s="204">
        <v>1920</v>
      </c>
      <c r="BA24" s="204"/>
      <c r="BB24" s="204">
        <v>719</v>
      </c>
      <c r="BC24" s="204"/>
      <c r="BD24" s="204"/>
      <c r="BE24" s="204">
        <f t="shared" si="0"/>
        <v>92845</v>
      </c>
      <c r="BF24" s="204">
        <f t="shared" si="1"/>
        <v>11830</v>
      </c>
      <c r="BG24" s="204">
        <f t="shared" si="2"/>
        <v>3254</v>
      </c>
      <c r="BH24" s="204">
        <f t="shared" si="3"/>
        <v>3858</v>
      </c>
      <c r="BI24" s="204">
        <f t="shared" si="4"/>
        <v>111787</v>
      </c>
      <c r="BJ24" s="200">
        <v>1</v>
      </c>
      <c r="BK24" s="200">
        <v>17</v>
      </c>
    </row>
    <row r="25" spans="1:63" s="2" customFormat="1" ht="27.75" customHeight="1" x14ac:dyDescent="0.15">
      <c r="A25" s="200">
        <v>1</v>
      </c>
      <c r="B25" s="178">
        <v>18</v>
      </c>
      <c r="C25" s="211"/>
      <c r="D25" s="206"/>
      <c r="E25" s="209"/>
      <c r="F25" s="180" t="s">
        <v>107</v>
      </c>
      <c r="G25" s="302" t="s">
        <v>74</v>
      </c>
      <c r="H25" s="302"/>
      <c r="I25" s="208"/>
      <c r="J25" s="204"/>
      <c r="K25" s="204">
        <v>606</v>
      </c>
      <c r="L25" s="204">
        <v>8916</v>
      </c>
      <c r="M25" s="204"/>
      <c r="N25" s="204"/>
      <c r="O25" s="204">
        <v>58</v>
      </c>
      <c r="P25" s="204"/>
      <c r="Q25" s="204"/>
      <c r="R25" s="204">
        <v>2852</v>
      </c>
      <c r="S25" s="204">
        <v>815</v>
      </c>
      <c r="T25" s="204">
        <v>408</v>
      </c>
      <c r="U25" s="204">
        <v>1315</v>
      </c>
      <c r="V25" s="204">
        <v>168</v>
      </c>
      <c r="W25" s="204">
        <v>14</v>
      </c>
      <c r="X25" s="204"/>
      <c r="Y25" s="204"/>
      <c r="Z25" s="204">
        <v>413</v>
      </c>
      <c r="AA25" s="204">
        <v>45</v>
      </c>
      <c r="AB25" s="204">
        <v>84</v>
      </c>
      <c r="AC25" s="204">
        <v>2501</v>
      </c>
      <c r="AD25" s="204"/>
      <c r="AE25" s="204"/>
      <c r="AF25" s="204"/>
      <c r="AG25" s="204">
        <v>34</v>
      </c>
      <c r="AH25" s="204"/>
      <c r="AI25" s="204">
        <v>14</v>
      </c>
      <c r="AJ25" s="204">
        <v>2</v>
      </c>
      <c r="AK25" s="204">
        <v>1</v>
      </c>
      <c r="AL25" s="204"/>
      <c r="AM25" s="204"/>
      <c r="AN25" s="204"/>
      <c r="AO25" s="204"/>
      <c r="AP25" s="204"/>
      <c r="AQ25" s="204"/>
      <c r="AR25" s="204">
        <v>1589</v>
      </c>
      <c r="AS25" s="204">
        <v>164</v>
      </c>
      <c r="AT25" s="204">
        <v>52</v>
      </c>
      <c r="AU25" s="204">
        <v>12</v>
      </c>
      <c r="AV25" s="204">
        <v>4</v>
      </c>
      <c r="AW25" s="204"/>
      <c r="AX25" s="204">
        <v>5277</v>
      </c>
      <c r="AY25" s="204"/>
      <c r="AZ25" s="204"/>
      <c r="BA25" s="204"/>
      <c r="BB25" s="204">
        <v>719</v>
      </c>
      <c r="BC25" s="204"/>
      <c r="BD25" s="204"/>
      <c r="BE25" s="204">
        <f t="shared" si="0"/>
        <v>12442</v>
      </c>
      <c r="BF25" s="204">
        <f t="shared" si="1"/>
        <v>11830</v>
      </c>
      <c r="BG25" s="204">
        <f t="shared" si="2"/>
        <v>1187</v>
      </c>
      <c r="BH25" s="204">
        <f t="shared" si="3"/>
        <v>604</v>
      </c>
      <c r="BI25" s="204">
        <f t="shared" si="4"/>
        <v>26063</v>
      </c>
      <c r="BJ25" s="200">
        <v>1</v>
      </c>
      <c r="BK25" s="200">
        <v>18</v>
      </c>
    </row>
    <row r="26" spans="1:63" s="2" customFormat="1" ht="27.75" customHeight="1" x14ac:dyDescent="0.15">
      <c r="A26" s="200">
        <v>1</v>
      </c>
      <c r="B26" s="178">
        <v>19</v>
      </c>
      <c r="C26" s="211" t="s">
        <v>48</v>
      </c>
      <c r="D26" s="206"/>
      <c r="E26" s="216"/>
      <c r="F26" s="217"/>
      <c r="G26" s="302" t="s">
        <v>152</v>
      </c>
      <c r="H26" s="302"/>
      <c r="I26" s="208"/>
      <c r="J26" s="204"/>
      <c r="K26" s="204">
        <v>606</v>
      </c>
      <c r="L26" s="204">
        <v>8916</v>
      </c>
      <c r="M26" s="204"/>
      <c r="N26" s="204"/>
      <c r="O26" s="204">
        <v>58</v>
      </c>
      <c r="P26" s="204"/>
      <c r="Q26" s="204"/>
      <c r="R26" s="204">
        <v>2852</v>
      </c>
      <c r="S26" s="204">
        <v>815</v>
      </c>
      <c r="T26" s="204">
        <v>408</v>
      </c>
      <c r="U26" s="204">
        <v>1315</v>
      </c>
      <c r="V26" s="204">
        <v>168</v>
      </c>
      <c r="W26" s="204">
        <v>14</v>
      </c>
      <c r="X26" s="204"/>
      <c r="Y26" s="204"/>
      <c r="Z26" s="204">
        <v>413</v>
      </c>
      <c r="AA26" s="204">
        <v>45</v>
      </c>
      <c r="AB26" s="204">
        <v>84</v>
      </c>
      <c r="AC26" s="204">
        <v>2501</v>
      </c>
      <c r="AD26" s="204"/>
      <c r="AE26" s="204"/>
      <c r="AF26" s="204"/>
      <c r="AG26" s="204">
        <v>34</v>
      </c>
      <c r="AH26" s="204"/>
      <c r="AI26" s="204">
        <v>14</v>
      </c>
      <c r="AJ26" s="204">
        <v>2</v>
      </c>
      <c r="AK26" s="204">
        <v>1</v>
      </c>
      <c r="AL26" s="204"/>
      <c r="AM26" s="204"/>
      <c r="AN26" s="204"/>
      <c r="AO26" s="204"/>
      <c r="AP26" s="204"/>
      <c r="AQ26" s="204"/>
      <c r="AR26" s="204">
        <v>1589</v>
      </c>
      <c r="AS26" s="204">
        <v>164</v>
      </c>
      <c r="AT26" s="204">
        <v>52</v>
      </c>
      <c r="AU26" s="204">
        <v>12</v>
      </c>
      <c r="AV26" s="204">
        <v>4</v>
      </c>
      <c r="AW26" s="204"/>
      <c r="AX26" s="204">
        <v>5277</v>
      </c>
      <c r="AY26" s="204"/>
      <c r="AZ26" s="204"/>
      <c r="BA26" s="204"/>
      <c r="BB26" s="204">
        <v>24</v>
      </c>
      <c r="BC26" s="204"/>
      <c r="BD26" s="204"/>
      <c r="BE26" s="204">
        <f t="shared" si="0"/>
        <v>11747</v>
      </c>
      <c r="BF26" s="204">
        <f t="shared" si="1"/>
        <v>11830</v>
      </c>
      <c r="BG26" s="204">
        <f t="shared" si="2"/>
        <v>1187</v>
      </c>
      <c r="BH26" s="204">
        <f t="shared" si="3"/>
        <v>604</v>
      </c>
      <c r="BI26" s="204">
        <f t="shared" si="4"/>
        <v>25368</v>
      </c>
      <c r="BJ26" s="200">
        <v>1</v>
      </c>
      <c r="BK26" s="200">
        <v>19</v>
      </c>
    </row>
    <row r="27" spans="1:63" s="2" customFormat="1" ht="27.75" customHeight="1" x14ac:dyDescent="0.15">
      <c r="A27" s="200">
        <v>1</v>
      </c>
      <c r="B27" s="178">
        <v>20</v>
      </c>
      <c r="C27" s="211"/>
      <c r="D27" s="206"/>
      <c r="E27" s="216"/>
      <c r="F27" s="218"/>
      <c r="G27" s="302" t="s">
        <v>217</v>
      </c>
      <c r="H27" s="302"/>
      <c r="I27" s="208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>
        <v>0</v>
      </c>
      <c r="V27" s="204">
        <v>0</v>
      </c>
      <c r="W27" s="204">
        <v>0</v>
      </c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>
        <v>0</v>
      </c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>
        <v>0</v>
      </c>
      <c r="AY27" s="204"/>
      <c r="AZ27" s="204"/>
      <c r="BA27" s="204"/>
      <c r="BB27" s="204">
        <v>695</v>
      </c>
      <c r="BC27" s="204"/>
      <c r="BD27" s="204"/>
      <c r="BE27" s="204">
        <f t="shared" si="0"/>
        <v>695</v>
      </c>
      <c r="BF27" s="204">
        <f t="shared" si="1"/>
        <v>0</v>
      </c>
      <c r="BG27" s="204">
        <f t="shared" si="2"/>
        <v>0</v>
      </c>
      <c r="BH27" s="204">
        <f t="shared" si="3"/>
        <v>0</v>
      </c>
      <c r="BI27" s="204">
        <f t="shared" si="4"/>
        <v>695</v>
      </c>
      <c r="BJ27" s="200">
        <v>1</v>
      </c>
      <c r="BK27" s="200">
        <v>20</v>
      </c>
    </row>
    <row r="28" spans="1:63" s="2" customFormat="1" ht="27.75" customHeight="1" x14ac:dyDescent="0.15">
      <c r="A28" s="200">
        <v>1</v>
      </c>
      <c r="B28" s="178">
        <v>21</v>
      </c>
      <c r="C28" s="211"/>
      <c r="D28" s="214"/>
      <c r="E28" s="212"/>
      <c r="F28" s="213" t="s">
        <v>110</v>
      </c>
      <c r="G28" s="302" t="s">
        <v>125</v>
      </c>
      <c r="H28" s="302"/>
      <c r="I28" s="208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>
        <v>2384</v>
      </c>
      <c r="V28" s="204">
        <v>791</v>
      </c>
      <c r="W28" s="204">
        <v>3254</v>
      </c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>
        <v>76099</v>
      </c>
      <c r="AP28" s="204">
        <v>1276</v>
      </c>
      <c r="AQ28" s="204"/>
      <c r="AR28" s="204"/>
      <c r="AS28" s="204"/>
      <c r="AT28" s="204"/>
      <c r="AU28" s="204"/>
      <c r="AV28" s="204"/>
      <c r="AW28" s="204"/>
      <c r="AX28" s="204"/>
      <c r="AY28" s="204"/>
      <c r="AZ28" s="204">
        <v>1920</v>
      </c>
      <c r="BA28" s="204"/>
      <c r="BB28" s="204"/>
      <c r="BC28" s="204"/>
      <c r="BD28" s="204"/>
      <c r="BE28" s="204">
        <f t="shared" si="0"/>
        <v>80403</v>
      </c>
      <c r="BF28" s="204">
        <f t="shared" si="1"/>
        <v>0</v>
      </c>
      <c r="BG28" s="204">
        <f t="shared" si="2"/>
        <v>2067</v>
      </c>
      <c r="BH28" s="204">
        <f t="shared" si="3"/>
        <v>3254</v>
      </c>
      <c r="BI28" s="204">
        <f t="shared" si="4"/>
        <v>85724</v>
      </c>
      <c r="BJ28" s="200">
        <v>1</v>
      </c>
      <c r="BK28" s="200">
        <v>21</v>
      </c>
    </row>
    <row r="29" spans="1:63" s="2" customFormat="1" ht="27.75" customHeight="1" x14ac:dyDescent="0.15">
      <c r="A29" s="200">
        <v>1</v>
      </c>
      <c r="B29" s="178">
        <v>22</v>
      </c>
      <c r="C29" s="219"/>
      <c r="D29" s="220" t="s">
        <v>51</v>
      </c>
      <c r="E29" s="302" t="s">
        <v>8</v>
      </c>
      <c r="F29" s="314"/>
      <c r="G29" s="314"/>
      <c r="H29" s="314"/>
      <c r="I29" s="208" t="s">
        <v>7</v>
      </c>
      <c r="J29" s="204">
        <v>5800</v>
      </c>
      <c r="K29" s="204">
        <v>1353</v>
      </c>
      <c r="L29" s="204">
        <v>1729</v>
      </c>
      <c r="M29" s="204"/>
      <c r="N29" s="204">
        <v>-10772</v>
      </c>
      <c r="O29" s="204">
        <v>1</v>
      </c>
      <c r="P29" s="204"/>
      <c r="Q29" s="204"/>
      <c r="R29" s="204"/>
      <c r="S29" s="204"/>
      <c r="T29" s="204"/>
      <c r="U29" s="204">
        <v>-2349</v>
      </c>
      <c r="V29" s="204">
        <v>-791</v>
      </c>
      <c r="W29" s="204">
        <v>-2231</v>
      </c>
      <c r="X29" s="204"/>
      <c r="Y29" s="204"/>
      <c r="Z29" s="204"/>
      <c r="AA29" s="204"/>
      <c r="AB29" s="204"/>
      <c r="AC29" s="204">
        <v>24298</v>
      </c>
      <c r="AD29" s="204"/>
      <c r="AE29" s="204"/>
      <c r="AF29" s="204"/>
      <c r="AG29" s="204"/>
      <c r="AH29" s="204">
        <v>-4519</v>
      </c>
      <c r="AI29" s="204">
        <v>12698</v>
      </c>
      <c r="AJ29" s="204">
        <v>2401</v>
      </c>
      <c r="AK29" s="204">
        <v>4108</v>
      </c>
      <c r="AL29" s="204">
        <v>6480</v>
      </c>
      <c r="AM29" s="204">
        <v>2022</v>
      </c>
      <c r="AN29" s="204">
        <v>373</v>
      </c>
      <c r="AO29" s="204">
        <v>-55089</v>
      </c>
      <c r="AP29" s="204">
        <v>7955</v>
      </c>
      <c r="AQ29" s="204">
        <v>54775</v>
      </c>
      <c r="AR29" s="204">
        <v>21368</v>
      </c>
      <c r="AS29" s="204"/>
      <c r="AT29" s="204"/>
      <c r="AU29" s="204"/>
      <c r="AV29" s="204"/>
      <c r="AW29" s="204"/>
      <c r="AX29" s="204">
        <v>58093</v>
      </c>
      <c r="AY29" s="204"/>
      <c r="AZ29" s="204">
        <v>27843</v>
      </c>
      <c r="BA29" s="204">
        <v>2549</v>
      </c>
      <c r="BB29" s="204">
        <v>-4436</v>
      </c>
      <c r="BC29" s="204"/>
      <c r="BD29" s="204">
        <v>-6602</v>
      </c>
      <c r="BE29" s="204">
        <f t="shared" si="0"/>
        <v>65962</v>
      </c>
      <c r="BF29" s="204">
        <f t="shared" si="1"/>
        <v>26027</v>
      </c>
      <c r="BG29" s="204">
        <f t="shared" si="2"/>
        <v>14136</v>
      </c>
      <c r="BH29" s="204">
        <f t="shared" si="3"/>
        <v>40932</v>
      </c>
      <c r="BI29" s="204">
        <f t="shared" si="4"/>
        <v>147057</v>
      </c>
      <c r="BJ29" s="200">
        <v>1</v>
      </c>
      <c r="BK29" s="200">
        <v>22</v>
      </c>
    </row>
    <row r="30" spans="1:63" s="2" customFormat="1" ht="27.75" customHeight="1" x14ac:dyDescent="0.15">
      <c r="A30" s="200">
        <v>1</v>
      </c>
      <c r="B30" s="178">
        <v>23</v>
      </c>
      <c r="C30" s="221"/>
      <c r="D30" s="222" t="s">
        <v>11</v>
      </c>
      <c r="E30" s="302" t="s">
        <v>191</v>
      </c>
      <c r="F30" s="302"/>
      <c r="G30" s="302"/>
      <c r="H30" s="302"/>
      <c r="I30" s="208" t="s">
        <v>53</v>
      </c>
      <c r="J30" s="204"/>
      <c r="K30" s="204">
        <v>42488</v>
      </c>
      <c r="L30" s="204">
        <v>63154</v>
      </c>
      <c r="M30" s="204"/>
      <c r="N30" s="204"/>
      <c r="O30" s="204">
        <v>1978</v>
      </c>
      <c r="P30" s="204"/>
      <c r="Q30" s="204"/>
      <c r="R30" s="204">
        <v>41388</v>
      </c>
      <c r="S30" s="204">
        <v>11825</v>
      </c>
      <c r="T30" s="204">
        <v>5913</v>
      </c>
      <c r="U30" s="204">
        <v>19302</v>
      </c>
      <c r="V30" s="204">
        <v>5868</v>
      </c>
      <c r="W30" s="204">
        <v>1951</v>
      </c>
      <c r="X30" s="204"/>
      <c r="Y30" s="204"/>
      <c r="Z30" s="204">
        <v>18398</v>
      </c>
      <c r="AA30" s="204">
        <v>1809</v>
      </c>
      <c r="AB30" s="204">
        <v>6820</v>
      </c>
      <c r="AC30" s="204">
        <v>32670</v>
      </c>
      <c r="AD30" s="204"/>
      <c r="AE30" s="204"/>
      <c r="AF30" s="204"/>
      <c r="AG30" s="204">
        <v>1858</v>
      </c>
      <c r="AH30" s="204"/>
      <c r="AI30" s="204">
        <v>3150</v>
      </c>
      <c r="AJ30" s="204"/>
      <c r="AK30" s="204">
        <v>1</v>
      </c>
      <c r="AL30" s="204">
        <v>19258</v>
      </c>
      <c r="AM30" s="204">
        <v>2902</v>
      </c>
      <c r="AN30" s="204">
        <v>1913</v>
      </c>
      <c r="AO30" s="204"/>
      <c r="AP30" s="204"/>
      <c r="AQ30" s="204"/>
      <c r="AR30" s="204"/>
      <c r="AS30" s="204">
        <v>12429</v>
      </c>
      <c r="AT30" s="204">
        <v>3917</v>
      </c>
      <c r="AU30" s="204">
        <v>8690</v>
      </c>
      <c r="AV30" s="204">
        <v>2684</v>
      </c>
      <c r="AW30" s="204"/>
      <c r="AX30" s="204">
        <v>30000</v>
      </c>
      <c r="AY30" s="204"/>
      <c r="AZ30" s="204">
        <v>7318</v>
      </c>
      <c r="BA30" s="204">
        <v>970</v>
      </c>
      <c r="BB30" s="204">
        <v>263709</v>
      </c>
      <c r="BC30" s="204"/>
      <c r="BD30" s="204">
        <v>920</v>
      </c>
      <c r="BE30" s="204">
        <f t="shared" si="0"/>
        <v>437281</v>
      </c>
      <c r="BF30" s="204">
        <f t="shared" si="1"/>
        <v>114222</v>
      </c>
      <c r="BG30" s="204">
        <f t="shared" si="2"/>
        <v>38536</v>
      </c>
      <c r="BH30" s="204">
        <f t="shared" si="3"/>
        <v>23244</v>
      </c>
      <c r="BI30" s="204">
        <f t="shared" si="4"/>
        <v>613283</v>
      </c>
      <c r="BJ30" s="200">
        <v>1</v>
      </c>
      <c r="BK30" s="200">
        <v>23</v>
      </c>
    </row>
    <row r="31" spans="1:63" s="2" customFormat="1" ht="27.75" customHeight="1" x14ac:dyDescent="0.15">
      <c r="A31" s="200">
        <v>1</v>
      </c>
      <c r="B31" s="178">
        <v>24</v>
      </c>
      <c r="C31" s="216"/>
      <c r="D31" s="206"/>
      <c r="E31" s="223" t="s">
        <v>56</v>
      </c>
      <c r="F31" s="302" t="s">
        <v>192</v>
      </c>
      <c r="G31" s="314"/>
      <c r="H31" s="314"/>
      <c r="I31" s="208"/>
      <c r="J31" s="204"/>
      <c r="K31" s="204">
        <v>32900</v>
      </c>
      <c r="L31" s="204">
        <v>2000</v>
      </c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>
        <v>0</v>
      </c>
      <c r="AC31" s="204"/>
      <c r="AD31" s="204"/>
      <c r="AE31" s="204"/>
      <c r="AF31" s="204"/>
      <c r="AG31" s="204">
        <v>0</v>
      </c>
      <c r="AH31" s="204"/>
      <c r="AI31" s="204"/>
      <c r="AJ31" s="204"/>
      <c r="AK31" s="204"/>
      <c r="AL31" s="204">
        <v>1040</v>
      </c>
      <c r="AM31" s="204">
        <v>169</v>
      </c>
      <c r="AN31" s="204">
        <v>91</v>
      </c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>
        <v>144500</v>
      </c>
      <c r="BC31" s="204"/>
      <c r="BD31" s="204"/>
      <c r="BE31" s="204">
        <f t="shared" si="0"/>
        <v>178440</v>
      </c>
      <c r="BF31" s="204">
        <f t="shared" si="1"/>
        <v>2000</v>
      </c>
      <c r="BG31" s="204">
        <f t="shared" si="2"/>
        <v>169</v>
      </c>
      <c r="BH31" s="204">
        <f t="shared" si="3"/>
        <v>91</v>
      </c>
      <c r="BI31" s="204">
        <f t="shared" si="4"/>
        <v>180700</v>
      </c>
      <c r="BJ31" s="200">
        <v>1</v>
      </c>
      <c r="BK31" s="200">
        <v>24</v>
      </c>
    </row>
    <row r="32" spans="1:63" s="2" customFormat="1" ht="27.75" customHeight="1" x14ac:dyDescent="0.15">
      <c r="A32" s="200">
        <v>1</v>
      </c>
      <c r="B32" s="178">
        <v>26</v>
      </c>
      <c r="C32" s="205"/>
      <c r="D32" s="206"/>
      <c r="E32" s="224" t="s">
        <v>16</v>
      </c>
      <c r="F32" s="334" t="s">
        <v>9</v>
      </c>
      <c r="G32" s="335"/>
      <c r="H32" s="334"/>
      <c r="I32" s="225"/>
      <c r="J32" s="204"/>
      <c r="K32" s="204">
        <v>9588</v>
      </c>
      <c r="L32" s="204">
        <v>61154</v>
      </c>
      <c r="M32" s="204"/>
      <c r="N32" s="204"/>
      <c r="O32" s="204">
        <v>1978</v>
      </c>
      <c r="P32" s="204"/>
      <c r="Q32" s="204"/>
      <c r="R32" s="204">
        <v>41388</v>
      </c>
      <c r="S32" s="204">
        <v>11825</v>
      </c>
      <c r="T32" s="204">
        <v>5913</v>
      </c>
      <c r="U32" s="204">
        <v>19302</v>
      </c>
      <c r="V32" s="204">
        <v>5868</v>
      </c>
      <c r="W32" s="204">
        <v>1951</v>
      </c>
      <c r="X32" s="204"/>
      <c r="Y32" s="204"/>
      <c r="Z32" s="204">
        <v>18398</v>
      </c>
      <c r="AA32" s="204">
        <v>1809</v>
      </c>
      <c r="AB32" s="204">
        <v>0</v>
      </c>
      <c r="AC32" s="204">
        <v>32670</v>
      </c>
      <c r="AD32" s="204"/>
      <c r="AE32" s="204"/>
      <c r="AF32" s="204"/>
      <c r="AG32" s="204">
        <v>1858</v>
      </c>
      <c r="AH32" s="204"/>
      <c r="AI32" s="204">
        <v>3084</v>
      </c>
      <c r="AJ32" s="204"/>
      <c r="AK32" s="204">
        <v>1</v>
      </c>
      <c r="AL32" s="204">
        <v>18218</v>
      </c>
      <c r="AM32" s="204">
        <v>2733</v>
      </c>
      <c r="AN32" s="204">
        <v>1822</v>
      </c>
      <c r="AO32" s="204"/>
      <c r="AP32" s="204"/>
      <c r="AQ32" s="204"/>
      <c r="AR32" s="204"/>
      <c r="AS32" s="204">
        <v>12429</v>
      </c>
      <c r="AT32" s="204">
        <v>3917</v>
      </c>
      <c r="AU32" s="204">
        <v>8690</v>
      </c>
      <c r="AV32" s="204">
        <v>2684</v>
      </c>
      <c r="AW32" s="204"/>
      <c r="AX32" s="204"/>
      <c r="AY32" s="204"/>
      <c r="AZ32" s="204"/>
      <c r="BA32" s="204"/>
      <c r="BB32" s="204">
        <v>18689</v>
      </c>
      <c r="BC32" s="204"/>
      <c r="BD32" s="204">
        <v>920</v>
      </c>
      <c r="BE32" s="204">
        <f t="shared" si="0"/>
        <v>120937</v>
      </c>
      <c r="BF32" s="204">
        <f t="shared" si="1"/>
        <v>112222</v>
      </c>
      <c r="BG32" s="204">
        <f t="shared" si="2"/>
        <v>37397</v>
      </c>
      <c r="BH32" s="204">
        <f t="shared" si="3"/>
        <v>16333</v>
      </c>
      <c r="BI32" s="204">
        <f t="shared" si="4"/>
        <v>286889</v>
      </c>
      <c r="BJ32" s="200">
        <v>1</v>
      </c>
      <c r="BK32" s="200">
        <v>26</v>
      </c>
    </row>
    <row r="33" spans="1:63" s="2" customFormat="1" ht="27.75" customHeight="1" x14ac:dyDescent="0.15">
      <c r="A33" s="200">
        <v>1</v>
      </c>
      <c r="B33" s="178">
        <v>27</v>
      </c>
      <c r="C33" s="211"/>
      <c r="D33" s="206"/>
      <c r="E33" s="224" t="s">
        <v>57</v>
      </c>
      <c r="F33" s="334" t="s">
        <v>77</v>
      </c>
      <c r="G33" s="335"/>
      <c r="H33" s="334"/>
      <c r="I33" s="225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>
        <v>6820</v>
      </c>
      <c r="AC33" s="204"/>
      <c r="AD33" s="204"/>
      <c r="AE33" s="204"/>
      <c r="AF33" s="204"/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>
        <f t="shared" si="0"/>
        <v>0</v>
      </c>
      <c r="BF33" s="204">
        <f t="shared" si="1"/>
        <v>0</v>
      </c>
      <c r="BG33" s="204">
        <f t="shared" si="2"/>
        <v>0</v>
      </c>
      <c r="BH33" s="204">
        <f t="shared" si="3"/>
        <v>6820</v>
      </c>
      <c r="BI33" s="204">
        <f t="shared" si="4"/>
        <v>6820</v>
      </c>
      <c r="BJ33" s="200">
        <v>1</v>
      </c>
      <c r="BK33" s="200">
        <v>27</v>
      </c>
    </row>
    <row r="34" spans="1:63" s="2" customFormat="1" ht="27.75" customHeight="1" x14ac:dyDescent="0.15">
      <c r="A34" s="200">
        <v>1</v>
      </c>
      <c r="B34" s="178">
        <v>28</v>
      </c>
      <c r="C34" s="211"/>
      <c r="D34" s="206"/>
      <c r="E34" s="224" t="s">
        <v>61</v>
      </c>
      <c r="F34" s="334" t="s">
        <v>193</v>
      </c>
      <c r="G34" s="335"/>
      <c r="H34" s="334"/>
      <c r="I34" s="225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>
        <f t="shared" si="0"/>
        <v>0</v>
      </c>
      <c r="BF34" s="204">
        <f t="shared" si="1"/>
        <v>0</v>
      </c>
      <c r="BG34" s="204">
        <f t="shared" si="2"/>
        <v>0</v>
      </c>
      <c r="BH34" s="204">
        <f t="shared" si="3"/>
        <v>0</v>
      </c>
      <c r="BI34" s="204">
        <f t="shared" si="4"/>
        <v>0</v>
      </c>
      <c r="BJ34" s="200">
        <v>1</v>
      </c>
      <c r="BK34" s="200">
        <v>28</v>
      </c>
    </row>
    <row r="35" spans="1:63" s="2" customFormat="1" ht="27.75" customHeight="1" x14ac:dyDescent="0.15">
      <c r="A35" s="200">
        <v>1</v>
      </c>
      <c r="B35" s="178">
        <v>29</v>
      </c>
      <c r="C35" s="205" t="s">
        <v>62</v>
      </c>
      <c r="D35" s="206"/>
      <c r="E35" s="224" t="s">
        <v>63</v>
      </c>
      <c r="F35" s="334" t="s">
        <v>185</v>
      </c>
      <c r="G35" s="335"/>
      <c r="H35" s="334"/>
      <c r="I35" s="225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>
        <f t="shared" si="0"/>
        <v>0</v>
      </c>
      <c r="BF35" s="204">
        <f t="shared" si="1"/>
        <v>0</v>
      </c>
      <c r="BG35" s="204">
        <f t="shared" si="2"/>
        <v>0</v>
      </c>
      <c r="BH35" s="204">
        <f t="shared" si="3"/>
        <v>0</v>
      </c>
      <c r="BI35" s="204">
        <f t="shared" si="4"/>
        <v>0</v>
      </c>
      <c r="BJ35" s="200">
        <v>1</v>
      </c>
      <c r="BK35" s="200">
        <v>29</v>
      </c>
    </row>
    <row r="36" spans="1:63" s="2" customFormat="1" ht="27.75" customHeight="1" x14ac:dyDescent="0.15">
      <c r="A36" s="200">
        <v>1</v>
      </c>
      <c r="B36" s="178">
        <v>30</v>
      </c>
      <c r="C36" s="211"/>
      <c r="D36" s="206"/>
      <c r="E36" s="224" t="s">
        <v>65</v>
      </c>
      <c r="F36" s="334" t="s">
        <v>0</v>
      </c>
      <c r="G36" s="335"/>
      <c r="H36" s="334"/>
      <c r="I36" s="225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4"/>
      <c r="AD36" s="204"/>
      <c r="AE36" s="204"/>
      <c r="AF36" s="204"/>
      <c r="AG36" s="204"/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>
        <v>100520</v>
      </c>
      <c r="BC36" s="204"/>
      <c r="BD36" s="204"/>
      <c r="BE36" s="204">
        <f t="shared" si="0"/>
        <v>100520</v>
      </c>
      <c r="BF36" s="204">
        <f t="shared" si="1"/>
        <v>0</v>
      </c>
      <c r="BG36" s="204">
        <f t="shared" si="2"/>
        <v>0</v>
      </c>
      <c r="BH36" s="204">
        <f t="shared" si="3"/>
        <v>0</v>
      </c>
      <c r="BI36" s="204">
        <f t="shared" si="4"/>
        <v>100520</v>
      </c>
      <c r="BJ36" s="200">
        <v>1</v>
      </c>
      <c r="BK36" s="200">
        <v>30</v>
      </c>
    </row>
    <row r="37" spans="1:63" s="2" customFormat="1" ht="27.75" customHeight="1" x14ac:dyDescent="0.15">
      <c r="A37" s="200">
        <v>1</v>
      </c>
      <c r="B37" s="178">
        <v>31</v>
      </c>
      <c r="C37" s="211"/>
      <c r="D37" s="206"/>
      <c r="E37" s="224" t="s">
        <v>25</v>
      </c>
      <c r="F37" s="336" t="s">
        <v>196</v>
      </c>
      <c r="G37" s="337"/>
      <c r="H37" s="336"/>
      <c r="I37" s="225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>
        <f t="shared" si="0"/>
        <v>0</v>
      </c>
      <c r="BF37" s="204">
        <f t="shared" si="1"/>
        <v>0</v>
      </c>
      <c r="BG37" s="204">
        <f t="shared" si="2"/>
        <v>0</v>
      </c>
      <c r="BH37" s="204">
        <f t="shared" si="3"/>
        <v>0</v>
      </c>
      <c r="BI37" s="204">
        <f t="shared" si="4"/>
        <v>0</v>
      </c>
      <c r="BJ37" s="200">
        <v>1</v>
      </c>
      <c r="BK37" s="200">
        <v>31</v>
      </c>
    </row>
    <row r="38" spans="1:63" s="2" customFormat="1" ht="27.75" customHeight="1" x14ac:dyDescent="0.15">
      <c r="A38" s="200">
        <v>1</v>
      </c>
      <c r="B38" s="178">
        <v>32</v>
      </c>
      <c r="C38" s="211" t="s">
        <v>68</v>
      </c>
      <c r="D38" s="214"/>
      <c r="E38" s="224" t="s">
        <v>3</v>
      </c>
      <c r="F38" s="328" t="s">
        <v>125</v>
      </c>
      <c r="G38" s="329"/>
      <c r="H38" s="328"/>
      <c r="I38" s="225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4"/>
      <c r="AI38" s="204">
        <v>66</v>
      </c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>
        <v>30000</v>
      </c>
      <c r="AY38" s="204"/>
      <c r="AZ38" s="204">
        <v>7318</v>
      </c>
      <c r="BA38" s="204">
        <v>970</v>
      </c>
      <c r="BB38" s="204"/>
      <c r="BC38" s="204"/>
      <c r="BD38" s="204"/>
      <c r="BE38" s="204">
        <f t="shared" si="0"/>
        <v>37384</v>
      </c>
      <c r="BF38" s="204">
        <f t="shared" si="1"/>
        <v>0</v>
      </c>
      <c r="BG38" s="204">
        <f t="shared" si="2"/>
        <v>970</v>
      </c>
      <c r="BH38" s="204">
        <f t="shared" si="3"/>
        <v>0</v>
      </c>
      <c r="BI38" s="204">
        <f t="shared" si="4"/>
        <v>38354</v>
      </c>
      <c r="BJ38" s="200">
        <v>1</v>
      </c>
      <c r="BK38" s="200">
        <v>32</v>
      </c>
    </row>
    <row r="39" spans="1:63" s="2" customFormat="1" ht="27.75" customHeight="1" x14ac:dyDescent="0.15">
      <c r="A39" s="200">
        <v>1</v>
      </c>
      <c r="B39" s="178">
        <v>33</v>
      </c>
      <c r="C39" s="211"/>
      <c r="D39" s="222" t="s">
        <v>36</v>
      </c>
      <c r="E39" s="302" t="s">
        <v>198</v>
      </c>
      <c r="F39" s="302"/>
      <c r="G39" s="302"/>
      <c r="H39" s="302"/>
      <c r="I39" s="208" t="s">
        <v>35</v>
      </c>
      <c r="J39" s="204">
        <v>5800</v>
      </c>
      <c r="K39" s="204">
        <v>43841</v>
      </c>
      <c r="L39" s="204">
        <v>64883</v>
      </c>
      <c r="M39" s="204"/>
      <c r="N39" s="204"/>
      <c r="O39" s="204">
        <v>1978</v>
      </c>
      <c r="P39" s="204"/>
      <c r="Q39" s="204"/>
      <c r="R39" s="204">
        <v>41388</v>
      </c>
      <c r="S39" s="204">
        <v>11825</v>
      </c>
      <c r="T39" s="204">
        <v>5913</v>
      </c>
      <c r="U39" s="204">
        <v>25821</v>
      </c>
      <c r="V39" s="204">
        <v>6945</v>
      </c>
      <c r="W39" s="204">
        <v>4684</v>
      </c>
      <c r="X39" s="204"/>
      <c r="Y39" s="204"/>
      <c r="Z39" s="204">
        <v>18398</v>
      </c>
      <c r="AA39" s="204">
        <v>1809</v>
      </c>
      <c r="AB39" s="204">
        <v>6820</v>
      </c>
      <c r="AC39" s="204">
        <v>56926</v>
      </c>
      <c r="AD39" s="204"/>
      <c r="AE39" s="204"/>
      <c r="AF39" s="204"/>
      <c r="AG39" s="204">
        <v>1858</v>
      </c>
      <c r="AH39" s="204"/>
      <c r="AI39" s="204">
        <v>15848</v>
      </c>
      <c r="AJ39" s="204">
        <v>2401</v>
      </c>
      <c r="AK39" s="204">
        <v>4109</v>
      </c>
      <c r="AL39" s="204">
        <v>1600</v>
      </c>
      <c r="AM39" s="204">
        <v>240</v>
      </c>
      <c r="AN39" s="204">
        <v>160</v>
      </c>
      <c r="AO39" s="204">
        <v>3495</v>
      </c>
      <c r="AP39" s="204">
        <v>3077</v>
      </c>
      <c r="AQ39" s="204"/>
      <c r="AR39" s="204">
        <v>22624</v>
      </c>
      <c r="AS39" s="204">
        <v>12429</v>
      </c>
      <c r="AT39" s="204">
        <v>3917</v>
      </c>
      <c r="AU39" s="204">
        <v>8690</v>
      </c>
      <c r="AV39" s="204">
        <v>2684</v>
      </c>
      <c r="AW39" s="204"/>
      <c r="AX39" s="204">
        <v>72064</v>
      </c>
      <c r="AY39" s="204"/>
      <c r="AZ39" s="204">
        <v>7318</v>
      </c>
      <c r="BA39" s="204">
        <v>970</v>
      </c>
      <c r="BB39" s="204">
        <v>261332</v>
      </c>
      <c r="BC39" s="204"/>
      <c r="BD39" s="204">
        <v>920</v>
      </c>
      <c r="BE39" s="204">
        <f t="shared" si="0"/>
        <v>505999</v>
      </c>
      <c r="BF39" s="204">
        <f t="shared" si="1"/>
        <v>140207</v>
      </c>
      <c r="BG39" s="204">
        <f t="shared" si="2"/>
        <v>42429</v>
      </c>
      <c r="BH39" s="204">
        <f t="shared" si="3"/>
        <v>34132</v>
      </c>
      <c r="BI39" s="204">
        <f t="shared" si="4"/>
        <v>722767</v>
      </c>
      <c r="BJ39" s="200">
        <v>1</v>
      </c>
      <c r="BK39" s="200">
        <v>33</v>
      </c>
    </row>
    <row r="40" spans="1:63" s="2" customFormat="1" ht="27.75" customHeight="1" x14ac:dyDescent="0.15">
      <c r="A40" s="200">
        <v>1</v>
      </c>
      <c r="B40" s="178">
        <v>34</v>
      </c>
      <c r="C40" s="211"/>
      <c r="D40" s="206"/>
      <c r="E40" s="207" t="s">
        <v>56</v>
      </c>
      <c r="F40" s="302" t="s">
        <v>199</v>
      </c>
      <c r="G40" s="314"/>
      <c r="H40" s="314"/>
      <c r="I40" s="226"/>
      <c r="J40" s="204"/>
      <c r="K40" s="204">
        <v>34253</v>
      </c>
      <c r="L40" s="204">
        <v>3729</v>
      </c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>
        <v>32670</v>
      </c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>
        <v>3495</v>
      </c>
      <c r="AP40" s="204">
        <v>3077</v>
      </c>
      <c r="AQ40" s="204"/>
      <c r="AR40" s="204">
        <v>4048</v>
      </c>
      <c r="AS40" s="204"/>
      <c r="AT40" s="204"/>
      <c r="AU40" s="204"/>
      <c r="AV40" s="204"/>
      <c r="AW40" s="204"/>
      <c r="AX40" s="204"/>
      <c r="AY40" s="204"/>
      <c r="AZ40" s="204">
        <v>7318</v>
      </c>
      <c r="BA40" s="204">
        <v>970</v>
      </c>
      <c r="BB40" s="204">
        <v>259399</v>
      </c>
      <c r="BC40" s="204"/>
      <c r="BD40" s="204">
        <v>920</v>
      </c>
      <c r="BE40" s="204">
        <f t="shared" si="0"/>
        <v>308513</v>
      </c>
      <c r="BF40" s="204">
        <f t="shared" si="1"/>
        <v>36399</v>
      </c>
      <c r="BG40" s="204">
        <f t="shared" si="2"/>
        <v>4047</v>
      </c>
      <c r="BH40" s="204">
        <f t="shared" si="3"/>
        <v>920</v>
      </c>
      <c r="BI40" s="204">
        <f t="shared" si="4"/>
        <v>349879</v>
      </c>
      <c r="BJ40" s="200">
        <v>1</v>
      </c>
      <c r="BK40" s="200">
        <v>34</v>
      </c>
    </row>
    <row r="41" spans="1:63" s="2" customFormat="1" ht="27.75" customHeight="1" x14ac:dyDescent="0.15">
      <c r="A41" s="200">
        <v>1</v>
      </c>
      <c r="B41" s="178">
        <v>35</v>
      </c>
      <c r="C41" s="211"/>
      <c r="D41" s="206"/>
      <c r="E41" s="292" t="s">
        <v>12</v>
      </c>
      <c r="F41" s="293"/>
      <c r="G41" s="330" t="s">
        <v>189</v>
      </c>
      <c r="H41" s="331"/>
      <c r="I41" s="226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>
        <f t="shared" si="0"/>
        <v>0</v>
      </c>
      <c r="BF41" s="204">
        <f t="shared" si="1"/>
        <v>0</v>
      </c>
      <c r="BG41" s="204">
        <f t="shared" si="2"/>
        <v>0</v>
      </c>
      <c r="BH41" s="204">
        <f t="shared" si="3"/>
        <v>0</v>
      </c>
      <c r="BI41" s="204">
        <f t="shared" si="4"/>
        <v>0</v>
      </c>
      <c r="BJ41" s="200">
        <v>1</v>
      </c>
      <c r="BK41" s="200">
        <v>35</v>
      </c>
    </row>
    <row r="42" spans="1:63" s="2" customFormat="1" ht="27.75" customHeight="1" x14ac:dyDescent="0.15">
      <c r="A42" s="200">
        <v>1</v>
      </c>
      <c r="B42" s="178">
        <v>36</v>
      </c>
      <c r="C42" s="211" t="s">
        <v>70</v>
      </c>
      <c r="D42" s="206"/>
      <c r="E42" s="294"/>
      <c r="F42" s="295"/>
      <c r="G42" s="332" t="s">
        <v>114</v>
      </c>
      <c r="H42" s="333"/>
      <c r="I42" s="227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>
        <f t="shared" si="0"/>
        <v>0</v>
      </c>
      <c r="BF42" s="204">
        <f t="shared" si="1"/>
        <v>0</v>
      </c>
      <c r="BG42" s="204">
        <f t="shared" si="2"/>
        <v>0</v>
      </c>
      <c r="BH42" s="204">
        <f t="shared" si="3"/>
        <v>0</v>
      </c>
      <c r="BI42" s="204">
        <f t="shared" si="4"/>
        <v>0</v>
      </c>
      <c r="BJ42" s="200">
        <v>1</v>
      </c>
      <c r="BK42" s="200">
        <v>36</v>
      </c>
    </row>
    <row r="43" spans="1:63" s="2" customFormat="1" ht="27.75" customHeight="1" x14ac:dyDescent="0.15">
      <c r="A43" s="200">
        <v>1</v>
      </c>
      <c r="B43" s="178">
        <v>37</v>
      </c>
      <c r="C43" s="211"/>
      <c r="D43" s="206"/>
      <c r="E43" s="296" t="s">
        <v>119</v>
      </c>
      <c r="F43" s="301" t="s">
        <v>200</v>
      </c>
      <c r="G43" s="302"/>
      <c r="H43" s="302"/>
      <c r="I43" s="225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>
        <v>1535</v>
      </c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>
        <v>230780</v>
      </c>
      <c r="BC43" s="204"/>
      <c r="BD43" s="204"/>
      <c r="BE43" s="204">
        <f t="shared" si="0"/>
        <v>232315</v>
      </c>
      <c r="BF43" s="204">
        <f t="shared" si="1"/>
        <v>0</v>
      </c>
      <c r="BG43" s="204">
        <f t="shared" si="2"/>
        <v>0</v>
      </c>
      <c r="BH43" s="204">
        <f t="shared" si="3"/>
        <v>0</v>
      </c>
      <c r="BI43" s="204">
        <f t="shared" si="4"/>
        <v>232315</v>
      </c>
      <c r="BJ43" s="200">
        <v>1</v>
      </c>
      <c r="BK43" s="200">
        <v>37</v>
      </c>
    </row>
    <row r="44" spans="1:63" s="2" customFormat="1" ht="27.75" customHeight="1" x14ac:dyDescent="0.15">
      <c r="A44" s="200">
        <v>1</v>
      </c>
      <c r="B44" s="178">
        <v>38</v>
      </c>
      <c r="C44" s="211"/>
      <c r="D44" s="206"/>
      <c r="E44" s="297"/>
      <c r="F44" s="299" t="s">
        <v>219</v>
      </c>
      <c r="G44" s="300"/>
      <c r="H44" s="300"/>
      <c r="I44" s="225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>
        <v>144500</v>
      </c>
      <c r="BC44" s="204"/>
      <c r="BD44" s="204"/>
      <c r="BE44" s="204">
        <f t="shared" si="0"/>
        <v>144500</v>
      </c>
      <c r="BF44" s="204">
        <f t="shared" si="1"/>
        <v>0</v>
      </c>
      <c r="BG44" s="204">
        <f t="shared" si="2"/>
        <v>0</v>
      </c>
      <c r="BH44" s="204">
        <f t="shared" si="3"/>
        <v>0</v>
      </c>
      <c r="BI44" s="204">
        <f t="shared" si="4"/>
        <v>144500</v>
      </c>
      <c r="BJ44" s="200">
        <v>1</v>
      </c>
      <c r="BK44" s="200">
        <v>38</v>
      </c>
    </row>
    <row r="45" spans="1:63" s="2" customFormat="1" ht="27.75" customHeight="1" x14ac:dyDescent="0.15">
      <c r="A45" s="200">
        <v>1</v>
      </c>
      <c r="B45" s="178">
        <v>39</v>
      </c>
      <c r="C45" s="211"/>
      <c r="D45" s="206"/>
      <c r="E45" s="297"/>
      <c r="F45" s="301" t="s">
        <v>203</v>
      </c>
      <c r="G45" s="302"/>
      <c r="H45" s="302"/>
      <c r="I45" s="225"/>
      <c r="J45" s="204"/>
      <c r="K45" s="204">
        <v>34253</v>
      </c>
      <c r="L45" s="204">
        <v>3729</v>
      </c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>
        <v>32670</v>
      </c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>
        <v>1960</v>
      </c>
      <c r="AP45" s="204">
        <v>3077</v>
      </c>
      <c r="AQ45" s="204"/>
      <c r="AR45" s="204">
        <v>4048</v>
      </c>
      <c r="AS45" s="204"/>
      <c r="AT45" s="204"/>
      <c r="AU45" s="204"/>
      <c r="AV45" s="204"/>
      <c r="AW45" s="204"/>
      <c r="AX45" s="204"/>
      <c r="AY45" s="204"/>
      <c r="AZ45" s="204">
        <v>7318</v>
      </c>
      <c r="BA45" s="204">
        <v>970</v>
      </c>
      <c r="BB45" s="204">
        <v>28619</v>
      </c>
      <c r="BC45" s="204"/>
      <c r="BD45" s="204">
        <v>920</v>
      </c>
      <c r="BE45" s="204">
        <f t="shared" si="0"/>
        <v>76198</v>
      </c>
      <c r="BF45" s="204">
        <f t="shared" si="1"/>
        <v>36399</v>
      </c>
      <c r="BG45" s="204">
        <f t="shared" si="2"/>
        <v>4047</v>
      </c>
      <c r="BH45" s="204">
        <f t="shared" si="3"/>
        <v>920</v>
      </c>
      <c r="BI45" s="204">
        <f t="shared" si="4"/>
        <v>117564</v>
      </c>
      <c r="BJ45" s="200">
        <v>1</v>
      </c>
      <c r="BK45" s="200">
        <v>39</v>
      </c>
    </row>
    <row r="46" spans="1:63" s="2" customFormat="1" ht="27.75" customHeight="1" x14ac:dyDescent="0.15">
      <c r="A46" s="200">
        <v>1</v>
      </c>
      <c r="B46" s="178">
        <v>40</v>
      </c>
      <c r="C46" s="211" t="s">
        <v>42</v>
      </c>
      <c r="D46" s="206"/>
      <c r="E46" s="298"/>
      <c r="F46" s="299" t="s">
        <v>219</v>
      </c>
      <c r="G46" s="300"/>
      <c r="H46" s="300"/>
      <c r="I46" s="225"/>
      <c r="J46" s="204"/>
      <c r="K46" s="204">
        <v>32900</v>
      </c>
      <c r="L46" s="204">
        <v>2000</v>
      </c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>
        <f t="shared" si="0"/>
        <v>32900</v>
      </c>
      <c r="BF46" s="204">
        <f t="shared" si="1"/>
        <v>2000</v>
      </c>
      <c r="BG46" s="204">
        <f t="shared" si="2"/>
        <v>0</v>
      </c>
      <c r="BH46" s="204">
        <f t="shared" si="3"/>
        <v>0</v>
      </c>
      <c r="BI46" s="204">
        <f t="shared" si="4"/>
        <v>34900</v>
      </c>
      <c r="BJ46" s="200">
        <v>1</v>
      </c>
      <c r="BK46" s="200">
        <v>40</v>
      </c>
    </row>
    <row r="47" spans="1:63" s="2" customFormat="1" ht="27.75" customHeight="1" x14ac:dyDescent="0.15">
      <c r="A47" s="200">
        <v>1</v>
      </c>
      <c r="B47" s="178">
        <v>41</v>
      </c>
      <c r="C47" s="216"/>
      <c r="D47" s="306"/>
      <c r="E47" s="296" t="s">
        <v>215</v>
      </c>
      <c r="F47" s="309" t="s">
        <v>218</v>
      </c>
      <c r="G47" s="310" t="s">
        <v>212</v>
      </c>
      <c r="H47" s="228" t="s">
        <v>126</v>
      </c>
      <c r="I47" s="208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>
        <f t="shared" si="0"/>
        <v>0</v>
      </c>
      <c r="BF47" s="204">
        <f t="shared" si="1"/>
        <v>0</v>
      </c>
      <c r="BG47" s="204">
        <f t="shared" si="2"/>
        <v>0</v>
      </c>
      <c r="BH47" s="204">
        <f t="shared" si="3"/>
        <v>0</v>
      </c>
      <c r="BI47" s="204">
        <f t="shared" si="4"/>
        <v>0</v>
      </c>
      <c r="BJ47" s="200">
        <v>1</v>
      </c>
      <c r="BK47" s="200">
        <v>41</v>
      </c>
    </row>
    <row r="48" spans="1:63" s="2" customFormat="1" ht="27.75" customHeight="1" x14ac:dyDescent="0.15">
      <c r="A48" s="200">
        <v>1</v>
      </c>
      <c r="B48" s="178">
        <v>42</v>
      </c>
      <c r="C48" s="211"/>
      <c r="D48" s="306"/>
      <c r="E48" s="297"/>
      <c r="F48" s="309"/>
      <c r="G48" s="311"/>
      <c r="H48" s="228" t="s">
        <v>168</v>
      </c>
      <c r="I48" s="208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>
        <v>144500</v>
      </c>
      <c r="BC48" s="204"/>
      <c r="BD48" s="204"/>
      <c r="BE48" s="204">
        <f t="shared" si="0"/>
        <v>144500</v>
      </c>
      <c r="BF48" s="204">
        <f t="shared" si="1"/>
        <v>0</v>
      </c>
      <c r="BG48" s="204">
        <f t="shared" si="2"/>
        <v>0</v>
      </c>
      <c r="BH48" s="204">
        <f t="shared" si="3"/>
        <v>0</v>
      </c>
      <c r="BI48" s="204">
        <f t="shared" si="4"/>
        <v>144500</v>
      </c>
      <c r="BJ48" s="200">
        <v>1</v>
      </c>
      <c r="BK48" s="200">
        <v>42</v>
      </c>
    </row>
    <row r="49" spans="1:63" s="2" customFormat="1" ht="27.75" customHeight="1" x14ac:dyDescent="0.15">
      <c r="A49" s="200">
        <v>1</v>
      </c>
      <c r="B49" s="178">
        <v>43</v>
      </c>
      <c r="C49" s="211" t="s">
        <v>26</v>
      </c>
      <c r="D49" s="306"/>
      <c r="E49" s="297"/>
      <c r="F49" s="309"/>
      <c r="G49" s="311"/>
      <c r="H49" s="228" t="s">
        <v>125</v>
      </c>
      <c r="I49" s="208"/>
      <c r="J49" s="204"/>
      <c r="K49" s="204">
        <v>32900</v>
      </c>
      <c r="L49" s="204">
        <v>2000</v>
      </c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>
        <f t="shared" si="0"/>
        <v>32900</v>
      </c>
      <c r="BF49" s="204">
        <f t="shared" si="1"/>
        <v>2000</v>
      </c>
      <c r="BG49" s="204">
        <f t="shared" si="2"/>
        <v>0</v>
      </c>
      <c r="BH49" s="204">
        <f t="shared" si="3"/>
        <v>0</v>
      </c>
      <c r="BI49" s="204">
        <f t="shared" si="4"/>
        <v>34900</v>
      </c>
      <c r="BJ49" s="200">
        <v>1</v>
      </c>
      <c r="BK49" s="200">
        <v>43</v>
      </c>
    </row>
    <row r="50" spans="1:63" s="2" customFormat="1" ht="27.75" customHeight="1" x14ac:dyDescent="0.15">
      <c r="A50" s="200">
        <v>1</v>
      </c>
      <c r="B50" s="178">
        <v>44</v>
      </c>
      <c r="C50" s="211"/>
      <c r="D50" s="306"/>
      <c r="E50" s="297"/>
      <c r="F50" s="301" t="s">
        <v>185</v>
      </c>
      <c r="G50" s="302"/>
      <c r="H50" s="302"/>
      <c r="I50" s="208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>
        <v>1535</v>
      </c>
      <c r="AP50" s="204"/>
      <c r="AQ50" s="204"/>
      <c r="AR50" s="204">
        <v>4048</v>
      </c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>
        <f t="shared" si="0"/>
        <v>5583</v>
      </c>
      <c r="BF50" s="204">
        <f t="shared" si="1"/>
        <v>0</v>
      </c>
      <c r="BG50" s="204">
        <f t="shared" si="2"/>
        <v>0</v>
      </c>
      <c r="BH50" s="204">
        <f t="shared" si="3"/>
        <v>0</v>
      </c>
      <c r="BI50" s="204">
        <f t="shared" si="4"/>
        <v>5583</v>
      </c>
      <c r="BJ50" s="200">
        <v>1</v>
      </c>
      <c r="BK50" s="200">
        <v>44</v>
      </c>
    </row>
    <row r="51" spans="1:63" s="2" customFormat="1" ht="27.75" customHeight="1" x14ac:dyDescent="0.15">
      <c r="A51" s="200">
        <v>1</v>
      </c>
      <c r="B51" s="178">
        <v>45</v>
      </c>
      <c r="C51" s="211"/>
      <c r="D51" s="306"/>
      <c r="E51" s="297"/>
      <c r="F51" s="301" t="s">
        <v>0</v>
      </c>
      <c r="G51" s="302"/>
      <c r="H51" s="302"/>
      <c r="I51" s="208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>
        <v>100520</v>
      </c>
      <c r="BC51" s="204"/>
      <c r="BD51" s="204"/>
      <c r="BE51" s="204">
        <f t="shared" si="0"/>
        <v>100520</v>
      </c>
      <c r="BF51" s="204">
        <f t="shared" si="1"/>
        <v>0</v>
      </c>
      <c r="BG51" s="204">
        <f t="shared" si="2"/>
        <v>0</v>
      </c>
      <c r="BH51" s="204">
        <f t="shared" si="3"/>
        <v>0</v>
      </c>
      <c r="BI51" s="204">
        <f t="shared" si="4"/>
        <v>100520</v>
      </c>
      <c r="BJ51" s="200">
        <v>1</v>
      </c>
      <c r="BK51" s="200">
        <v>45</v>
      </c>
    </row>
    <row r="52" spans="1:63" s="2" customFormat="1" ht="27.75" customHeight="1" x14ac:dyDescent="0.15">
      <c r="A52" s="200">
        <v>1</v>
      </c>
      <c r="B52" s="178">
        <v>46</v>
      </c>
      <c r="C52" s="216"/>
      <c r="D52" s="306"/>
      <c r="E52" s="297"/>
      <c r="F52" s="301" t="s">
        <v>196</v>
      </c>
      <c r="G52" s="302"/>
      <c r="H52" s="302"/>
      <c r="I52" s="208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4"/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>
        <f t="shared" si="0"/>
        <v>0</v>
      </c>
      <c r="BF52" s="204">
        <f t="shared" si="1"/>
        <v>0</v>
      </c>
      <c r="BG52" s="204">
        <f t="shared" si="2"/>
        <v>0</v>
      </c>
      <c r="BH52" s="204">
        <f t="shared" si="3"/>
        <v>0</v>
      </c>
      <c r="BI52" s="204">
        <f t="shared" si="4"/>
        <v>0</v>
      </c>
      <c r="BJ52" s="200">
        <v>1</v>
      </c>
      <c r="BK52" s="200">
        <v>46</v>
      </c>
    </row>
    <row r="53" spans="1:63" s="2" customFormat="1" ht="27.75" customHeight="1" x14ac:dyDescent="0.15">
      <c r="A53" s="200">
        <v>1</v>
      </c>
      <c r="B53" s="178">
        <v>47</v>
      </c>
      <c r="C53" s="211" t="s">
        <v>48</v>
      </c>
      <c r="D53" s="306"/>
      <c r="E53" s="297"/>
      <c r="F53" s="301" t="s">
        <v>188</v>
      </c>
      <c r="G53" s="302"/>
      <c r="H53" s="302"/>
      <c r="I53" s="208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204">
        <v>32670</v>
      </c>
      <c r="AD53" s="204"/>
      <c r="AE53" s="204"/>
      <c r="AF53" s="204"/>
      <c r="AG53" s="204"/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>
        <f t="shared" si="0"/>
        <v>0</v>
      </c>
      <c r="BF53" s="204">
        <f t="shared" si="1"/>
        <v>32670</v>
      </c>
      <c r="BG53" s="204">
        <f t="shared" si="2"/>
        <v>0</v>
      </c>
      <c r="BH53" s="204">
        <f t="shared" si="3"/>
        <v>0</v>
      </c>
      <c r="BI53" s="204">
        <f t="shared" si="4"/>
        <v>32670</v>
      </c>
      <c r="BJ53" s="200">
        <v>1</v>
      </c>
      <c r="BK53" s="200">
        <v>47</v>
      </c>
    </row>
    <row r="54" spans="1:63" s="2" customFormat="1" ht="27.75" customHeight="1" x14ac:dyDescent="0.15">
      <c r="A54" s="200">
        <v>1</v>
      </c>
      <c r="B54" s="178">
        <v>48</v>
      </c>
      <c r="C54" s="211"/>
      <c r="D54" s="306"/>
      <c r="E54" s="307"/>
      <c r="F54" s="320" t="s">
        <v>125</v>
      </c>
      <c r="G54" s="321"/>
      <c r="H54" s="321"/>
      <c r="I54" s="229"/>
      <c r="J54" s="204"/>
      <c r="K54" s="204">
        <v>1353</v>
      </c>
      <c r="L54" s="204">
        <v>1729</v>
      </c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>
        <v>0</v>
      </c>
      <c r="AD54" s="204"/>
      <c r="AE54" s="204"/>
      <c r="AF54" s="204"/>
      <c r="AG54" s="204"/>
      <c r="AH54" s="204"/>
      <c r="AI54" s="204"/>
      <c r="AJ54" s="204"/>
      <c r="AK54" s="204"/>
      <c r="AL54" s="204"/>
      <c r="AM54" s="204"/>
      <c r="AN54" s="204"/>
      <c r="AO54" s="204">
        <v>1960</v>
      </c>
      <c r="AP54" s="204">
        <v>3077</v>
      </c>
      <c r="AQ54" s="204"/>
      <c r="AR54" s="204"/>
      <c r="AS54" s="204"/>
      <c r="AT54" s="204"/>
      <c r="AU54" s="204"/>
      <c r="AV54" s="204"/>
      <c r="AW54" s="204"/>
      <c r="AX54" s="204"/>
      <c r="AY54" s="204"/>
      <c r="AZ54" s="204">
        <v>7318</v>
      </c>
      <c r="BA54" s="204">
        <v>970</v>
      </c>
      <c r="BB54" s="204">
        <v>14379</v>
      </c>
      <c r="BC54" s="204"/>
      <c r="BD54" s="204">
        <v>920</v>
      </c>
      <c r="BE54" s="204">
        <f t="shared" si="0"/>
        <v>25010</v>
      </c>
      <c r="BF54" s="204">
        <f t="shared" si="1"/>
        <v>1729</v>
      </c>
      <c r="BG54" s="204">
        <f t="shared" si="2"/>
        <v>4047</v>
      </c>
      <c r="BH54" s="204">
        <f t="shared" si="3"/>
        <v>920</v>
      </c>
      <c r="BI54" s="204">
        <f t="shared" si="4"/>
        <v>31706</v>
      </c>
      <c r="BJ54" s="200">
        <v>1</v>
      </c>
      <c r="BK54" s="200">
        <v>48</v>
      </c>
    </row>
    <row r="55" spans="1:63" s="2" customFormat="1" ht="27.75" customHeight="1" x14ac:dyDescent="0.15">
      <c r="A55" s="200">
        <v>1</v>
      </c>
      <c r="B55" s="178">
        <v>49</v>
      </c>
      <c r="C55" s="211"/>
      <c r="D55" s="206"/>
      <c r="E55" s="224" t="s">
        <v>33</v>
      </c>
      <c r="F55" s="322" t="s">
        <v>127</v>
      </c>
      <c r="G55" s="323"/>
      <c r="H55" s="322"/>
      <c r="I55" s="225" t="s">
        <v>72</v>
      </c>
      <c r="J55" s="204"/>
      <c r="K55" s="204">
        <v>9588</v>
      </c>
      <c r="L55" s="204">
        <v>61154</v>
      </c>
      <c r="M55" s="204"/>
      <c r="N55" s="204"/>
      <c r="O55" s="204">
        <v>1978</v>
      </c>
      <c r="P55" s="204"/>
      <c r="Q55" s="204"/>
      <c r="R55" s="204">
        <v>41388</v>
      </c>
      <c r="S55" s="204">
        <v>11825</v>
      </c>
      <c r="T55" s="204">
        <v>5913</v>
      </c>
      <c r="U55" s="204">
        <v>19302</v>
      </c>
      <c r="V55" s="204">
        <v>5868</v>
      </c>
      <c r="W55" s="204">
        <v>1951</v>
      </c>
      <c r="X55" s="204"/>
      <c r="Y55" s="204"/>
      <c r="Z55" s="204">
        <v>18398</v>
      </c>
      <c r="AA55" s="204">
        <v>1809</v>
      </c>
      <c r="AB55" s="204">
        <v>6820</v>
      </c>
      <c r="AC55" s="204">
        <v>24256</v>
      </c>
      <c r="AD55" s="204"/>
      <c r="AE55" s="204"/>
      <c r="AF55" s="204"/>
      <c r="AG55" s="204">
        <v>1858</v>
      </c>
      <c r="AH55" s="204"/>
      <c r="AI55" s="204">
        <v>15221</v>
      </c>
      <c r="AJ55" s="204">
        <v>1939</v>
      </c>
      <c r="AK55" s="204">
        <v>4109</v>
      </c>
      <c r="AL55" s="204">
        <v>1600</v>
      </c>
      <c r="AM55" s="204">
        <v>240</v>
      </c>
      <c r="AN55" s="204">
        <v>160</v>
      </c>
      <c r="AO55" s="204"/>
      <c r="AP55" s="204"/>
      <c r="AQ55" s="204"/>
      <c r="AR55" s="204">
        <v>18576</v>
      </c>
      <c r="AS55" s="204">
        <v>12429</v>
      </c>
      <c r="AT55" s="204">
        <v>3917</v>
      </c>
      <c r="AU55" s="204">
        <v>8690</v>
      </c>
      <c r="AV55" s="204">
        <v>2684</v>
      </c>
      <c r="AW55" s="204"/>
      <c r="AX55" s="204">
        <v>42064</v>
      </c>
      <c r="AY55" s="204"/>
      <c r="AZ55" s="204"/>
      <c r="BA55" s="204"/>
      <c r="BB55" s="204">
        <v>1933</v>
      </c>
      <c r="BC55" s="204"/>
      <c r="BD55" s="204"/>
      <c r="BE55" s="204">
        <f t="shared" si="0"/>
        <v>160340</v>
      </c>
      <c r="BF55" s="204">
        <f t="shared" si="1"/>
        <v>103808</v>
      </c>
      <c r="BG55" s="204">
        <f t="shared" si="2"/>
        <v>36843</v>
      </c>
      <c r="BH55" s="204">
        <f t="shared" si="3"/>
        <v>24679</v>
      </c>
      <c r="BI55" s="204">
        <f t="shared" si="4"/>
        <v>325670</v>
      </c>
      <c r="BJ55" s="200">
        <v>1</v>
      </c>
      <c r="BK55" s="200">
        <v>49</v>
      </c>
    </row>
    <row r="56" spans="1:63" s="2" customFormat="1" ht="27.75" customHeight="1" x14ac:dyDescent="0.15">
      <c r="A56" s="200">
        <v>1</v>
      </c>
      <c r="B56" s="178">
        <v>50</v>
      </c>
      <c r="C56" s="211"/>
      <c r="D56" s="306"/>
      <c r="E56" s="308" t="s">
        <v>211</v>
      </c>
      <c r="F56" s="324" t="s">
        <v>5</v>
      </c>
      <c r="G56" s="324"/>
      <c r="H56" s="301"/>
      <c r="I56" s="225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>
        <f t="shared" si="0"/>
        <v>0</v>
      </c>
      <c r="BF56" s="204">
        <f t="shared" si="1"/>
        <v>0</v>
      </c>
      <c r="BG56" s="204">
        <f t="shared" si="2"/>
        <v>0</v>
      </c>
      <c r="BH56" s="204">
        <f t="shared" si="3"/>
        <v>0</v>
      </c>
      <c r="BI56" s="204">
        <f t="shared" si="4"/>
        <v>0</v>
      </c>
      <c r="BJ56" s="200">
        <v>1</v>
      </c>
      <c r="BK56" s="200">
        <v>50</v>
      </c>
    </row>
    <row r="57" spans="1:63" s="2" customFormat="1" ht="27.75" customHeight="1" x14ac:dyDescent="0.15">
      <c r="A57" s="200">
        <v>1</v>
      </c>
      <c r="B57" s="178">
        <v>51</v>
      </c>
      <c r="C57" s="211"/>
      <c r="D57" s="306"/>
      <c r="E57" s="308"/>
      <c r="F57" s="324" t="s">
        <v>166</v>
      </c>
      <c r="G57" s="324"/>
      <c r="H57" s="301"/>
      <c r="I57" s="227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>
        <f t="shared" si="0"/>
        <v>0</v>
      </c>
      <c r="BF57" s="204">
        <f t="shared" si="1"/>
        <v>0</v>
      </c>
      <c r="BG57" s="204">
        <f t="shared" si="2"/>
        <v>0</v>
      </c>
      <c r="BH57" s="204">
        <f t="shared" si="3"/>
        <v>0</v>
      </c>
      <c r="BI57" s="204">
        <f t="shared" si="4"/>
        <v>0</v>
      </c>
      <c r="BJ57" s="200">
        <v>1</v>
      </c>
      <c r="BK57" s="200">
        <v>51</v>
      </c>
    </row>
    <row r="58" spans="1:63" s="2" customFormat="1" ht="27.75" customHeight="1" x14ac:dyDescent="0.15">
      <c r="A58" s="200">
        <v>1</v>
      </c>
      <c r="B58" s="178">
        <v>52</v>
      </c>
      <c r="C58" s="211"/>
      <c r="D58" s="306"/>
      <c r="E58" s="308"/>
      <c r="F58" s="312" t="s">
        <v>76</v>
      </c>
      <c r="G58" s="312"/>
      <c r="H58" s="313"/>
      <c r="I58" s="225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>
        <f t="shared" si="0"/>
        <v>0</v>
      </c>
      <c r="BF58" s="204">
        <f t="shared" si="1"/>
        <v>0</v>
      </c>
      <c r="BG58" s="204">
        <f t="shared" si="2"/>
        <v>0</v>
      </c>
      <c r="BH58" s="204">
        <f t="shared" si="3"/>
        <v>0</v>
      </c>
      <c r="BI58" s="204">
        <f t="shared" si="4"/>
        <v>0</v>
      </c>
      <c r="BJ58" s="200">
        <v>1</v>
      </c>
      <c r="BK58" s="200">
        <v>52</v>
      </c>
    </row>
    <row r="59" spans="1:63" s="2" customFormat="1" ht="27.75" customHeight="1" x14ac:dyDescent="0.15">
      <c r="A59" s="200">
        <v>1</v>
      </c>
      <c r="B59" s="178">
        <v>53</v>
      </c>
      <c r="C59" s="211"/>
      <c r="D59" s="206"/>
      <c r="E59" s="230" t="s">
        <v>16</v>
      </c>
      <c r="F59" s="325" t="s">
        <v>171</v>
      </c>
      <c r="G59" s="325"/>
      <c r="H59" s="325"/>
      <c r="I59" s="227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>
        <f t="shared" si="0"/>
        <v>0</v>
      </c>
      <c r="BF59" s="204">
        <f t="shared" si="1"/>
        <v>0</v>
      </c>
      <c r="BG59" s="204">
        <f t="shared" si="2"/>
        <v>0</v>
      </c>
      <c r="BH59" s="204">
        <f t="shared" si="3"/>
        <v>0</v>
      </c>
      <c r="BI59" s="204">
        <f t="shared" si="4"/>
        <v>0</v>
      </c>
      <c r="BJ59" s="200">
        <v>1</v>
      </c>
      <c r="BK59" s="200">
        <v>53</v>
      </c>
    </row>
    <row r="60" spans="1:63" s="2" customFormat="1" ht="27.75" customHeight="1" x14ac:dyDescent="0.15">
      <c r="A60" s="200">
        <v>1</v>
      </c>
      <c r="B60" s="178">
        <v>54</v>
      </c>
      <c r="C60" s="211"/>
      <c r="D60" s="206"/>
      <c r="E60" s="231" t="s">
        <v>57</v>
      </c>
      <c r="F60" s="302" t="s">
        <v>128</v>
      </c>
      <c r="G60" s="326"/>
      <c r="H60" s="302"/>
      <c r="I60" s="227"/>
      <c r="J60" s="204">
        <v>5800</v>
      </c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4"/>
      <c r="AI60" s="204">
        <v>561</v>
      </c>
      <c r="AJ60" s="204">
        <v>462</v>
      </c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>
        <v>30000</v>
      </c>
      <c r="AY60" s="204"/>
      <c r="AZ60" s="204"/>
      <c r="BA60" s="204"/>
      <c r="BB60" s="204"/>
      <c r="BC60" s="204"/>
      <c r="BD60" s="204"/>
      <c r="BE60" s="204">
        <f t="shared" si="0"/>
        <v>30561</v>
      </c>
      <c r="BF60" s="204">
        <f t="shared" si="1"/>
        <v>0</v>
      </c>
      <c r="BG60" s="204">
        <f t="shared" si="2"/>
        <v>462</v>
      </c>
      <c r="BH60" s="204">
        <f t="shared" si="3"/>
        <v>5800</v>
      </c>
      <c r="BI60" s="204">
        <f t="shared" si="4"/>
        <v>36823</v>
      </c>
      <c r="BJ60" s="200">
        <v>1</v>
      </c>
      <c r="BK60" s="200">
        <v>54</v>
      </c>
    </row>
    <row r="61" spans="1:63" s="2" customFormat="1" ht="27.75" customHeight="1" x14ac:dyDescent="0.15">
      <c r="A61" s="200">
        <v>1</v>
      </c>
      <c r="B61" s="178">
        <v>55</v>
      </c>
      <c r="C61" s="211"/>
      <c r="D61" s="214"/>
      <c r="E61" s="231" t="s">
        <v>61</v>
      </c>
      <c r="F61" s="325" t="s">
        <v>125</v>
      </c>
      <c r="G61" s="327"/>
      <c r="H61" s="327"/>
      <c r="I61" s="227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>
        <v>6519</v>
      </c>
      <c r="V61" s="204">
        <v>1077</v>
      </c>
      <c r="W61" s="204">
        <v>2733</v>
      </c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>
        <v>66</v>
      </c>
      <c r="AJ61" s="204">
        <v>0</v>
      </c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>
        <f t="shared" si="0"/>
        <v>6585</v>
      </c>
      <c r="BF61" s="204">
        <f t="shared" si="1"/>
        <v>0</v>
      </c>
      <c r="BG61" s="204">
        <f t="shared" si="2"/>
        <v>1077</v>
      </c>
      <c r="BH61" s="204">
        <f t="shared" si="3"/>
        <v>2733</v>
      </c>
      <c r="BI61" s="204">
        <f t="shared" si="4"/>
        <v>10395</v>
      </c>
      <c r="BJ61" s="200">
        <v>1</v>
      </c>
      <c r="BK61" s="200">
        <v>55</v>
      </c>
    </row>
    <row r="62" spans="1:63" s="2" customFormat="1" ht="27.75" customHeight="1" x14ac:dyDescent="0.15">
      <c r="A62" s="200">
        <v>1</v>
      </c>
      <c r="B62" s="178">
        <v>56</v>
      </c>
      <c r="C62" s="219"/>
      <c r="D62" s="232" t="s">
        <v>51</v>
      </c>
      <c r="E62" s="302" t="s">
        <v>130</v>
      </c>
      <c r="F62" s="302"/>
      <c r="G62" s="302"/>
      <c r="H62" s="302"/>
      <c r="I62" s="208" t="s">
        <v>78</v>
      </c>
      <c r="J62" s="204">
        <v>-5800</v>
      </c>
      <c r="K62" s="204">
        <v>-1353</v>
      </c>
      <c r="L62" s="204">
        <v>-1729</v>
      </c>
      <c r="M62" s="204"/>
      <c r="N62" s="204"/>
      <c r="O62" s="204"/>
      <c r="P62" s="204"/>
      <c r="Q62" s="204"/>
      <c r="R62" s="204"/>
      <c r="S62" s="204"/>
      <c r="T62" s="204"/>
      <c r="U62" s="204">
        <v>-6519</v>
      </c>
      <c r="V62" s="204">
        <v>-1077</v>
      </c>
      <c r="W62" s="204">
        <v>-2733</v>
      </c>
      <c r="X62" s="204"/>
      <c r="Y62" s="204"/>
      <c r="Z62" s="204"/>
      <c r="AA62" s="204"/>
      <c r="AB62" s="204"/>
      <c r="AC62" s="204">
        <v>-24256</v>
      </c>
      <c r="AD62" s="204"/>
      <c r="AE62" s="204"/>
      <c r="AF62" s="204"/>
      <c r="AG62" s="204"/>
      <c r="AH62" s="204"/>
      <c r="AI62" s="204">
        <v>-12698</v>
      </c>
      <c r="AJ62" s="204">
        <v>-2401</v>
      </c>
      <c r="AK62" s="204">
        <v>-4108</v>
      </c>
      <c r="AL62" s="204">
        <v>17658</v>
      </c>
      <c r="AM62" s="204">
        <v>2662</v>
      </c>
      <c r="AN62" s="204">
        <v>1753</v>
      </c>
      <c r="AO62" s="204">
        <v>-3495</v>
      </c>
      <c r="AP62" s="204">
        <v>-3077</v>
      </c>
      <c r="AQ62" s="204"/>
      <c r="AR62" s="204">
        <v>-22624</v>
      </c>
      <c r="AS62" s="204"/>
      <c r="AT62" s="204"/>
      <c r="AU62" s="204"/>
      <c r="AV62" s="204"/>
      <c r="AW62" s="204"/>
      <c r="AX62" s="204">
        <v>-42064</v>
      </c>
      <c r="AY62" s="204"/>
      <c r="AZ62" s="204"/>
      <c r="BA62" s="204"/>
      <c r="BB62" s="204">
        <v>2377</v>
      </c>
      <c r="BC62" s="204"/>
      <c r="BD62" s="204"/>
      <c r="BE62" s="204">
        <f t="shared" si="0"/>
        <v>-68718</v>
      </c>
      <c r="BF62" s="204">
        <f t="shared" si="1"/>
        <v>-25985</v>
      </c>
      <c r="BG62" s="204">
        <f t="shared" si="2"/>
        <v>-3893</v>
      </c>
      <c r="BH62" s="204">
        <f t="shared" si="3"/>
        <v>-10888</v>
      </c>
      <c r="BI62" s="204">
        <f t="shared" si="4"/>
        <v>-109484</v>
      </c>
      <c r="BJ62" s="200">
        <v>1</v>
      </c>
      <c r="BK62" s="200">
        <v>56</v>
      </c>
    </row>
    <row r="63" spans="1:63" s="2" customFormat="1" ht="27.75" customHeight="1" x14ac:dyDescent="0.15">
      <c r="A63" s="200">
        <v>1</v>
      </c>
      <c r="B63" s="178">
        <v>57</v>
      </c>
      <c r="C63" s="233" t="s">
        <v>80</v>
      </c>
      <c r="D63" s="302" t="s">
        <v>131</v>
      </c>
      <c r="E63" s="314"/>
      <c r="F63" s="314"/>
      <c r="G63" s="314"/>
      <c r="H63" s="314"/>
      <c r="I63" s="208" t="s">
        <v>83</v>
      </c>
      <c r="J63" s="204"/>
      <c r="K63" s="204"/>
      <c r="L63" s="204"/>
      <c r="M63" s="204"/>
      <c r="N63" s="204">
        <v>-10772</v>
      </c>
      <c r="O63" s="204">
        <v>1</v>
      </c>
      <c r="P63" s="204"/>
      <c r="Q63" s="204"/>
      <c r="R63" s="204"/>
      <c r="S63" s="204"/>
      <c r="T63" s="204"/>
      <c r="U63" s="204">
        <v>-8868</v>
      </c>
      <c r="V63" s="204">
        <v>-1868</v>
      </c>
      <c r="W63" s="204">
        <v>-4964</v>
      </c>
      <c r="X63" s="204"/>
      <c r="Y63" s="204"/>
      <c r="Z63" s="204"/>
      <c r="AA63" s="204"/>
      <c r="AB63" s="204"/>
      <c r="AC63" s="204">
        <v>42</v>
      </c>
      <c r="AD63" s="204"/>
      <c r="AE63" s="204"/>
      <c r="AF63" s="204"/>
      <c r="AG63" s="204"/>
      <c r="AH63" s="204">
        <v>-4519</v>
      </c>
      <c r="AI63" s="204"/>
      <c r="AJ63" s="204"/>
      <c r="AK63" s="204"/>
      <c r="AL63" s="204">
        <v>24138</v>
      </c>
      <c r="AM63" s="204">
        <v>4684</v>
      </c>
      <c r="AN63" s="204">
        <v>2126</v>
      </c>
      <c r="AO63" s="204">
        <v>-58584</v>
      </c>
      <c r="AP63" s="204">
        <v>4878</v>
      </c>
      <c r="AQ63" s="204">
        <v>54775</v>
      </c>
      <c r="AR63" s="204">
        <v>-1256</v>
      </c>
      <c r="AS63" s="204"/>
      <c r="AT63" s="204"/>
      <c r="AU63" s="204"/>
      <c r="AV63" s="204"/>
      <c r="AW63" s="204"/>
      <c r="AX63" s="204">
        <v>16029</v>
      </c>
      <c r="AY63" s="204"/>
      <c r="AZ63" s="204">
        <v>27843</v>
      </c>
      <c r="BA63" s="204">
        <v>2549</v>
      </c>
      <c r="BB63" s="204">
        <v>-2059</v>
      </c>
      <c r="BC63" s="204"/>
      <c r="BD63" s="204">
        <v>-6602</v>
      </c>
      <c r="BE63" s="204">
        <f t="shared" si="0"/>
        <v>-2756</v>
      </c>
      <c r="BF63" s="204">
        <f t="shared" si="1"/>
        <v>42</v>
      </c>
      <c r="BG63" s="204">
        <f t="shared" si="2"/>
        <v>10243</v>
      </c>
      <c r="BH63" s="204">
        <f t="shared" si="3"/>
        <v>30044</v>
      </c>
      <c r="BI63" s="204">
        <f t="shared" si="4"/>
        <v>37573</v>
      </c>
      <c r="BJ63" s="200">
        <v>1</v>
      </c>
      <c r="BK63" s="200">
        <v>57</v>
      </c>
    </row>
    <row r="64" spans="1:63" s="2" customFormat="1" ht="27.75" customHeight="1" x14ac:dyDescent="0.15">
      <c r="A64" s="200">
        <v>1</v>
      </c>
      <c r="B64" s="178">
        <v>58</v>
      </c>
      <c r="C64" s="234" t="s">
        <v>86</v>
      </c>
      <c r="D64" s="302" t="s">
        <v>204</v>
      </c>
      <c r="E64" s="302"/>
      <c r="F64" s="302"/>
      <c r="G64" s="302"/>
      <c r="H64" s="302"/>
      <c r="I64" s="208" t="s">
        <v>52</v>
      </c>
      <c r="J64" s="204"/>
      <c r="K64" s="204"/>
      <c r="L64" s="204"/>
      <c r="M64" s="204"/>
      <c r="N64" s="204"/>
      <c r="O64" s="204">
        <v>1</v>
      </c>
      <c r="P64" s="204"/>
      <c r="Q64" s="204"/>
      <c r="R64" s="204"/>
      <c r="S64" s="204"/>
      <c r="T64" s="204"/>
      <c r="U64" s="204">
        <v>1</v>
      </c>
      <c r="V64" s="204">
        <v>0</v>
      </c>
      <c r="W64" s="204">
        <v>0</v>
      </c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>
        <v>0</v>
      </c>
      <c r="AI64" s="204"/>
      <c r="AJ64" s="204"/>
      <c r="AK64" s="204"/>
      <c r="AL64" s="204">
        <v>8000</v>
      </c>
      <c r="AM64" s="204">
        <v>1200</v>
      </c>
      <c r="AN64" s="204">
        <v>800</v>
      </c>
      <c r="AO64" s="204">
        <v>2500</v>
      </c>
      <c r="AP64" s="204"/>
      <c r="AQ64" s="204"/>
      <c r="AR64" s="204">
        <v>0</v>
      </c>
      <c r="AS64" s="204"/>
      <c r="AT64" s="204"/>
      <c r="AU64" s="204"/>
      <c r="AV64" s="204"/>
      <c r="AW64" s="204"/>
      <c r="AX64" s="204"/>
      <c r="AY64" s="204"/>
      <c r="AZ64" s="204">
        <v>47454</v>
      </c>
      <c r="BA64" s="204">
        <v>2549</v>
      </c>
      <c r="BB64" s="204">
        <v>6</v>
      </c>
      <c r="BC64" s="204"/>
      <c r="BD64" s="204">
        <v>0</v>
      </c>
      <c r="BE64" s="204">
        <f t="shared" si="0"/>
        <v>57962</v>
      </c>
      <c r="BF64" s="204">
        <f t="shared" si="1"/>
        <v>0</v>
      </c>
      <c r="BG64" s="204">
        <f t="shared" si="2"/>
        <v>3749</v>
      </c>
      <c r="BH64" s="204">
        <f t="shared" si="3"/>
        <v>800</v>
      </c>
      <c r="BI64" s="204">
        <f t="shared" si="4"/>
        <v>62511</v>
      </c>
      <c r="BJ64" s="200">
        <v>1</v>
      </c>
      <c r="BK64" s="200">
        <v>58</v>
      </c>
    </row>
    <row r="65" spans="1:63" s="2" customFormat="1" ht="27.75" customHeight="1" x14ac:dyDescent="0.15">
      <c r="A65" s="200">
        <v>1</v>
      </c>
      <c r="B65" s="178">
        <v>59</v>
      </c>
      <c r="C65" s="235" t="s">
        <v>87</v>
      </c>
      <c r="D65" s="302" t="s">
        <v>206</v>
      </c>
      <c r="E65" s="314"/>
      <c r="F65" s="314"/>
      <c r="G65" s="314"/>
      <c r="H65" s="314"/>
      <c r="I65" s="208" t="s">
        <v>1</v>
      </c>
      <c r="J65" s="204"/>
      <c r="K65" s="204"/>
      <c r="L65" s="204"/>
      <c r="M65" s="204"/>
      <c r="N65" s="204">
        <v>18527</v>
      </c>
      <c r="O65" s="204"/>
      <c r="P65" s="204"/>
      <c r="Q65" s="204"/>
      <c r="R65" s="204"/>
      <c r="S65" s="204"/>
      <c r="T65" s="204"/>
      <c r="U65" s="204">
        <v>93988</v>
      </c>
      <c r="V65" s="204">
        <v>16081</v>
      </c>
      <c r="W65" s="204">
        <v>32694</v>
      </c>
      <c r="X65" s="204"/>
      <c r="Y65" s="204"/>
      <c r="Z65" s="204"/>
      <c r="AA65" s="204"/>
      <c r="AB65" s="204"/>
      <c r="AC65" s="204">
        <v>38</v>
      </c>
      <c r="AD65" s="204"/>
      <c r="AE65" s="204"/>
      <c r="AF65" s="204"/>
      <c r="AG65" s="204"/>
      <c r="AH65" s="204">
        <v>19835</v>
      </c>
      <c r="AI65" s="204"/>
      <c r="AJ65" s="204"/>
      <c r="AK65" s="204"/>
      <c r="AL65" s="204">
        <v>15043</v>
      </c>
      <c r="AM65" s="204">
        <v>2256</v>
      </c>
      <c r="AN65" s="204">
        <v>1505</v>
      </c>
      <c r="AO65" s="204">
        <v>127792</v>
      </c>
      <c r="AP65" s="204"/>
      <c r="AQ65" s="204"/>
      <c r="AR65" s="204">
        <v>1341</v>
      </c>
      <c r="AS65" s="204"/>
      <c r="AT65" s="204"/>
      <c r="AU65" s="204"/>
      <c r="AV65" s="204"/>
      <c r="AW65" s="204"/>
      <c r="AX65" s="204">
        <v>55453</v>
      </c>
      <c r="AY65" s="204"/>
      <c r="AZ65" s="204">
        <v>70824</v>
      </c>
      <c r="BA65" s="204"/>
      <c r="BB65" s="204">
        <v>12522</v>
      </c>
      <c r="BC65" s="204"/>
      <c r="BD65" s="204">
        <v>7287</v>
      </c>
      <c r="BE65" s="204">
        <f t="shared" si="0"/>
        <v>376963</v>
      </c>
      <c r="BF65" s="204">
        <f t="shared" si="1"/>
        <v>38</v>
      </c>
      <c r="BG65" s="204">
        <f t="shared" si="2"/>
        <v>18337</v>
      </c>
      <c r="BH65" s="204">
        <f t="shared" si="3"/>
        <v>79848</v>
      </c>
      <c r="BI65" s="204">
        <f t="shared" si="4"/>
        <v>475186</v>
      </c>
      <c r="BJ65" s="200">
        <v>1</v>
      </c>
      <c r="BK65" s="200">
        <v>59</v>
      </c>
    </row>
    <row r="66" spans="1:63" s="2" customFormat="1" ht="27.75" customHeight="1" x14ac:dyDescent="0.15">
      <c r="A66" s="200">
        <v>1</v>
      </c>
      <c r="B66" s="178">
        <v>60</v>
      </c>
      <c r="C66" s="236"/>
      <c r="D66" s="301" t="s">
        <v>209</v>
      </c>
      <c r="E66" s="315"/>
      <c r="F66" s="315"/>
      <c r="G66" s="315"/>
      <c r="H66" s="315"/>
      <c r="I66" s="208"/>
      <c r="J66" s="204"/>
      <c r="K66" s="204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>
        <f t="shared" si="0"/>
        <v>0</v>
      </c>
      <c r="BF66" s="204">
        <f t="shared" si="1"/>
        <v>0</v>
      </c>
      <c r="BG66" s="204">
        <f t="shared" si="2"/>
        <v>0</v>
      </c>
      <c r="BH66" s="204">
        <f t="shared" si="3"/>
        <v>0</v>
      </c>
      <c r="BI66" s="204">
        <f t="shared" si="4"/>
        <v>0</v>
      </c>
      <c r="BJ66" s="200">
        <v>1</v>
      </c>
      <c r="BK66" s="200">
        <v>60</v>
      </c>
    </row>
    <row r="67" spans="1:63" s="2" customFormat="1" ht="27.75" customHeight="1" x14ac:dyDescent="0.15">
      <c r="A67" s="200">
        <v>2</v>
      </c>
      <c r="B67" s="178">
        <v>1</v>
      </c>
      <c r="C67" s="237" t="s">
        <v>88</v>
      </c>
      <c r="D67" s="302" t="s">
        <v>34</v>
      </c>
      <c r="E67" s="302"/>
      <c r="F67" s="302"/>
      <c r="G67" s="302"/>
      <c r="H67" s="302"/>
      <c r="I67" s="208" t="s">
        <v>91</v>
      </c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>
        <f t="shared" si="0"/>
        <v>0</v>
      </c>
      <c r="BF67" s="204">
        <f t="shared" si="1"/>
        <v>0</v>
      </c>
      <c r="BG67" s="204">
        <f t="shared" si="2"/>
        <v>0</v>
      </c>
      <c r="BH67" s="204">
        <f t="shared" si="3"/>
        <v>0</v>
      </c>
      <c r="BI67" s="204">
        <f t="shared" si="4"/>
        <v>0</v>
      </c>
      <c r="BJ67" s="200">
        <v>2</v>
      </c>
      <c r="BK67" s="200">
        <v>1</v>
      </c>
    </row>
    <row r="68" spans="1:63" s="2" customFormat="1" ht="27.75" customHeight="1" x14ac:dyDescent="0.15">
      <c r="A68" s="200">
        <v>2</v>
      </c>
      <c r="B68" s="178">
        <v>2</v>
      </c>
      <c r="C68" s="237" t="s">
        <v>55</v>
      </c>
      <c r="D68" s="303" t="s">
        <v>132</v>
      </c>
      <c r="E68" s="316"/>
      <c r="F68" s="316"/>
      <c r="G68" s="316"/>
      <c r="H68" s="316"/>
      <c r="I68" s="208" t="s">
        <v>50</v>
      </c>
      <c r="J68" s="204"/>
      <c r="K68" s="204"/>
      <c r="L68" s="204"/>
      <c r="M68" s="204"/>
      <c r="N68" s="204">
        <v>7755</v>
      </c>
      <c r="O68" s="204"/>
      <c r="P68" s="204"/>
      <c r="Q68" s="204"/>
      <c r="R68" s="204"/>
      <c r="S68" s="204"/>
      <c r="T68" s="204"/>
      <c r="U68" s="204">
        <v>85119</v>
      </c>
      <c r="V68" s="204">
        <v>14213</v>
      </c>
      <c r="W68" s="204">
        <v>27730</v>
      </c>
      <c r="X68" s="204"/>
      <c r="Y68" s="204"/>
      <c r="Z68" s="204"/>
      <c r="AA68" s="204"/>
      <c r="AB68" s="204"/>
      <c r="AC68" s="204">
        <v>80</v>
      </c>
      <c r="AD68" s="204"/>
      <c r="AE68" s="204"/>
      <c r="AF68" s="204"/>
      <c r="AG68" s="204"/>
      <c r="AH68" s="204">
        <v>15316</v>
      </c>
      <c r="AI68" s="204"/>
      <c r="AJ68" s="204"/>
      <c r="AK68" s="204"/>
      <c r="AL68" s="204">
        <v>31181</v>
      </c>
      <c r="AM68" s="204">
        <v>5740</v>
      </c>
      <c r="AN68" s="204">
        <v>2831</v>
      </c>
      <c r="AO68" s="204">
        <v>66708</v>
      </c>
      <c r="AP68" s="204">
        <v>4878</v>
      </c>
      <c r="AQ68" s="204">
        <v>54775</v>
      </c>
      <c r="AR68" s="204">
        <v>85</v>
      </c>
      <c r="AS68" s="204"/>
      <c r="AT68" s="204"/>
      <c r="AU68" s="204"/>
      <c r="AV68" s="204"/>
      <c r="AW68" s="204"/>
      <c r="AX68" s="204">
        <v>71482</v>
      </c>
      <c r="AY68" s="204"/>
      <c r="AZ68" s="204">
        <v>51213</v>
      </c>
      <c r="BA68" s="204"/>
      <c r="BB68" s="204">
        <v>10457</v>
      </c>
      <c r="BC68" s="204"/>
      <c r="BD68" s="204">
        <v>685</v>
      </c>
      <c r="BE68" s="204">
        <f t="shared" si="0"/>
        <v>316245</v>
      </c>
      <c r="BF68" s="204">
        <f t="shared" si="1"/>
        <v>80</v>
      </c>
      <c r="BG68" s="204">
        <f t="shared" si="2"/>
        <v>24831</v>
      </c>
      <c r="BH68" s="204">
        <f t="shared" si="3"/>
        <v>109092</v>
      </c>
      <c r="BI68" s="204">
        <f t="shared" si="4"/>
        <v>450248</v>
      </c>
      <c r="BJ68" s="200">
        <v>2</v>
      </c>
      <c r="BK68" s="200">
        <v>2</v>
      </c>
    </row>
    <row r="69" spans="1:63" s="2" customFormat="1" ht="27.75" customHeight="1" x14ac:dyDescent="0.15">
      <c r="A69" s="200">
        <v>2</v>
      </c>
      <c r="B69" s="178">
        <v>3</v>
      </c>
      <c r="C69" s="235" t="s">
        <v>43</v>
      </c>
      <c r="D69" s="302" t="s">
        <v>207</v>
      </c>
      <c r="E69" s="314"/>
      <c r="F69" s="314"/>
      <c r="G69" s="314"/>
      <c r="H69" s="314"/>
      <c r="I69" s="208"/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4"/>
      <c r="AI69" s="204"/>
      <c r="AJ69" s="204"/>
      <c r="AK69" s="204"/>
      <c r="AL69" s="204">
        <v>23722</v>
      </c>
      <c r="AM69" s="204">
        <v>3558</v>
      </c>
      <c r="AN69" s="204">
        <v>2372</v>
      </c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>
        <f t="shared" si="0"/>
        <v>23722</v>
      </c>
      <c r="BF69" s="204">
        <f t="shared" si="1"/>
        <v>0</v>
      </c>
      <c r="BG69" s="204">
        <f t="shared" si="2"/>
        <v>3558</v>
      </c>
      <c r="BH69" s="204">
        <f t="shared" si="3"/>
        <v>2372</v>
      </c>
      <c r="BI69" s="204">
        <f t="shared" si="4"/>
        <v>29652</v>
      </c>
      <c r="BJ69" s="200">
        <v>2</v>
      </c>
      <c r="BK69" s="200">
        <v>3</v>
      </c>
    </row>
    <row r="70" spans="1:63" s="2" customFormat="1" ht="27.75" customHeight="1" x14ac:dyDescent="0.15">
      <c r="A70" s="200">
        <v>2</v>
      </c>
      <c r="B70" s="178">
        <v>4</v>
      </c>
      <c r="C70" s="209"/>
      <c r="D70" s="317" t="s">
        <v>212</v>
      </c>
      <c r="E70" s="301" t="s">
        <v>208</v>
      </c>
      <c r="F70" s="302"/>
      <c r="G70" s="302"/>
      <c r="H70" s="302"/>
      <c r="I70" s="208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4"/>
      <c r="AI70" s="204"/>
      <c r="AJ70" s="204"/>
      <c r="AK70" s="204"/>
      <c r="AL70" s="204">
        <v>15722</v>
      </c>
      <c r="AM70" s="204">
        <v>2358</v>
      </c>
      <c r="AN70" s="204">
        <v>1572</v>
      </c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>
        <f t="shared" si="0"/>
        <v>15722</v>
      </c>
      <c r="BF70" s="204">
        <f t="shared" si="1"/>
        <v>0</v>
      </c>
      <c r="BG70" s="204">
        <f t="shared" si="2"/>
        <v>2358</v>
      </c>
      <c r="BH70" s="204">
        <f t="shared" si="3"/>
        <v>1572</v>
      </c>
      <c r="BI70" s="204">
        <f t="shared" si="4"/>
        <v>19652</v>
      </c>
      <c r="BJ70" s="200">
        <v>2</v>
      </c>
      <c r="BK70" s="200">
        <v>4</v>
      </c>
    </row>
    <row r="71" spans="1:63" s="2" customFormat="1" ht="27.75" customHeight="1" x14ac:dyDescent="0.15">
      <c r="A71" s="200">
        <v>2</v>
      </c>
      <c r="B71" s="178">
        <v>5</v>
      </c>
      <c r="C71" s="238"/>
      <c r="D71" s="318"/>
      <c r="E71" s="301" t="s">
        <v>192</v>
      </c>
      <c r="F71" s="302"/>
      <c r="G71" s="302"/>
      <c r="H71" s="302"/>
      <c r="I71" s="203"/>
      <c r="J71" s="204"/>
      <c r="K71" s="204"/>
      <c r="L71" s="204"/>
      <c r="M71" s="204"/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4"/>
      <c r="AK71" s="204"/>
      <c r="AL71" s="204">
        <v>8000</v>
      </c>
      <c r="AM71" s="204">
        <v>1200</v>
      </c>
      <c r="AN71" s="204">
        <v>800</v>
      </c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>
        <f t="shared" si="0"/>
        <v>8000</v>
      </c>
      <c r="BF71" s="204">
        <f t="shared" si="1"/>
        <v>0</v>
      </c>
      <c r="BG71" s="204">
        <f t="shared" si="2"/>
        <v>1200</v>
      </c>
      <c r="BH71" s="204">
        <f t="shared" si="3"/>
        <v>800</v>
      </c>
      <c r="BI71" s="204">
        <f t="shared" si="4"/>
        <v>10000</v>
      </c>
      <c r="BJ71" s="200">
        <v>2</v>
      </c>
      <c r="BK71" s="200">
        <v>5</v>
      </c>
    </row>
    <row r="72" spans="1:63" s="2" customFormat="1" ht="27.75" customHeight="1" x14ac:dyDescent="0.15">
      <c r="A72" s="200">
        <v>2</v>
      </c>
      <c r="B72" s="178">
        <v>6</v>
      </c>
      <c r="C72" s="239"/>
      <c r="D72" s="319"/>
      <c r="E72" s="301" t="s">
        <v>125</v>
      </c>
      <c r="F72" s="302"/>
      <c r="G72" s="302"/>
      <c r="H72" s="302"/>
      <c r="I72" s="203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4"/>
      <c r="AI72" s="204"/>
      <c r="AJ72" s="204"/>
      <c r="AK72" s="204"/>
      <c r="AL72" s="204">
        <v>0</v>
      </c>
      <c r="AM72" s="204">
        <v>0</v>
      </c>
      <c r="AN72" s="204">
        <v>0</v>
      </c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>
        <f t="shared" si="0"/>
        <v>0</v>
      </c>
      <c r="BF72" s="204">
        <f t="shared" si="1"/>
        <v>0</v>
      </c>
      <c r="BG72" s="204">
        <f t="shared" si="2"/>
        <v>0</v>
      </c>
      <c r="BH72" s="204">
        <f t="shared" si="3"/>
        <v>0</v>
      </c>
      <c r="BI72" s="204">
        <f t="shared" si="4"/>
        <v>0</v>
      </c>
      <c r="BJ72" s="200">
        <v>2</v>
      </c>
      <c r="BK72" s="200">
        <v>6</v>
      </c>
    </row>
    <row r="73" spans="1:63" s="2" customFormat="1" ht="27.75" customHeight="1" x14ac:dyDescent="0.15">
      <c r="A73" s="200">
        <v>2</v>
      </c>
      <c r="B73" s="178">
        <v>7</v>
      </c>
      <c r="C73" s="237" t="s">
        <v>81</v>
      </c>
      <c r="D73" s="303" t="s">
        <v>96</v>
      </c>
      <c r="E73" s="303"/>
      <c r="F73" s="303"/>
      <c r="G73" s="303"/>
      <c r="H73" s="303"/>
      <c r="I73" s="208" t="s">
        <v>39</v>
      </c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4"/>
      <c r="Z73" s="204"/>
      <c r="AA73" s="204"/>
      <c r="AB73" s="204"/>
      <c r="AC73" s="204"/>
      <c r="AD73" s="204"/>
      <c r="AE73" s="204"/>
      <c r="AF73" s="204"/>
      <c r="AG73" s="204"/>
      <c r="AH73" s="204"/>
      <c r="AI73" s="204"/>
      <c r="AJ73" s="204"/>
      <c r="AK73" s="204"/>
      <c r="AL73" s="204">
        <v>5659</v>
      </c>
      <c r="AM73" s="204">
        <v>849</v>
      </c>
      <c r="AN73" s="204">
        <v>566</v>
      </c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>
        <f t="shared" si="0"/>
        <v>5659</v>
      </c>
      <c r="BF73" s="204">
        <f t="shared" si="1"/>
        <v>0</v>
      </c>
      <c r="BG73" s="204">
        <f t="shared" si="2"/>
        <v>849</v>
      </c>
      <c r="BH73" s="204">
        <f t="shared" si="3"/>
        <v>566</v>
      </c>
      <c r="BI73" s="204">
        <f t="shared" si="4"/>
        <v>7074</v>
      </c>
      <c r="BJ73" s="200">
        <v>2</v>
      </c>
      <c r="BK73" s="200">
        <v>7</v>
      </c>
    </row>
    <row r="74" spans="1:63" s="2" customFormat="1" ht="27.75" customHeight="1" x14ac:dyDescent="0.15">
      <c r="A74" s="200">
        <v>2</v>
      </c>
      <c r="B74" s="240">
        <v>8</v>
      </c>
      <c r="C74" s="235" t="s">
        <v>73</v>
      </c>
      <c r="D74" s="304" t="s">
        <v>220</v>
      </c>
      <c r="E74" s="304"/>
      <c r="F74" s="305"/>
      <c r="G74" s="241" t="s">
        <v>213</v>
      </c>
      <c r="H74" s="213"/>
      <c r="I74" s="208"/>
      <c r="J74" s="204"/>
      <c r="K74" s="204"/>
      <c r="L74" s="204"/>
      <c r="M74" s="204"/>
      <c r="N74" s="204">
        <v>7755</v>
      </c>
      <c r="O74" s="204"/>
      <c r="P74" s="204"/>
      <c r="Q74" s="204"/>
      <c r="R74" s="204"/>
      <c r="S74" s="204"/>
      <c r="T74" s="204"/>
      <c r="U74" s="204">
        <v>85119</v>
      </c>
      <c r="V74" s="204">
        <v>14213</v>
      </c>
      <c r="W74" s="204">
        <v>27730</v>
      </c>
      <c r="X74" s="204"/>
      <c r="Y74" s="204"/>
      <c r="Z74" s="204"/>
      <c r="AA74" s="204"/>
      <c r="AB74" s="204"/>
      <c r="AC74" s="204">
        <v>80</v>
      </c>
      <c r="AD74" s="204"/>
      <c r="AE74" s="204"/>
      <c r="AF74" s="204"/>
      <c r="AG74" s="204"/>
      <c r="AH74" s="204">
        <v>15316</v>
      </c>
      <c r="AI74" s="204"/>
      <c r="AJ74" s="204"/>
      <c r="AK74" s="204"/>
      <c r="AL74" s="204">
        <v>25522</v>
      </c>
      <c r="AM74" s="204">
        <v>4891</v>
      </c>
      <c r="AN74" s="204">
        <v>2265</v>
      </c>
      <c r="AO74" s="204">
        <v>66708</v>
      </c>
      <c r="AP74" s="204">
        <v>4878</v>
      </c>
      <c r="AQ74" s="204">
        <v>54775</v>
      </c>
      <c r="AR74" s="204">
        <v>85</v>
      </c>
      <c r="AS74" s="204"/>
      <c r="AT74" s="204"/>
      <c r="AU74" s="204"/>
      <c r="AV74" s="204"/>
      <c r="AW74" s="204"/>
      <c r="AX74" s="204">
        <v>71482</v>
      </c>
      <c r="AY74" s="204"/>
      <c r="AZ74" s="204">
        <v>51213</v>
      </c>
      <c r="BA74" s="204"/>
      <c r="BB74" s="204">
        <v>10457</v>
      </c>
      <c r="BC74" s="204"/>
      <c r="BD74" s="204">
        <v>685</v>
      </c>
      <c r="BE74" s="204">
        <f t="shared" si="0"/>
        <v>310586</v>
      </c>
      <c r="BF74" s="204">
        <f t="shared" si="1"/>
        <v>80</v>
      </c>
      <c r="BG74" s="204">
        <f t="shared" si="2"/>
        <v>23982</v>
      </c>
      <c r="BH74" s="204">
        <f t="shared" si="3"/>
        <v>108526</v>
      </c>
      <c r="BI74" s="204">
        <f>SUM(BE74:BH74)</f>
        <v>443174</v>
      </c>
      <c r="BJ74" s="200">
        <v>2</v>
      </c>
      <c r="BK74" s="200">
        <v>8</v>
      </c>
    </row>
    <row r="75" spans="1:63" s="2" customFormat="1" ht="27.75" customHeight="1" x14ac:dyDescent="0.15">
      <c r="A75" s="200">
        <v>2</v>
      </c>
      <c r="B75" s="240">
        <v>9</v>
      </c>
      <c r="C75" s="242" t="s">
        <v>134</v>
      </c>
      <c r="D75" s="243"/>
      <c r="E75" s="243"/>
      <c r="F75" s="244"/>
      <c r="G75" s="196" t="s">
        <v>214</v>
      </c>
      <c r="H75" s="197"/>
      <c r="I75" s="203"/>
      <c r="J75" s="204"/>
      <c r="K75" s="204"/>
      <c r="L75" s="204"/>
      <c r="M75" s="204"/>
      <c r="N75" s="204"/>
      <c r="O75" s="204"/>
      <c r="P75" s="204"/>
      <c r="Q75" s="204"/>
      <c r="R75" s="204"/>
      <c r="S75" s="204"/>
      <c r="T75" s="204"/>
      <c r="U75" s="204"/>
      <c r="V75" s="204"/>
      <c r="W75" s="204"/>
      <c r="X75" s="204"/>
      <c r="Y75" s="204"/>
      <c r="Z75" s="204"/>
      <c r="AA75" s="204"/>
      <c r="AB75" s="204"/>
      <c r="AC75" s="204"/>
      <c r="AD75" s="204"/>
      <c r="AE75" s="204"/>
      <c r="AF75" s="204"/>
      <c r="AG75" s="204"/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>
        <f t="shared" ref="BE75" si="5">K75+O75+R75+U75+X75+AF75+AI75+AL75+AO75+AR75+AU75+AX75+AZ75+BB75</f>
        <v>0</v>
      </c>
      <c r="BF75" s="204">
        <f t="shared" ref="BF75" si="6">L75+Z75+AC75</f>
        <v>0</v>
      </c>
      <c r="BG75" s="204">
        <f t="shared" ref="BG75" si="7">M75+P75+S75+V75+Y75+AG75+AJ75+AM75+AP75+AS75+AV75+AY75+BA75+BC75</f>
        <v>0</v>
      </c>
      <c r="BH75" s="204">
        <f t="shared" ref="BH75" si="8">J75+N75+Q75+T75+AA75+AB75+AD75+AE75+AH75+AK75+AN75+AQ75+AT75+AW75+BD75+W75</f>
        <v>0</v>
      </c>
      <c r="BI75" s="204">
        <f>SUM(BE75:BH75)</f>
        <v>0</v>
      </c>
      <c r="BJ75" s="200">
        <v>2</v>
      </c>
      <c r="BK75" s="200">
        <v>9</v>
      </c>
    </row>
    <row r="76" spans="1:63" s="2" customFormat="1" ht="22.5" customHeight="1" x14ac:dyDescent="0.15">
      <c r="C76" s="156"/>
      <c r="D76" s="156"/>
      <c r="E76" s="156"/>
      <c r="F76" s="156"/>
      <c r="G76" s="156"/>
      <c r="H76" s="156"/>
      <c r="I76" s="156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245"/>
      <c r="AY76" s="166"/>
      <c r="AZ76" s="158"/>
      <c r="BA76" s="158"/>
      <c r="BB76" s="158"/>
      <c r="BC76" s="158"/>
      <c r="BD76" s="158"/>
      <c r="BE76" s="158"/>
      <c r="BF76" s="158"/>
      <c r="BG76" s="158"/>
      <c r="BH76" s="158"/>
      <c r="BI76" s="158"/>
    </row>
    <row r="77" spans="1:63" s="2" customFormat="1" ht="22.5" customHeight="1" x14ac:dyDescent="0.15">
      <c r="C77" s="156"/>
      <c r="D77" s="156"/>
      <c r="E77" s="156"/>
      <c r="F77" s="156"/>
      <c r="G77" s="156"/>
      <c r="H77" s="156"/>
      <c r="I77" s="156"/>
      <c r="BE77" s="158"/>
      <c r="BF77" s="158"/>
      <c r="BG77" s="158"/>
      <c r="BH77" s="158"/>
    </row>
    <row r="78" spans="1:63" s="2" customFormat="1" ht="22.5" customHeight="1" x14ac:dyDescent="0.15">
      <c r="C78" s="156"/>
      <c r="D78" s="156"/>
      <c r="E78" s="156"/>
      <c r="F78" s="156"/>
      <c r="G78" s="156"/>
      <c r="H78" s="156"/>
      <c r="I78" s="156"/>
      <c r="BE78" s="158"/>
      <c r="BF78" s="158"/>
      <c r="BG78" s="158"/>
      <c r="BH78" s="158"/>
    </row>
    <row r="79" spans="1:63" s="2" customFormat="1" ht="22.5" customHeight="1" x14ac:dyDescent="0.15">
      <c r="C79" s="156"/>
      <c r="D79" s="156"/>
      <c r="E79" s="156"/>
      <c r="F79" s="156"/>
      <c r="G79" s="156"/>
      <c r="H79" s="156"/>
      <c r="I79" s="156"/>
      <c r="BE79" s="158"/>
      <c r="BF79" s="158"/>
      <c r="BG79" s="158"/>
      <c r="BH79" s="158"/>
    </row>
    <row r="80" spans="1:63" s="2" customFormat="1" ht="22.5" customHeight="1" x14ac:dyDescent="0.15">
      <c r="C80" s="156"/>
      <c r="D80" s="156"/>
      <c r="E80" s="156"/>
      <c r="F80" s="156"/>
      <c r="G80" s="156"/>
      <c r="H80" s="156"/>
      <c r="I80" s="156"/>
      <c r="BE80" s="158"/>
      <c r="BF80" s="158"/>
      <c r="BG80" s="158"/>
      <c r="BH80" s="158"/>
    </row>
    <row r="81" spans="3:60" s="2" customFormat="1" ht="22.5" customHeight="1" x14ac:dyDescent="0.15">
      <c r="C81" s="156"/>
      <c r="D81" s="156"/>
      <c r="E81" s="156"/>
      <c r="F81" s="156"/>
      <c r="G81" s="156"/>
      <c r="H81" s="156"/>
      <c r="I81" s="156"/>
      <c r="BE81" s="158"/>
      <c r="BF81" s="158"/>
      <c r="BG81" s="158"/>
      <c r="BH81" s="158"/>
    </row>
    <row r="82" spans="3:60" s="2" customFormat="1" ht="22.5" customHeight="1" x14ac:dyDescent="0.15">
      <c r="C82" s="156"/>
      <c r="D82" s="156"/>
      <c r="E82" s="156"/>
      <c r="F82" s="156"/>
      <c r="G82" s="156"/>
      <c r="H82" s="156"/>
      <c r="I82" s="156"/>
      <c r="BE82" s="158"/>
      <c r="BF82" s="158"/>
      <c r="BG82" s="158"/>
      <c r="BH82" s="158"/>
    </row>
    <row r="83" spans="3:60" s="2" customFormat="1" ht="22.5" customHeight="1" x14ac:dyDescent="0.15">
      <c r="C83" s="156"/>
      <c r="D83" s="156"/>
      <c r="E83" s="156"/>
      <c r="F83" s="156"/>
      <c r="G83" s="156"/>
      <c r="H83" s="156"/>
      <c r="I83" s="156"/>
      <c r="BE83" s="158"/>
      <c r="BF83" s="158"/>
      <c r="BG83" s="158"/>
      <c r="BH83" s="158"/>
    </row>
    <row r="84" spans="3:60" s="2" customFormat="1" ht="22.5" customHeight="1" x14ac:dyDescent="0.15">
      <c r="C84" s="156"/>
      <c r="D84" s="156"/>
      <c r="E84" s="156"/>
      <c r="F84" s="156"/>
      <c r="G84" s="156"/>
      <c r="H84" s="156"/>
      <c r="I84" s="156"/>
      <c r="BE84" s="158"/>
      <c r="BF84" s="158"/>
      <c r="BG84" s="158"/>
      <c r="BH84" s="158"/>
    </row>
    <row r="85" spans="3:60" s="2" customFormat="1" ht="22.5" customHeight="1" x14ac:dyDescent="0.15">
      <c r="C85" s="156"/>
      <c r="D85" s="156"/>
      <c r="E85" s="156"/>
      <c r="F85" s="156"/>
      <c r="G85" s="156"/>
      <c r="H85" s="156"/>
      <c r="I85" s="156"/>
      <c r="BE85" s="158"/>
      <c r="BF85" s="158"/>
      <c r="BG85" s="158"/>
      <c r="BH85" s="158"/>
    </row>
    <row r="86" spans="3:60" s="2" customFormat="1" ht="22.5" customHeight="1" x14ac:dyDescent="0.15">
      <c r="C86" s="156"/>
      <c r="D86" s="156"/>
      <c r="E86" s="156"/>
      <c r="F86" s="156"/>
      <c r="G86" s="156"/>
      <c r="H86" s="156"/>
      <c r="I86" s="156"/>
      <c r="BE86" s="158"/>
      <c r="BF86" s="158"/>
      <c r="BG86" s="158"/>
      <c r="BH86" s="158"/>
    </row>
    <row r="87" spans="3:60" s="2" customFormat="1" ht="22.5" customHeight="1" x14ac:dyDescent="0.15">
      <c r="C87" s="156"/>
      <c r="D87" s="156"/>
      <c r="E87" s="156"/>
      <c r="F87" s="156"/>
      <c r="G87" s="156"/>
      <c r="H87" s="156"/>
      <c r="I87" s="156"/>
      <c r="BE87" s="158"/>
      <c r="BF87" s="158"/>
      <c r="BG87" s="158"/>
      <c r="BH87" s="158"/>
    </row>
    <row r="88" spans="3:60" s="2" customFormat="1" ht="22.5" customHeight="1" x14ac:dyDescent="0.15">
      <c r="C88" s="156"/>
      <c r="D88" s="156"/>
      <c r="E88" s="156"/>
      <c r="F88" s="156"/>
      <c r="G88" s="156"/>
      <c r="H88" s="156"/>
      <c r="I88" s="156"/>
      <c r="BE88" s="158"/>
      <c r="BF88" s="158"/>
      <c r="BG88" s="158"/>
      <c r="BH88" s="158"/>
    </row>
    <row r="89" spans="3:60" s="2" customFormat="1" ht="22.5" customHeight="1" x14ac:dyDescent="0.15">
      <c r="C89" s="156"/>
      <c r="D89" s="156"/>
      <c r="E89" s="156"/>
      <c r="F89" s="156"/>
      <c r="G89" s="156"/>
      <c r="H89" s="156"/>
      <c r="I89" s="156"/>
      <c r="BE89" s="158"/>
      <c r="BF89" s="158"/>
      <c r="BG89" s="158"/>
      <c r="BH89" s="158"/>
    </row>
    <row r="90" spans="3:60" s="2" customFormat="1" ht="22.5" customHeight="1" x14ac:dyDescent="0.15">
      <c r="C90" s="156"/>
      <c r="D90" s="156"/>
      <c r="E90" s="156"/>
      <c r="F90" s="156"/>
      <c r="G90" s="156"/>
      <c r="H90" s="156"/>
      <c r="I90" s="156"/>
      <c r="BE90" s="158"/>
      <c r="BF90" s="158"/>
      <c r="BG90" s="158"/>
      <c r="BH90" s="158"/>
    </row>
    <row r="91" spans="3:60" s="2" customFormat="1" ht="22.5" customHeight="1" x14ac:dyDescent="0.15">
      <c r="C91" s="156"/>
      <c r="D91" s="156"/>
      <c r="E91" s="156"/>
      <c r="F91" s="156"/>
      <c r="G91" s="156"/>
      <c r="H91" s="156"/>
      <c r="I91" s="156"/>
      <c r="BE91" s="158"/>
      <c r="BF91" s="158"/>
      <c r="BG91" s="158"/>
      <c r="BH91" s="158"/>
    </row>
    <row r="92" spans="3:60" s="2" customFormat="1" ht="22.5" customHeight="1" x14ac:dyDescent="0.15">
      <c r="C92" s="156"/>
      <c r="D92" s="156"/>
      <c r="E92" s="156"/>
      <c r="F92" s="156"/>
      <c r="G92" s="156"/>
      <c r="H92" s="156"/>
      <c r="I92" s="156"/>
      <c r="BE92" s="158"/>
      <c r="BF92" s="158"/>
      <c r="BG92" s="158"/>
      <c r="BH92" s="158"/>
    </row>
    <row r="93" spans="3:60" s="2" customFormat="1" ht="22.5" customHeight="1" x14ac:dyDescent="0.15">
      <c r="C93" s="156"/>
      <c r="D93" s="156"/>
      <c r="E93" s="156"/>
      <c r="F93" s="156"/>
      <c r="G93" s="156"/>
      <c r="H93" s="156"/>
      <c r="I93" s="156"/>
      <c r="BE93" s="158"/>
      <c r="BF93" s="158"/>
      <c r="BG93" s="158"/>
      <c r="BH93" s="158"/>
    </row>
    <row r="94" spans="3:60" s="2" customFormat="1" ht="22.5" customHeight="1" x14ac:dyDescent="0.15">
      <c r="C94" s="156"/>
      <c r="D94" s="156"/>
      <c r="E94" s="156"/>
      <c r="F94" s="156"/>
      <c r="G94" s="156"/>
      <c r="H94" s="156"/>
      <c r="I94" s="156"/>
      <c r="BE94" s="158"/>
      <c r="BF94" s="158"/>
      <c r="BG94" s="158"/>
      <c r="BH94" s="158"/>
    </row>
    <row r="95" spans="3:60" s="2" customFormat="1" ht="22.5" customHeight="1" x14ac:dyDescent="0.15">
      <c r="C95" s="156"/>
      <c r="D95" s="156"/>
      <c r="E95" s="156"/>
      <c r="F95" s="156"/>
      <c r="G95" s="156"/>
      <c r="H95" s="156"/>
      <c r="I95" s="156"/>
      <c r="BE95" s="158"/>
      <c r="BF95" s="158"/>
      <c r="BG95" s="158"/>
      <c r="BH95" s="158"/>
    </row>
    <row r="96" spans="3:60" s="2" customFormat="1" ht="22.5" customHeight="1" x14ac:dyDescent="0.15">
      <c r="C96" s="156"/>
      <c r="D96" s="156"/>
      <c r="E96" s="156"/>
      <c r="F96" s="156"/>
      <c r="G96" s="156"/>
      <c r="H96" s="156"/>
      <c r="I96" s="156"/>
      <c r="BE96" s="158"/>
      <c r="BF96" s="158"/>
      <c r="BG96" s="158"/>
      <c r="BH96" s="158"/>
    </row>
    <row r="97" spans="3:60" s="2" customFormat="1" ht="22.5" customHeight="1" x14ac:dyDescent="0.15">
      <c r="C97" s="156"/>
      <c r="D97" s="156"/>
      <c r="E97" s="156"/>
      <c r="F97" s="156"/>
      <c r="G97" s="156"/>
      <c r="H97" s="156"/>
      <c r="I97" s="156"/>
      <c r="BE97" s="158"/>
      <c r="BF97" s="158"/>
      <c r="BG97" s="158"/>
      <c r="BH97" s="158"/>
    </row>
    <row r="98" spans="3:60" s="2" customFormat="1" ht="22.5" customHeight="1" x14ac:dyDescent="0.15">
      <c r="C98" s="156"/>
      <c r="D98" s="156"/>
      <c r="E98" s="156"/>
      <c r="F98" s="156"/>
      <c r="G98" s="156"/>
      <c r="H98" s="156"/>
      <c r="I98" s="156"/>
      <c r="BE98" s="158"/>
      <c r="BF98" s="158"/>
      <c r="BG98" s="158"/>
      <c r="BH98" s="158"/>
    </row>
    <row r="99" spans="3:60" s="2" customFormat="1" ht="22.5" customHeight="1" x14ac:dyDescent="0.15">
      <c r="C99" s="156"/>
      <c r="D99" s="156"/>
      <c r="E99" s="156"/>
      <c r="F99" s="156"/>
      <c r="G99" s="156"/>
      <c r="H99" s="156"/>
      <c r="I99" s="156"/>
      <c r="BE99" s="158"/>
      <c r="BF99" s="158"/>
      <c r="BG99" s="158"/>
      <c r="BH99" s="158"/>
    </row>
    <row r="100" spans="3:60" s="2" customFormat="1" ht="22.5" customHeight="1" x14ac:dyDescent="0.15">
      <c r="C100" s="156"/>
      <c r="D100" s="156"/>
      <c r="E100" s="156"/>
      <c r="F100" s="156"/>
      <c r="G100" s="156"/>
      <c r="H100" s="156"/>
      <c r="I100" s="156"/>
      <c r="BE100" s="158"/>
      <c r="BF100" s="158"/>
      <c r="BG100" s="158"/>
      <c r="BH100" s="158"/>
    </row>
    <row r="101" spans="3:60" s="2" customFormat="1" ht="22.5" customHeight="1" x14ac:dyDescent="0.15">
      <c r="C101" s="156"/>
      <c r="D101" s="156"/>
      <c r="E101" s="156"/>
      <c r="F101" s="156"/>
      <c r="G101" s="156"/>
      <c r="H101" s="156"/>
      <c r="I101" s="156"/>
      <c r="BE101" s="158"/>
      <c r="BF101" s="158"/>
      <c r="BG101" s="158"/>
      <c r="BH101" s="158"/>
    </row>
    <row r="102" spans="3:60" s="2" customFormat="1" ht="22.5" customHeight="1" x14ac:dyDescent="0.15">
      <c r="C102" s="156"/>
      <c r="D102" s="156"/>
      <c r="E102" s="156"/>
      <c r="F102" s="156"/>
      <c r="G102" s="156"/>
      <c r="H102" s="156"/>
      <c r="I102" s="156"/>
      <c r="BE102" s="158"/>
      <c r="BF102" s="158"/>
      <c r="BG102" s="158"/>
      <c r="BH102" s="158"/>
    </row>
    <row r="103" spans="3:60" s="2" customFormat="1" ht="22.5" customHeight="1" x14ac:dyDescent="0.15">
      <c r="C103" s="156"/>
      <c r="D103" s="156"/>
      <c r="E103" s="156"/>
      <c r="F103" s="156"/>
      <c r="G103" s="156"/>
      <c r="H103" s="156"/>
      <c r="I103" s="156"/>
      <c r="BE103" s="158"/>
      <c r="BF103" s="158"/>
      <c r="BG103" s="158"/>
      <c r="BH103" s="158"/>
    </row>
    <row r="104" spans="3:60" s="2" customFormat="1" ht="22.5" customHeight="1" x14ac:dyDescent="0.15">
      <c r="C104" s="156"/>
      <c r="D104" s="156"/>
      <c r="E104" s="156"/>
      <c r="F104" s="156"/>
      <c r="G104" s="156"/>
      <c r="H104" s="156"/>
      <c r="I104" s="156"/>
      <c r="BE104" s="158"/>
      <c r="BF104" s="158"/>
      <c r="BG104" s="158"/>
      <c r="BH104" s="158"/>
    </row>
    <row r="105" spans="3:60" s="2" customFormat="1" ht="22.5" customHeight="1" x14ac:dyDescent="0.15">
      <c r="C105" s="156"/>
      <c r="D105" s="156"/>
      <c r="E105" s="156"/>
      <c r="F105" s="156"/>
      <c r="G105" s="156"/>
      <c r="H105" s="156"/>
      <c r="I105" s="156"/>
      <c r="BE105" s="158"/>
      <c r="BF105" s="158"/>
      <c r="BG105" s="158"/>
      <c r="BH105" s="158"/>
    </row>
    <row r="106" spans="3:60" s="2" customFormat="1" ht="22.5" customHeight="1" x14ac:dyDescent="0.15">
      <c r="C106" s="156"/>
      <c r="D106" s="156"/>
      <c r="E106" s="156"/>
      <c r="F106" s="156"/>
      <c r="G106" s="156"/>
      <c r="H106" s="156"/>
      <c r="I106" s="156"/>
      <c r="BE106" s="158"/>
      <c r="BF106" s="158"/>
      <c r="BG106" s="158"/>
      <c r="BH106" s="158"/>
    </row>
    <row r="107" spans="3:60" s="2" customFormat="1" ht="22.5" customHeight="1" x14ac:dyDescent="0.15">
      <c r="C107" s="156"/>
      <c r="D107" s="156"/>
      <c r="E107" s="156"/>
      <c r="F107" s="156"/>
      <c r="G107" s="156"/>
      <c r="H107" s="156"/>
      <c r="I107" s="156"/>
      <c r="BE107" s="158"/>
      <c r="BF107" s="158"/>
      <c r="BG107" s="158"/>
      <c r="BH107" s="158"/>
    </row>
    <row r="108" spans="3:60" s="2" customFormat="1" ht="22.5" customHeight="1" x14ac:dyDescent="0.15">
      <c r="C108" s="156"/>
      <c r="D108" s="156"/>
      <c r="E108" s="156"/>
      <c r="F108" s="156"/>
      <c r="G108" s="156"/>
      <c r="H108" s="156"/>
      <c r="I108" s="156"/>
      <c r="BE108" s="158"/>
      <c r="BF108" s="158"/>
      <c r="BG108" s="158"/>
      <c r="BH108" s="158"/>
    </row>
    <row r="109" spans="3:60" s="2" customFormat="1" ht="22.5" customHeight="1" x14ac:dyDescent="0.15">
      <c r="C109" s="156"/>
      <c r="D109" s="156"/>
      <c r="E109" s="156"/>
      <c r="F109" s="156"/>
      <c r="G109" s="156"/>
      <c r="H109" s="156"/>
      <c r="I109" s="156"/>
      <c r="BE109" s="158"/>
      <c r="BF109" s="158"/>
      <c r="BG109" s="158"/>
      <c r="BH109" s="158"/>
    </row>
    <row r="110" spans="3:60" s="2" customFormat="1" ht="22.5" customHeight="1" x14ac:dyDescent="0.15">
      <c r="C110" s="156"/>
      <c r="D110" s="156"/>
      <c r="E110" s="156"/>
      <c r="F110" s="156"/>
      <c r="G110" s="156"/>
      <c r="H110" s="156"/>
      <c r="I110" s="156"/>
      <c r="BE110" s="158"/>
      <c r="BF110" s="158"/>
      <c r="BG110" s="158"/>
      <c r="BH110" s="158"/>
    </row>
    <row r="111" spans="3:60" s="2" customFormat="1" ht="22.5" customHeight="1" x14ac:dyDescent="0.15">
      <c r="C111" s="156"/>
      <c r="D111" s="156"/>
      <c r="E111" s="156"/>
      <c r="F111" s="156"/>
      <c r="G111" s="156"/>
      <c r="H111" s="156"/>
      <c r="I111" s="156"/>
      <c r="BE111" s="158"/>
      <c r="BF111" s="158"/>
      <c r="BG111" s="158"/>
      <c r="BH111" s="158"/>
    </row>
    <row r="112" spans="3:60" s="2" customFormat="1" ht="22.5" customHeight="1" x14ac:dyDescent="0.15">
      <c r="C112" s="156"/>
      <c r="D112" s="156"/>
      <c r="E112" s="156"/>
      <c r="F112" s="156"/>
      <c r="G112" s="156"/>
      <c r="H112" s="156"/>
      <c r="I112" s="156"/>
      <c r="BE112" s="158"/>
      <c r="BF112" s="158"/>
      <c r="BG112" s="158"/>
      <c r="BH112" s="158"/>
    </row>
    <row r="113" spans="3:60" s="2" customFormat="1" ht="22.5" customHeight="1" x14ac:dyDescent="0.15">
      <c r="C113" s="156"/>
      <c r="D113" s="156"/>
      <c r="E113" s="156"/>
      <c r="F113" s="156"/>
      <c r="G113" s="156"/>
      <c r="H113" s="156"/>
      <c r="I113" s="156"/>
      <c r="BE113" s="158"/>
      <c r="BF113" s="158"/>
      <c r="BG113" s="158"/>
      <c r="BH113" s="158"/>
    </row>
    <row r="114" spans="3:60" s="2" customFormat="1" ht="22.5" customHeight="1" x14ac:dyDescent="0.15">
      <c r="C114" s="156"/>
      <c r="D114" s="156"/>
      <c r="E114" s="156"/>
      <c r="F114" s="156"/>
      <c r="G114" s="156"/>
      <c r="H114" s="156"/>
      <c r="I114" s="156"/>
      <c r="BE114" s="158"/>
      <c r="BF114" s="158"/>
      <c r="BG114" s="158"/>
      <c r="BH114" s="158"/>
    </row>
    <row r="115" spans="3:60" s="2" customFormat="1" ht="22.5" customHeight="1" x14ac:dyDescent="0.15">
      <c r="C115" s="156"/>
      <c r="D115" s="156"/>
      <c r="E115" s="156"/>
      <c r="F115" s="156"/>
      <c r="G115" s="156"/>
      <c r="H115" s="156"/>
      <c r="I115" s="156"/>
      <c r="BE115" s="158"/>
      <c r="BF115" s="158"/>
      <c r="BG115" s="158"/>
      <c r="BH115" s="158"/>
    </row>
    <row r="116" spans="3:60" s="2" customFormat="1" ht="22.5" customHeight="1" x14ac:dyDescent="0.15">
      <c r="C116" s="156"/>
      <c r="D116" s="156"/>
      <c r="E116" s="156"/>
      <c r="F116" s="156"/>
      <c r="G116" s="156"/>
      <c r="H116" s="156"/>
      <c r="I116" s="156"/>
      <c r="BE116" s="158"/>
      <c r="BF116" s="158"/>
      <c r="BG116" s="158"/>
      <c r="BH116" s="158"/>
    </row>
    <row r="117" spans="3:60" s="2" customFormat="1" ht="22.5" customHeight="1" x14ac:dyDescent="0.15">
      <c r="C117" s="156"/>
      <c r="D117" s="156"/>
      <c r="E117" s="156"/>
      <c r="F117" s="156"/>
      <c r="G117" s="156"/>
      <c r="H117" s="156"/>
      <c r="I117" s="156"/>
      <c r="BE117" s="158"/>
      <c r="BF117" s="158"/>
      <c r="BG117" s="158"/>
      <c r="BH117" s="158"/>
    </row>
    <row r="118" spans="3:60" s="2" customFormat="1" ht="22.5" customHeight="1" x14ac:dyDescent="0.15">
      <c r="C118" s="156"/>
      <c r="D118" s="156"/>
      <c r="E118" s="156"/>
      <c r="F118" s="156"/>
      <c r="G118" s="156"/>
      <c r="H118" s="156"/>
      <c r="I118" s="156"/>
      <c r="BE118" s="158"/>
      <c r="BF118" s="158"/>
      <c r="BG118" s="158"/>
      <c r="BH118" s="158"/>
    </row>
    <row r="119" spans="3:60" s="2" customFormat="1" ht="22.5" customHeight="1" x14ac:dyDescent="0.15">
      <c r="C119" s="156"/>
      <c r="D119" s="156"/>
      <c r="E119" s="156"/>
      <c r="F119" s="156"/>
      <c r="G119" s="156"/>
      <c r="H119" s="156"/>
      <c r="I119" s="156"/>
      <c r="BE119" s="158"/>
      <c r="BF119" s="158"/>
      <c r="BG119" s="158"/>
      <c r="BH119" s="158"/>
    </row>
    <row r="120" spans="3:60" s="2" customFormat="1" ht="22.5" customHeight="1" x14ac:dyDescent="0.15">
      <c r="C120" s="156"/>
      <c r="D120" s="156"/>
      <c r="E120" s="156"/>
      <c r="F120" s="156"/>
      <c r="G120" s="156"/>
      <c r="H120" s="156"/>
      <c r="I120" s="156"/>
      <c r="BE120" s="158"/>
      <c r="BF120" s="158"/>
      <c r="BG120" s="158"/>
      <c r="BH120" s="158"/>
    </row>
    <row r="121" spans="3:60" s="2" customFormat="1" ht="22.5" customHeight="1" x14ac:dyDescent="0.15">
      <c r="C121" s="156"/>
      <c r="D121" s="156"/>
      <c r="E121" s="156"/>
      <c r="F121" s="156"/>
      <c r="G121" s="156"/>
      <c r="H121" s="156"/>
      <c r="I121" s="156"/>
      <c r="BE121" s="158"/>
      <c r="BF121" s="158"/>
      <c r="BG121" s="158"/>
      <c r="BH121" s="158"/>
    </row>
    <row r="122" spans="3:60" s="2" customFormat="1" ht="22.5" customHeight="1" x14ac:dyDescent="0.15">
      <c r="C122" s="156"/>
      <c r="D122" s="156"/>
      <c r="E122" s="156"/>
      <c r="F122" s="156"/>
      <c r="G122" s="156"/>
      <c r="H122" s="156"/>
      <c r="I122" s="156"/>
      <c r="BE122" s="158"/>
      <c r="BF122" s="158"/>
      <c r="BG122" s="158"/>
      <c r="BH122" s="158"/>
    </row>
    <row r="123" spans="3:60" s="2" customFormat="1" ht="22.5" customHeight="1" x14ac:dyDescent="0.15">
      <c r="C123" s="156"/>
      <c r="D123" s="156"/>
      <c r="E123" s="156"/>
      <c r="F123" s="156"/>
      <c r="G123" s="156"/>
      <c r="H123" s="156"/>
      <c r="I123" s="156"/>
      <c r="BE123" s="158"/>
      <c r="BF123" s="158"/>
      <c r="BG123" s="158"/>
      <c r="BH123" s="158"/>
    </row>
    <row r="124" spans="3:60" s="2" customFormat="1" ht="22.5" customHeight="1" x14ac:dyDescent="0.15">
      <c r="C124" s="156"/>
      <c r="D124" s="156"/>
      <c r="E124" s="156"/>
      <c r="F124" s="156"/>
      <c r="G124" s="156"/>
      <c r="H124" s="156"/>
      <c r="I124" s="156"/>
      <c r="BE124" s="158"/>
      <c r="BF124" s="158"/>
      <c r="BG124" s="158"/>
      <c r="BH124" s="158"/>
    </row>
    <row r="125" spans="3:60" s="2" customFormat="1" ht="22.5" customHeight="1" x14ac:dyDescent="0.15">
      <c r="C125" s="156"/>
      <c r="D125" s="156"/>
      <c r="E125" s="156"/>
      <c r="F125" s="156"/>
      <c r="G125" s="156"/>
      <c r="H125" s="156"/>
      <c r="I125" s="156"/>
      <c r="BE125" s="158"/>
      <c r="BF125" s="158"/>
      <c r="BG125" s="158"/>
      <c r="BH125" s="158"/>
    </row>
    <row r="126" spans="3:60" s="2" customFormat="1" ht="22.5" customHeight="1" x14ac:dyDescent="0.15">
      <c r="C126" s="156"/>
      <c r="D126" s="156"/>
      <c r="E126" s="156"/>
      <c r="F126" s="156"/>
      <c r="G126" s="156"/>
      <c r="H126" s="156"/>
      <c r="I126" s="156"/>
      <c r="BE126" s="158"/>
      <c r="BF126" s="158"/>
      <c r="BG126" s="158"/>
      <c r="BH126" s="158"/>
    </row>
    <row r="127" spans="3:60" s="2" customFormat="1" ht="22.5" customHeight="1" x14ac:dyDescent="0.15">
      <c r="C127" s="156"/>
      <c r="D127" s="156"/>
      <c r="E127" s="156"/>
      <c r="F127" s="156"/>
      <c r="G127" s="156"/>
      <c r="H127" s="156"/>
      <c r="I127" s="156"/>
      <c r="BE127" s="158"/>
      <c r="BF127" s="158"/>
      <c r="BG127" s="158"/>
      <c r="BH127" s="158"/>
    </row>
    <row r="128" spans="3:60" s="2" customFormat="1" ht="22.5" customHeight="1" x14ac:dyDescent="0.15">
      <c r="C128" s="156"/>
      <c r="D128" s="156"/>
      <c r="E128" s="156"/>
      <c r="F128" s="156"/>
      <c r="G128" s="156"/>
      <c r="H128" s="156"/>
      <c r="I128" s="156"/>
      <c r="BE128" s="158"/>
      <c r="BF128" s="158"/>
      <c r="BG128" s="158"/>
      <c r="BH128" s="158"/>
    </row>
    <row r="129" spans="3:60" s="2" customFormat="1" ht="22.5" customHeight="1" x14ac:dyDescent="0.15">
      <c r="C129" s="156"/>
      <c r="D129" s="156"/>
      <c r="E129" s="156"/>
      <c r="F129" s="156"/>
      <c r="G129" s="156"/>
      <c r="H129" s="156"/>
      <c r="I129" s="156"/>
      <c r="BE129" s="158"/>
      <c r="BF129" s="158"/>
      <c r="BG129" s="158"/>
      <c r="BH129" s="158"/>
    </row>
    <row r="130" spans="3:60" s="2" customFormat="1" ht="22.5" customHeight="1" x14ac:dyDescent="0.15">
      <c r="C130" s="156"/>
      <c r="D130" s="156"/>
      <c r="E130" s="156"/>
      <c r="F130" s="156"/>
      <c r="G130" s="156"/>
      <c r="H130" s="156"/>
      <c r="I130" s="156"/>
      <c r="BE130" s="158"/>
      <c r="BF130" s="158"/>
      <c r="BG130" s="158"/>
      <c r="BH130" s="158"/>
    </row>
    <row r="131" spans="3:60" s="2" customFormat="1" ht="22.5" customHeight="1" x14ac:dyDescent="0.15">
      <c r="C131" s="156"/>
      <c r="D131" s="156"/>
      <c r="E131" s="156"/>
      <c r="F131" s="156"/>
      <c r="G131" s="156"/>
      <c r="H131" s="156"/>
      <c r="I131" s="156"/>
      <c r="BE131" s="158"/>
      <c r="BF131" s="158"/>
      <c r="BG131" s="158"/>
      <c r="BH131" s="158"/>
    </row>
    <row r="132" spans="3:60" s="2" customFormat="1" ht="22.5" customHeight="1" x14ac:dyDescent="0.15">
      <c r="C132" s="156"/>
      <c r="D132" s="156"/>
      <c r="E132" s="156"/>
      <c r="F132" s="156"/>
      <c r="G132" s="156"/>
      <c r="H132" s="156"/>
      <c r="I132" s="156"/>
      <c r="BE132" s="158"/>
      <c r="BF132" s="158"/>
      <c r="BG132" s="158"/>
      <c r="BH132" s="158"/>
    </row>
    <row r="133" spans="3:60" s="2" customFormat="1" ht="22.5" customHeight="1" x14ac:dyDescent="0.15">
      <c r="C133" s="156"/>
      <c r="D133" s="156"/>
      <c r="E133" s="156"/>
      <c r="F133" s="156"/>
      <c r="G133" s="156"/>
      <c r="H133" s="156"/>
      <c r="I133" s="156"/>
      <c r="BE133" s="158"/>
      <c r="BF133" s="158"/>
      <c r="BG133" s="158"/>
      <c r="BH133" s="158"/>
    </row>
    <row r="134" spans="3:60" s="2" customFormat="1" ht="22.5" customHeight="1" x14ac:dyDescent="0.15">
      <c r="C134" s="156"/>
      <c r="D134" s="156"/>
      <c r="E134" s="156"/>
      <c r="F134" s="156"/>
      <c r="G134" s="156"/>
      <c r="H134" s="156"/>
      <c r="I134" s="156"/>
      <c r="BE134" s="158"/>
      <c r="BF134" s="158"/>
      <c r="BG134" s="158"/>
      <c r="BH134" s="158"/>
    </row>
    <row r="135" spans="3:60" s="2" customFormat="1" ht="22.5" customHeight="1" x14ac:dyDescent="0.15">
      <c r="C135" s="156"/>
      <c r="D135" s="156"/>
      <c r="E135" s="156"/>
      <c r="F135" s="156"/>
      <c r="G135" s="156"/>
      <c r="H135" s="156"/>
      <c r="I135" s="156"/>
      <c r="BE135" s="158"/>
      <c r="BF135" s="158"/>
      <c r="BG135" s="158"/>
      <c r="BH135" s="158"/>
    </row>
    <row r="136" spans="3:60" s="2" customFormat="1" ht="22.5" customHeight="1" x14ac:dyDescent="0.15">
      <c r="C136" s="156"/>
      <c r="D136" s="156"/>
      <c r="E136" s="156"/>
      <c r="F136" s="156"/>
      <c r="G136" s="156"/>
      <c r="H136" s="156"/>
      <c r="I136" s="156"/>
      <c r="BE136" s="158"/>
      <c r="BF136" s="158"/>
      <c r="BG136" s="158"/>
      <c r="BH136" s="158"/>
    </row>
    <row r="137" spans="3:60" s="2" customFormat="1" ht="22.5" customHeight="1" x14ac:dyDescent="0.15">
      <c r="C137" s="156"/>
      <c r="D137" s="156"/>
      <c r="E137" s="156"/>
      <c r="F137" s="156"/>
      <c r="G137" s="156"/>
      <c r="H137" s="156"/>
      <c r="I137" s="156"/>
      <c r="BE137" s="158"/>
      <c r="BF137" s="158"/>
      <c r="BG137" s="158"/>
      <c r="BH137" s="158"/>
    </row>
    <row r="138" spans="3:60" s="2" customFormat="1" ht="22.5" customHeight="1" x14ac:dyDescent="0.15">
      <c r="C138" s="156"/>
      <c r="D138" s="156"/>
      <c r="E138" s="156"/>
      <c r="F138" s="156"/>
      <c r="G138" s="156"/>
      <c r="H138" s="156"/>
      <c r="I138" s="156"/>
      <c r="BE138" s="158"/>
      <c r="BF138" s="158"/>
      <c r="BG138" s="158"/>
      <c r="BH138" s="158"/>
    </row>
    <row r="139" spans="3:60" s="2" customFormat="1" ht="22.5" customHeight="1" x14ac:dyDescent="0.15">
      <c r="C139" s="156"/>
      <c r="D139" s="156"/>
      <c r="E139" s="156"/>
      <c r="F139" s="156"/>
      <c r="G139" s="156"/>
      <c r="H139" s="156"/>
      <c r="I139" s="156"/>
      <c r="BE139" s="158"/>
      <c r="BF139" s="158"/>
      <c r="BG139" s="158"/>
      <c r="BH139" s="158"/>
    </row>
    <row r="140" spans="3:60" s="2" customFormat="1" ht="22.5" customHeight="1" x14ac:dyDescent="0.15">
      <c r="C140" s="156"/>
      <c r="D140" s="156"/>
      <c r="E140" s="156"/>
      <c r="F140" s="156"/>
      <c r="G140" s="156"/>
      <c r="H140" s="156"/>
      <c r="I140" s="156"/>
      <c r="BE140" s="158"/>
      <c r="BF140" s="158"/>
      <c r="BG140" s="158"/>
      <c r="BH140" s="158"/>
    </row>
    <row r="141" spans="3:60" s="2" customFormat="1" ht="22.5" customHeight="1" x14ac:dyDescent="0.15">
      <c r="C141" s="156"/>
      <c r="D141" s="156"/>
      <c r="E141" s="156"/>
      <c r="F141" s="156"/>
      <c r="G141" s="156"/>
      <c r="H141" s="156"/>
      <c r="I141" s="156"/>
      <c r="BE141" s="158"/>
      <c r="BF141" s="158"/>
      <c r="BG141" s="158"/>
      <c r="BH141" s="158"/>
    </row>
    <row r="142" spans="3:60" s="2" customFormat="1" ht="22.5" customHeight="1" x14ac:dyDescent="0.15">
      <c r="C142" s="156"/>
      <c r="D142" s="156"/>
      <c r="E142" s="156"/>
      <c r="F142" s="156"/>
      <c r="G142" s="156"/>
      <c r="H142" s="156"/>
      <c r="I142" s="156"/>
      <c r="BE142" s="158"/>
      <c r="BF142" s="158"/>
      <c r="BG142" s="158"/>
      <c r="BH142" s="158"/>
    </row>
    <row r="143" spans="3:60" s="2" customFormat="1" ht="22.5" customHeight="1" x14ac:dyDescent="0.15">
      <c r="C143" s="156"/>
      <c r="D143" s="156"/>
      <c r="E143" s="156"/>
      <c r="F143" s="156"/>
      <c r="G143" s="156"/>
      <c r="H143" s="156"/>
      <c r="I143" s="156"/>
      <c r="BE143" s="158"/>
      <c r="BF143" s="158"/>
      <c r="BG143" s="158"/>
      <c r="BH143" s="158"/>
    </row>
    <row r="144" spans="3:60" s="2" customFormat="1" ht="22.5" customHeight="1" x14ac:dyDescent="0.15">
      <c r="C144" s="156"/>
      <c r="D144" s="156"/>
      <c r="E144" s="156"/>
      <c r="F144" s="156"/>
      <c r="G144" s="156"/>
      <c r="H144" s="156"/>
      <c r="I144" s="156"/>
      <c r="BE144" s="158"/>
      <c r="BF144" s="158"/>
      <c r="BG144" s="158"/>
      <c r="BH144" s="158"/>
    </row>
    <row r="145" spans="3:60" s="2" customFormat="1" ht="22.5" customHeight="1" x14ac:dyDescent="0.15">
      <c r="C145" s="156"/>
      <c r="D145" s="156"/>
      <c r="E145" s="156"/>
      <c r="F145" s="156"/>
      <c r="G145" s="156"/>
      <c r="H145" s="156"/>
      <c r="I145" s="156"/>
      <c r="BE145" s="158"/>
      <c r="BF145" s="158"/>
      <c r="BG145" s="158"/>
      <c r="BH145" s="158"/>
    </row>
    <row r="146" spans="3:60" s="2" customFormat="1" ht="22.5" customHeight="1" x14ac:dyDescent="0.15">
      <c r="C146" s="156"/>
      <c r="D146" s="156"/>
      <c r="E146" s="156"/>
      <c r="F146" s="156"/>
      <c r="G146" s="156"/>
      <c r="H146" s="156"/>
      <c r="I146" s="156"/>
      <c r="BE146" s="158"/>
      <c r="BF146" s="158"/>
      <c r="BG146" s="158"/>
      <c r="BH146" s="158"/>
    </row>
    <row r="147" spans="3:60" s="2" customFormat="1" ht="22.5" customHeight="1" x14ac:dyDescent="0.15">
      <c r="C147" s="156"/>
      <c r="D147" s="156"/>
      <c r="E147" s="156"/>
      <c r="F147" s="156"/>
      <c r="G147" s="156"/>
      <c r="H147" s="156"/>
      <c r="I147" s="156"/>
      <c r="BE147" s="158"/>
      <c r="BF147" s="158"/>
      <c r="BG147" s="158"/>
      <c r="BH147" s="158"/>
    </row>
    <row r="148" spans="3:60" s="2" customFormat="1" ht="22.5" customHeight="1" x14ac:dyDescent="0.15">
      <c r="C148" s="156"/>
      <c r="D148" s="156"/>
      <c r="E148" s="156"/>
      <c r="F148" s="156"/>
      <c r="G148" s="156"/>
      <c r="H148" s="156"/>
      <c r="I148" s="156"/>
      <c r="BE148" s="158"/>
      <c r="BF148" s="158"/>
      <c r="BG148" s="158"/>
      <c r="BH148" s="158"/>
    </row>
    <row r="149" spans="3:60" s="2" customFormat="1" ht="22.5" customHeight="1" x14ac:dyDescent="0.15">
      <c r="C149" s="156"/>
      <c r="D149" s="156"/>
      <c r="E149" s="156"/>
      <c r="F149" s="156"/>
      <c r="G149" s="156"/>
      <c r="H149" s="156"/>
      <c r="I149" s="156"/>
      <c r="BE149" s="158"/>
      <c r="BF149" s="158"/>
      <c r="BG149" s="158"/>
      <c r="BH149" s="158"/>
    </row>
    <row r="150" spans="3:60" s="2" customFormat="1" ht="22.5" customHeight="1" x14ac:dyDescent="0.15">
      <c r="C150" s="156"/>
      <c r="D150" s="156"/>
      <c r="E150" s="156"/>
      <c r="F150" s="156"/>
      <c r="G150" s="156"/>
      <c r="H150" s="156"/>
      <c r="I150" s="156"/>
      <c r="BE150" s="158"/>
      <c r="BF150" s="158"/>
      <c r="BG150" s="158"/>
      <c r="BH150" s="158"/>
    </row>
    <row r="151" spans="3:60" s="2" customFormat="1" ht="22.5" customHeight="1" x14ac:dyDescent="0.15">
      <c r="C151" s="156"/>
      <c r="D151" s="156"/>
      <c r="E151" s="156"/>
      <c r="F151" s="156"/>
      <c r="G151" s="156"/>
      <c r="H151" s="156"/>
      <c r="I151" s="156"/>
      <c r="BE151" s="158"/>
      <c r="BF151" s="158"/>
      <c r="BG151" s="158"/>
      <c r="BH151" s="158"/>
    </row>
    <row r="152" spans="3:60" s="2" customFormat="1" ht="22.5" customHeight="1" x14ac:dyDescent="0.15">
      <c r="C152" s="156"/>
      <c r="D152" s="156"/>
      <c r="E152" s="156"/>
      <c r="F152" s="156"/>
      <c r="G152" s="156"/>
      <c r="H152" s="156"/>
      <c r="I152" s="156"/>
      <c r="BE152" s="158"/>
      <c r="BF152" s="158"/>
      <c r="BG152" s="158"/>
      <c r="BH152" s="158"/>
    </row>
    <row r="153" spans="3:60" s="2" customFormat="1" ht="22.5" customHeight="1" x14ac:dyDescent="0.15">
      <c r="C153" s="156"/>
      <c r="D153" s="156"/>
      <c r="E153" s="156"/>
      <c r="F153" s="156"/>
      <c r="G153" s="156"/>
      <c r="H153" s="156"/>
      <c r="I153" s="156"/>
      <c r="BE153" s="158"/>
      <c r="BF153" s="158"/>
      <c r="BG153" s="158"/>
      <c r="BH153" s="158"/>
    </row>
    <row r="154" spans="3:60" s="2" customFormat="1" ht="22.5" customHeight="1" x14ac:dyDescent="0.15">
      <c r="C154" s="156"/>
      <c r="D154" s="156"/>
      <c r="E154" s="156"/>
      <c r="F154" s="156"/>
      <c r="G154" s="156"/>
      <c r="H154" s="156"/>
      <c r="I154" s="156"/>
      <c r="BE154" s="158"/>
      <c r="BF154" s="158"/>
      <c r="BG154" s="158"/>
      <c r="BH154" s="158"/>
    </row>
    <row r="155" spans="3:60" s="2" customFormat="1" ht="22.5" customHeight="1" x14ac:dyDescent="0.15">
      <c r="C155" s="156"/>
      <c r="D155" s="156"/>
      <c r="E155" s="156"/>
      <c r="F155" s="156"/>
      <c r="G155" s="156"/>
      <c r="H155" s="156"/>
      <c r="I155" s="156"/>
      <c r="BE155" s="158"/>
      <c r="BF155" s="158"/>
      <c r="BG155" s="158"/>
      <c r="BH155" s="158"/>
    </row>
    <row r="156" spans="3:60" s="2" customFormat="1" ht="22.5" customHeight="1" x14ac:dyDescent="0.15">
      <c r="C156" s="156"/>
      <c r="D156" s="156"/>
      <c r="E156" s="156"/>
      <c r="F156" s="156"/>
      <c r="G156" s="156"/>
      <c r="H156" s="156"/>
      <c r="I156" s="156"/>
      <c r="BE156" s="158"/>
      <c r="BF156" s="158"/>
      <c r="BG156" s="158"/>
      <c r="BH156" s="158"/>
    </row>
    <row r="157" spans="3:60" s="2" customFormat="1" ht="22.5" customHeight="1" x14ac:dyDescent="0.15">
      <c r="C157" s="156"/>
      <c r="D157" s="156"/>
      <c r="E157" s="156"/>
      <c r="F157" s="156"/>
      <c r="G157" s="156"/>
      <c r="H157" s="156"/>
      <c r="I157" s="156"/>
      <c r="BE157" s="158"/>
      <c r="BF157" s="158"/>
      <c r="BG157" s="158"/>
      <c r="BH157" s="158"/>
    </row>
    <row r="158" spans="3:60" s="2" customFormat="1" ht="22.5" customHeight="1" x14ac:dyDescent="0.15">
      <c r="C158" s="156"/>
      <c r="D158" s="156"/>
      <c r="E158" s="156"/>
      <c r="F158" s="156"/>
      <c r="G158" s="156"/>
      <c r="H158" s="156"/>
      <c r="I158" s="156"/>
      <c r="BE158" s="158"/>
      <c r="BF158" s="158"/>
      <c r="BG158" s="158"/>
      <c r="BH158" s="158"/>
    </row>
    <row r="159" spans="3:60" s="2" customFormat="1" ht="22.5" customHeight="1" x14ac:dyDescent="0.15">
      <c r="C159" s="156"/>
      <c r="D159" s="156"/>
      <c r="E159" s="156"/>
      <c r="F159" s="156"/>
      <c r="G159" s="156"/>
      <c r="H159" s="156"/>
      <c r="I159" s="156"/>
      <c r="BE159" s="158"/>
      <c r="BF159" s="158"/>
      <c r="BG159" s="158"/>
      <c r="BH159" s="158"/>
    </row>
    <row r="160" spans="3:60" s="2" customFormat="1" ht="22.5" customHeight="1" x14ac:dyDescent="0.15">
      <c r="C160" s="156"/>
      <c r="D160" s="156"/>
      <c r="E160" s="156"/>
      <c r="F160" s="156"/>
      <c r="G160" s="156"/>
      <c r="H160" s="156"/>
      <c r="I160" s="156"/>
      <c r="BE160" s="158"/>
      <c r="BF160" s="158"/>
      <c r="BG160" s="158"/>
      <c r="BH160" s="158"/>
    </row>
    <row r="161" spans="3:60" s="2" customFormat="1" ht="22.5" customHeight="1" x14ac:dyDescent="0.15">
      <c r="C161" s="156"/>
      <c r="D161" s="156"/>
      <c r="E161" s="156"/>
      <c r="F161" s="156"/>
      <c r="G161" s="156"/>
      <c r="H161" s="156"/>
      <c r="I161" s="156"/>
      <c r="BE161" s="158"/>
      <c r="BF161" s="158"/>
      <c r="BG161" s="158"/>
      <c r="BH161" s="158"/>
    </row>
    <row r="162" spans="3:60" s="2" customFormat="1" ht="22.5" customHeight="1" x14ac:dyDescent="0.15">
      <c r="C162" s="156"/>
      <c r="D162" s="156"/>
      <c r="E162" s="156"/>
      <c r="F162" s="156"/>
      <c r="G162" s="156"/>
      <c r="H162" s="156"/>
      <c r="I162" s="156"/>
      <c r="BE162" s="158"/>
      <c r="BF162" s="158"/>
      <c r="BG162" s="158"/>
      <c r="BH162" s="158"/>
    </row>
    <row r="163" spans="3:60" s="2" customFormat="1" ht="22.5" customHeight="1" x14ac:dyDescent="0.15">
      <c r="C163" s="156"/>
      <c r="D163" s="156"/>
      <c r="E163" s="156"/>
      <c r="F163" s="156"/>
      <c r="G163" s="156"/>
      <c r="H163" s="156"/>
      <c r="I163" s="156"/>
      <c r="BE163" s="158"/>
      <c r="BF163" s="158"/>
      <c r="BG163" s="158"/>
      <c r="BH163" s="158"/>
    </row>
    <row r="164" spans="3:60" s="2" customFormat="1" ht="22.5" customHeight="1" x14ac:dyDescent="0.15">
      <c r="C164" s="156"/>
      <c r="D164" s="156"/>
      <c r="E164" s="156"/>
      <c r="F164" s="156"/>
      <c r="G164" s="156"/>
      <c r="H164" s="156"/>
      <c r="I164" s="156"/>
      <c r="BE164" s="158"/>
      <c r="BF164" s="158"/>
      <c r="BG164" s="158"/>
      <c r="BH164" s="158"/>
    </row>
    <row r="165" spans="3:60" s="2" customFormat="1" ht="22.5" customHeight="1" x14ac:dyDescent="0.15">
      <c r="C165" s="156"/>
      <c r="D165" s="156"/>
      <c r="E165" s="156"/>
      <c r="F165" s="156"/>
      <c r="G165" s="156"/>
      <c r="H165" s="156"/>
      <c r="I165" s="156"/>
      <c r="BE165" s="158"/>
      <c r="BF165" s="158"/>
      <c r="BG165" s="158"/>
      <c r="BH165" s="158"/>
    </row>
    <row r="166" spans="3:60" s="2" customFormat="1" ht="22.5" customHeight="1" x14ac:dyDescent="0.15">
      <c r="C166" s="156"/>
      <c r="D166" s="156"/>
      <c r="E166" s="156"/>
      <c r="F166" s="156"/>
      <c r="G166" s="156"/>
      <c r="H166" s="156"/>
      <c r="I166" s="156"/>
      <c r="BE166" s="158"/>
      <c r="BF166" s="158"/>
      <c r="BG166" s="158"/>
      <c r="BH166" s="158"/>
    </row>
    <row r="167" spans="3:60" s="2" customFormat="1" ht="22.5" customHeight="1" x14ac:dyDescent="0.15">
      <c r="C167" s="156"/>
      <c r="D167" s="156"/>
      <c r="E167" s="156"/>
      <c r="F167" s="156"/>
      <c r="G167" s="156"/>
      <c r="H167" s="156"/>
      <c r="I167" s="156"/>
      <c r="BE167" s="158"/>
      <c r="BF167" s="158"/>
      <c r="BG167" s="158"/>
      <c r="BH167" s="158"/>
    </row>
    <row r="168" spans="3:60" s="2" customFormat="1" ht="22.5" customHeight="1" x14ac:dyDescent="0.15">
      <c r="C168" s="156"/>
      <c r="D168" s="156"/>
      <c r="E168" s="156"/>
      <c r="F168" s="156"/>
      <c r="G168" s="156"/>
      <c r="H168" s="156"/>
      <c r="I168" s="156"/>
      <c r="BE168" s="158"/>
      <c r="BF168" s="158"/>
      <c r="BG168" s="158"/>
      <c r="BH168" s="158"/>
    </row>
    <row r="169" spans="3:60" s="2" customFormat="1" ht="22.5" customHeight="1" x14ac:dyDescent="0.15">
      <c r="C169" s="156"/>
      <c r="D169" s="156"/>
      <c r="E169" s="156"/>
      <c r="F169" s="156"/>
      <c r="G169" s="156"/>
      <c r="H169" s="156"/>
      <c r="I169" s="156"/>
      <c r="BE169" s="158"/>
      <c r="BF169" s="158"/>
      <c r="BG169" s="158"/>
      <c r="BH169" s="158"/>
    </row>
    <row r="170" spans="3:60" s="2" customFormat="1" ht="22.5" customHeight="1" x14ac:dyDescent="0.15">
      <c r="C170" s="156"/>
      <c r="D170" s="156"/>
      <c r="E170" s="156"/>
      <c r="F170" s="156"/>
      <c r="G170" s="156"/>
      <c r="H170" s="156"/>
      <c r="I170" s="156"/>
      <c r="BE170" s="158"/>
      <c r="BF170" s="158"/>
      <c r="BG170" s="158"/>
      <c r="BH170" s="158"/>
    </row>
    <row r="171" spans="3:60" s="2" customFormat="1" ht="22.5" customHeight="1" x14ac:dyDescent="0.15">
      <c r="C171" s="156"/>
      <c r="D171" s="156"/>
      <c r="E171" s="156"/>
      <c r="F171" s="156"/>
      <c r="G171" s="156"/>
      <c r="H171" s="156"/>
      <c r="I171" s="156"/>
      <c r="BE171" s="158"/>
      <c r="BF171" s="158"/>
      <c r="BG171" s="158"/>
      <c r="BH171" s="158"/>
    </row>
    <row r="172" spans="3:60" s="2" customFormat="1" ht="22.5" customHeight="1" x14ac:dyDescent="0.15">
      <c r="C172" s="156"/>
      <c r="D172" s="156"/>
      <c r="E172" s="156"/>
      <c r="F172" s="156"/>
      <c r="G172" s="156"/>
      <c r="H172" s="156"/>
      <c r="I172" s="156"/>
      <c r="BE172" s="158"/>
      <c r="BF172" s="158"/>
      <c r="BG172" s="158"/>
      <c r="BH172" s="158"/>
    </row>
    <row r="173" spans="3:60" s="2" customFormat="1" ht="22.5" customHeight="1" x14ac:dyDescent="0.15">
      <c r="C173" s="156"/>
      <c r="D173" s="156"/>
      <c r="E173" s="156"/>
      <c r="F173" s="156"/>
      <c r="G173" s="156"/>
      <c r="H173" s="156"/>
      <c r="I173" s="156"/>
      <c r="BE173" s="158"/>
      <c r="BF173" s="158"/>
      <c r="BG173" s="158"/>
      <c r="BH173" s="158"/>
    </row>
    <row r="174" spans="3:60" s="2" customFormat="1" ht="22.5" customHeight="1" x14ac:dyDescent="0.15">
      <c r="C174" s="156"/>
      <c r="D174" s="156"/>
      <c r="E174" s="156"/>
      <c r="F174" s="156"/>
      <c r="G174" s="156"/>
      <c r="H174" s="156"/>
      <c r="I174" s="156"/>
      <c r="BE174" s="158"/>
      <c r="BF174" s="158"/>
      <c r="BG174" s="158"/>
      <c r="BH174" s="158"/>
    </row>
    <row r="175" spans="3:60" s="2" customFormat="1" ht="22.5" customHeight="1" x14ac:dyDescent="0.15">
      <c r="C175" s="156"/>
      <c r="D175" s="156"/>
      <c r="E175" s="156"/>
      <c r="F175" s="156"/>
      <c r="G175" s="156"/>
      <c r="H175" s="156"/>
      <c r="I175" s="156"/>
      <c r="BE175" s="158"/>
      <c r="BF175" s="158"/>
      <c r="BG175" s="158"/>
      <c r="BH175" s="158"/>
    </row>
    <row r="176" spans="3:60" s="2" customFormat="1" ht="22.5" customHeight="1" x14ac:dyDescent="0.15">
      <c r="C176" s="156"/>
      <c r="D176" s="156"/>
      <c r="E176" s="156"/>
      <c r="F176" s="156"/>
      <c r="G176" s="156"/>
      <c r="H176" s="156"/>
      <c r="I176" s="156"/>
      <c r="BE176" s="158"/>
      <c r="BF176" s="158"/>
      <c r="BG176" s="158"/>
      <c r="BH176" s="158"/>
    </row>
    <row r="177" spans="3:60" s="2" customFormat="1" ht="22.5" customHeight="1" x14ac:dyDescent="0.15">
      <c r="C177" s="156"/>
      <c r="D177" s="156"/>
      <c r="E177" s="156"/>
      <c r="F177" s="156"/>
      <c r="G177" s="156"/>
      <c r="H177" s="156"/>
      <c r="I177" s="156"/>
      <c r="BE177" s="158"/>
      <c r="BF177" s="158"/>
      <c r="BG177" s="158"/>
      <c r="BH177" s="158"/>
    </row>
    <row r="178" spans="3:60" s="2" customFormat="1" ht="22.5" customHeight="1" x14ac:dyDescent="0.15">
      <c r="C178" s="156"/>
      <c r="D178" s="156"/>
      <c r="E178" s="156"/>
      <c r="F178" s="156"/>
      <c r="G178" s="156"/>
      <c r="H178" s="156"/>
      <c r="I178" s="156"/>
      <c r="BE178" s="158"/>
      <c r="BF178" s="158"/>
      <c r="BG178" s="158"/>
      <c r="BH178" s="158"/>
    </row>
    <row r="179" spans="3:60" s="2" customFormat="1" ht="22.5" customHeight="1" x14ac:dyDescent="0.15">
      <c r="C179" s="156"/>
      <c r="D179" s="156"/>
      <c r="E179" s="156"/>
      <c r="F179" s="156"/>
      <c r="G179" s="156"/>
      <c r="H179" s="156"/>
      <c r="I179" s="156"/>
      <c r="BE179" s="158"/>
      <c r="BF179" s="158"/>
      <c r="BG179" s="158"/>
      <c r="BH179" s="158"/>
    </row>
    <row r="180" spans="3:60" s="2" customFormat="1" ht="22.5" customHeight="1" x14ac:dyDescent="0.15">
      <c r="C180" s="156"/>
      <c r="D180" s="156"/>
      <c r="E180" s="156"/>
      <c r="F180" s="156"/>
      <c r="G180" s="156"/>
      <c r="H180" s="156"/>
      <c r="I180" s="156"/>
      <c r="BE180" s="158"/>
      <c r="BF180" s="158"/>
      <c r="BG180" s="158"/>
      <c r="BH180" s="158"/>
    </row>
    <row r="181" spans="3:60" s="2" customFormat="1" ht="22.5" customHeight="1" x14ac:dyDescent="0.15">
      <c r="C181" s="156"/>
      <c r="D181" s="156"/>
      <c r="E181" s="156"/>
      <c r="F181" s="156"/>
      <c r="G181" s="156"/>
      <c r="H181" s="156"/>
      <c r="I181" s="156"/>
      <c r="BE181" s="158"/>
      <c r="BF181" s="158"/>
      <c r="BG181" s="158"/>
      <c r="BH181" s="158"/>
    </row>
    <row r="182" spans="3:60" s="2" customFormat="1" ht="22.5" customHeight="1" x14ac:dyDescent="0.15">
      <c r="C182" s="156"/>
      <c r="D182" s="156"/>
      <c r="E182" s="156"/>
      <c r="F182" s="156"/>
      <c r="G182" s="156"/>
      <c r="H182" s="156"/>
      <c r="I182" s="156"/>
      <c r="BE182" s="158"/>
      <c r="BF182" s="158"/>
      <c r="BG182" s="158"/>
      <c r="BH182" s="158"/>
    </row>
    <row r="183" spans="3:60" s="2" customFormat="1" ht="22.5" customHeight="1" x14ac:dyDescent="0.15">
      <c r="C183" s="156"/>
      <c r="D183" s="156"/>
      <c r="E183" s="156"/>
      <c r="F183" s="156"/>
      <c r="G183" s="156"/>
      <c r="H183" s="156"/>
      <c r="I183" s="156"/>
      <c r="BE183" s="158"/>
      <c r="BF183" s="158"/>
      <c r="BG183" s="158"/>
      <c r="BH183" s="158"/>
    </row>
    <row r="184" spans="3:60" s="2" customFormat="1" ht="22.5" customHeight="1" x14ac:dyDescent="0.15">
      <c r="C184" s="156"/>
      <c r="D184" s="156"/>
      <c r="E184" s="156"/>
      <c r="F184" s="156"/>
      <c r="G184" s="156"/>
      <c r="H184" s="156"/>
      <c r="I184" s="156"/>
      <c r="BE184" s="158"/>
      <c r="BF184" s="158"/>
      <c r="BG184" s="158"/>
      <c r="BH184" s="158"/>
    </row>
    <row r="185" spans="3:60" s="2" customFormat="1" ht="22.5" customHeight="1" x14ac:dyDescent="0.15">
      <c r="C185" s="156"/>
      <c r="D185" s="156"/>
      <c r="E185" s="156"/>
      <c r="F185" s="156"/>
      <c r="G185" s="156"/>
      <c r="H185" s="156"/>
      <c r="I185" s="156"/>
      <c r="BE185" s="158"/>
      <c r="BF185" s="158"/>
      <c r="BG185" s="158"/>
      <c r="BH185" s="158"/>
    </row>
    <row r="186" spans="3:60" s="2" customFormat="1" ht="22.5" customHeight="1" x14ac:dyDescent="0.15">
      <c r="C186" s="156"/>
      <c r="D186" s="156"/>
      <c r="E186" s="156"/>
      <c r="F186" s="156"/>
      <c r="G186" s="156"/>
      <c r="H186" s="156"/>
      <c r="I186" s="156"/>
      <c r="BE186" s="158"/>
      <c r="BF186" s="158"/>
      <c r="BG186" s="158"/>
      <c r="BH186" s="158"/>
    </row>
  </sheetData>
  <mergeCells count="106">
    <mergeCell ref="BE7:BE9"/>
    <mergeCell ref="BF7:BF9"/>
    <mergeCell ref="BG7:BG9"/>
    <mergeCell ref="BH7:BH9"/>
    <mergeCell ref="AO7:AT7"/>
    <mergeCell ref="D1:H1"/>
    <mergeCell ref="K7:N7"/>
    <mergeCell ref="O7:Q7"/>
    <mergeCell ref="R7:T7"/>
    <mergeCell ref="U7:W7"/>
    <mergeCell ref="X7:AA7"/>
    <mergeCell ref="AC7:AD7"/>
    <mergeCell ref="AF7:AG7"/>
    <mergeCell ref="AI7:AK7"/>
    <mergeCell ref="AL7:AN7"/>
    <mergeCell ref="AU7:AW7"/>
    <mergeCell ref="AX7:AY7"/>
    <mergeCell ref="AZ7:BA7"/>
    <mergeCell ref="BB7:BD7"/>
    <mergeCell ref="AP8:AQ8"/>
    <mergeCell ref="AR8:AT8"/>
    <mergeCell ref="AU8:AW8"/>
    <mergeCell ref="AX8:AY8"/>
    <mergeCell ref="AZ8:BA8"/>
    <mergeCell ref="BB8:BD8"/>
    <mergeCell ref="AL8:AN8"/>
    <mergeCell ref="E10:H10"/>
    <mergeCell ref="K8:N8"/>
    <mergeCell ref="O8:Q8"/>
    <mergeCell ref="R8:T8"/>
    <mergeCell ref="U8:W8"/>
    <mergeCell ref="X8:Y8"/>
    <mergeCell ref="AC8:AD8"/>
    <mergeCell ref="AF8:AG8"/>
    <mergeCell ref="AI8:AK8"/>
    <mergeCell ref="F11:H11"/>
    <mergeCell ref="G12:H12"/>
    <mergeCell ref="G13:H13"/>
    <mergeCell ref="F14:H14"/>
    <mergeCell ref="G15:H15"/>
    <mergeCell ref="G16:H16"/>
    <mergeCell ref="G17:H17"/>
    <mergeCell ref="G18:H18"/>
    <mergeCell ref="E19:H19"/>
    <mergeCell ref="F20:H20"/>
    <mergeCell ref="G21:H21"/>
    <mergeCell ref="G22:H22"/>
    <mergeCell ref="G23:H23"/>
    <mergeCell ref="F24:H24"/>
    <mergeCell ref="G25:H25"/>
    <mergeCell ref="G26:H26"/>
    <mergeCell ref="G27:H27"/>
    <mergeCell ref="G28:H28"/>
    <mergeCell ref="E29:H29"/>
    <mergeCell ref="E30:H30"/>
    <mergeCell ref="F31:H31"/>
    <mergeCell ref="F32:H32"/>
    <mergeCell ref="F33:H33"/>
    <mergeCell ref="F34:H34"/>
    <mergeCell ref="F35:H35"/>
    <mergeCell ref="F36:H36"/>
    <mergeCell ref="F37:H37"/>
    <mergeCell ref="F38:H38"/>
    <mergeCell ref="E39:H39"/>
    <mergeCell ref="F40:H40"/>
    <mergeCell ref="G41:H41"/>
    <mergeCell ref="G42:H42"/>
    <mergeCell ref="F50:H50"/>
    <mergeCell ref="F51:H51"/>
    <mergeCell ref="F52:H52"/>
    <mergeCell ref="F53:H53"/>
    <mergeCell ref="D69:H69"/>
    <mergeCell ref="D70:D72"/>
    <mergeCell ref="F54:H54"/>
    <mergeCell ref="F55:H55"/>
    <mergeCell ref="F56:H56"/>
    <mergeCell ref="F57:H57"/>
    <mergeCell ref="F59:H59"/>
    <mergeCell ref="F60:H60"/>
    <mergeCell ref="F61:H61"/>
    <mergeCell ref="E62:H62"/>
    <mergeCell ref="D63:H63"/>
    <mergeCell ref="BI7:BI9"/>
    <mergeCell ref="E41:F42"/>
    <mergeCell ref="E43:E46"/>
    <mergeCell ref="F46:H46"/>
    <mergeCell ref="F43:H43"/>
    <mergeCell ref="F44:H44"/>
    <mergeCell ref="F45:H45"/>
    <mergeCell ref="D73:H73"/>
    <mergeCell ref="D74:F74"/>
    <mergeCell ref="E72:H72"/>
    <mergeCell ref="D47:D54"/>
    <mergeCell ref="E47:E54"/>
    <mergeCell ref="D56:D58"/>
    <mergeCell ref="E56:E58"/>
    <mergeCell ref="F47:F49"/>
    <mergeCell ref="G47:G49"/>
    <mergeCell ref="F58:H58"/>
    <mergeCell ref="D65:H65"/>
    <mergeCell ref="D66:H66"/>
    <mergeCell ref="D64:H64"/>
    <mergeCell ref="E70:H70"/>
    <mergeCell ref="E71:H71"/>
    <mergeCell ref="D67:H67"/>
    <mergeCell ref="D68:H68"/>
  </mergeCells>
  <phoneticPr fontId="2"/>
  <pageMargins left="0.78740157480314965" right="0.78740157480314965" top="0.78740157480314965" bottom="0.39370078740157483" header="0.19685039370078741" footer="0.19685039370078741"/>
  <pageSetup paperSize="9" scale="40" fitToWidth="0" pageOrder="overThenDown" orientation="portrait" horizontalDpi="1200" verticalDpi="1200" r:id="rId1"/>
  <headerFooter alignWithMargins="0"/>
  <colBreaks count="6" manualBreakCount="6">
    <brk id="17" max="74" man="1"/>
    <brk id="23" max="74" man="1"/>
    <brk id="31" max="74" man="1"/>
    <brk id="40" max="74" man="1"/>
    <brk id="49" max="74" man="1"/>
    <brk id="56" max="7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K195"/>
  <sheetViews>
    <sheetView showZeros="0" view="pageBreakPreview" zoomScale="70" zoomScaleNormal="40" zoomScaleSheetLayoutView="70" workbookViewId="0"/>
  </sheetViews>
  <sheetFormatPr defaultRowHeight="22.5" customHeight="1" x14ac:dyDescent="0.15"/>
  <cols>
    <col min="1" max="3" width="5.625" style="246" customWidth="1"/>
    <col min="4" max="4" width="8.5" style="246" customWidth="1"/>
    <col min="5" max="5" width="5.125" style="246" customWidth="1"/>
    <col min="6" max="6" width="3.625" style="246" customWidth="1"/>
    <col min="7" max="7" width="6.625" style="246" customWidth="1"/>
    <col min="8" max="8" width="16.625" style="246" customWidth="1"/>
    <col min="9" max="9" width="7.625" style="246" customWidth="1"/>
    <col min="10" max="56" width="17.625" style="246" customWidth="1"/>
    <col min="57" max="60" width="20.625" style="158" customWidth="1"/>
    <col min="61" max="61" width="20.625" style="246" customWidth="1"/>
    <col min="62" max="63" width="5.625" style="246" customWidth="1"/>
    <col min="64" max="64" width="9" style="246" customWidth="1"/>
    <col min="65" max="16384" width="9" style="246"/>
  </cols>
  <sheetData>
    <row r="1" spans="1:63" s="2" customFormat="1" ht="27" customHeight="1" x14ac:dyDescent="0.15">
      <c r="C1" s="247" t="s">
        <v>292</v>
      </c>
      <c r="D1" s="425" t="s">
        <v>170</v>
      </c>
      <c r="E1" s="426"/>
      <c r="F1" s="426"/>
      <c r="G1" s="426"/>
      <c r="H1" s="427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157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157"/>
      <c r="AP1" s="248"/>
      <c r="AQ1" s="248"/>
      <c r="AR1" s="248"/>
      <c r="AS1" s="248"/>
      <c r="AT1" s="248"/>
      <c r="AU1" s="248"/>
      <c r="AV1" s="248"/>
      <c r="AW1" s="248"/>
      <c r="AX1" s="248"/>
      <c r="AY1" s="248"/>
      <c r="AZ1" s="248"/>
      <c r="BA1" s="248"/>
      <c r="BB1" s="248"/>
      <c r="BC1" s="248"/>
      <c r="BD1" s="157"/>
      <c r="BE1" s="158"/>
      <c r="BF1" s="158"/>
      <c r="BG1" s="158"/>
      <c r="BH1" s="158"/>
    </row>
    <row r="2" spans="1:63" s="2" customFormat="1" ht="18" customHeight="1" x14ac:dyDescent="0.15"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158"/>
      <c r="BF2" s="158"/>
      <c r="BG2" s="158"/>
      <c r="BH2" s="158"/>
    </row>
    <row r="3" spans="1:63" s="2" customFormat="1" ht="22.5" customHeight="1" x14ac:dyDescent="0.15">
      <c r="B3" s="159"/>
      <c r="C3" s="159"/>
      <c r="D3" s="177"/>
      <c r="E3" s="249"/>
      <c r="F3" s="249"/>
      <c r="G3" s="249"/>
      <c r="H3" s="249"/>
      <c r="I3" s="166"/>
      <c r="J3" s="164"/>
      <c r="AA3" s="166"/>
      <c r="BE3" s="158"/>
      <c r="BF3" s="158"/>
      <c r="BG3" s="158"/>
      <c r="BH3" s="158"/>
      <c r="BK3" s="159"/>
    </row>
    <row r="4" spans="1:63" s="2" customFormat="1" ht="18" customHeight="1" x14ac:dyDescent="0.15">
      <c r="BE4" s="158"/>
      <c r="BF4" s="158"/>
      <c r="BG4" s="158"/>
      <c r="BH4" s="158"/>
    </row>
    <row r="5" spans="1:63" s="2" customFormat="1" ht="22.5" customHeight="1" x14ac:dyDescent="0.15">
      <c r="C5" s="250" t="s">
        <v>355</v>
      </c>
      <c r="D5" s="164"/>
      <c r="F5" s="164"/>
      <c r="J5" s="164"/>
      <c r="K5" s="169"/>
      <c r="L5" s="251"/>
      <c r="M5" s="169"/>
      <c r="N5" s="170"/>
      <c r="O5" s="170"/>
      <c r="P5" s="170"/>
      <c r="Q5" s="164"/>
      <c r="R5" s="171"/>
      <c r="S5" s="171"/>
      <c r="T5" s="171"/>
      <c r="U5" s="172"/>
      <c r="V5" s="172"/>
      <c r="W5" s="172"/>
      <c r="X5" s="172"/>
      <c r="Y5" s="172"/>
      <c r="Z5" s="172"/>
      <c r="AB5" s="164"/>
      <c r="AC5" s="164"/>
      <c r="AD5" s="164"/>
      <c r="AE5" s="164"/>
      <c r="AF5" s="164"/>
      <c r="AG5" s="164"/>
      <c r="AH5" s="164"/>
      <c r="BF5" s="173" t="s">
        <v>351</v>
      </c>
      <c r="BG5" s="158"/>
      <c r="BH5" s="158"/>
    </row>
    <row r="6" spans="1:63" s="2" customFormat="1" ht="20.25" customHeight="1" x14ac:dyDescent="0.15">
      <c r="D6" s="174" t="s">
        <v>354</v>
      </c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7"/>
      <c r="V6" s="177"/>
      <c r="W6" s="177"/>
      <c r="X6" s="177"/>
      <c r="Y6" s="177"/>
      <c r="Z6" s="177"/>
      <c r="AB6" s="177"/>
      <c r="AC6" s="177"/>
      <c r="AD6" s="177"/>
      <c r="AE6" s="177"/>
      <c r="AF6" s="177"/>
      <c r="AG6" s="177"/>
      <c r="AH6" s="177"/>
      <c r="BE6" s="158"/>
      <c r="BF6" s="158"/>
      <c r="BG6" s="158"/>
      <c r="BH6" s="158"/>
    </row>
    <row r="7" spans="1:63" s="2" customFormat="1" ht="39.950000000000003" customHeight="1" x14ac:dyDescent="0.15">
      <c r="B7" s="178"/>
      <c r="C7" s="252"/>
      <c r="D7" s="253"/>
      <c r="E7" s="253"/>
      <c r="F7" s="253"/>
      <c r="G7" s="253"/>
      <c r="H7" s="253"/>
      <c r="I7" s="254" t="s">
        <v>104</v>
      </c>
      <c r="J7" s="182" t="s">
        <v>92</v>
      </c>
      <c r="K7" s="357" t="s">
        <v>158</v>
      </c>
      <c r="L7" s="358"/>
      <c r="M7" s="358"/>
      <c r="N7" s="359"/>
      <c r="O7" s="357" t="s">
        <v>118</v>
      </c>
      <c r="P7" s="358"/>
      <c r="Q7" s="359"/>
      <c r="R7" s="357" t="s">
        <v>323</v>
      </c>
      <c r="S7" s="358"/>
      <c r="T7" s="359"/>
      <c r="U7" s="357" t="s">
        <v>236</v>
      </c>
      <c r="V7" s="358"/>
      <c r="W7" s="359"/>
      <c r="X7" s="357" t="s">
        <v>71</v>
      </c>
      <c r="Y7" s="358"/>
      <c r="Z7" s="358"/>
      <c r="AA7" s="359"/>
      <c r="AB7" s="255" t="s">
        <v>205</v>
      </c>
      <c r="AC7" s="351" t="s">
        <v>159</v>
      </c>
      <c r="AD7" s="353"/>
      <c r="AE7" s="184" t="s">
        <v>153</v>
      </c>
      <c r="AF7" s="351" t="s">
        <v>154</v>
      </c>
      <c r="AG7" s="360"/>
      <c r="AH7" s="184" t="s">
        <v>329</v>
      </c>
      <c r="AI7" s="351" t="s">
        <v>82</v>
      </c>
      <c r="AJ7" s="361"/>
      <c r="AK7" s="360"/>
      <c r="AL7" s="351" t="s">
        <v>155</v>
      </c>
      <c r="AM7" s="361"/>
      <c r="AN7" s="360"/>
      <c r="AO7" s="351" t="s">
        <v>143</v>
      </c>
      <c r="AP7" s="352"/>
      <c r="AQ7" s="352"/>
      <c r="AR7" s="352"/>
      <c r="AS7" s="352"/>
      <c r="AT7" s="353"/>
      <c r="AU7" s="351" t="s">
        <v>331</v>
      </c>
      <c r="AV7" s="361"/>
      <c r="AW7" s="360"/>
      <c r="AX7" s="423" t="s">
        <v>156</v>
      </c>
      <c r="AY7" s="424"/>
      <c r="AZ7" s="362" t="s">
        <v>157</v>
      </c>
      <c r="BA7" s="363"/>
      <c r="BB7" s="362" t="s">
        <v>84</v>
      </c>
      <c r="BC7" s="364"/>
      <c r="BD7" s="363"/>
      <c r="BE7" s="348" t="s">
        <v>49</v>
      </c>
      <c r="BF7" s="348" t="s">
        <v>356</v>
      </c>
      <c r="BG7" s="348" t="s">
        <v>357</v>
      </c>
      <c r="BH7" s="345" t="s">
        <v>358</v>
      </c>
      <c r="BI7" s="414" t="s">
        <v>142</v>
      </c>
      <c r="BK7" s="178"/>
    </row>
    <row r="8" spans="1:63" s="2" customFormat="1" ht="53.25" customHeight="1" x14ac:dyDescent="0.15">
      <c r="B8" s="178"/>
      <c r="C8" s="256"/>
      <c r="D8" s="240"/>
      <c r="E8" s="240"/>
      <c r="F8" s="240"/>
      <c r="G8" s="240"/>
      <c r="H8" s="240"/>
      <c r="I8" s="257" t="s">
        <v>98</v>
      </c>
      <c r="J8" s="189" t="s">
        <v>137</v>
      </c>
      <c r="K8" s="341" t="s">
        <v>338</v>
      </c>
      <c r="L8" s="342"/>
      <c r="M8" s="342"/>
      <c r="N8" s="343"/>
      <c r="O8" s="341" t="s">
        <v>184</v>
      </c>
      <c r="P8" s="342"/>
      <c r="Q8" s="343"/>
      <c r="R8" s="341" t="s">
        <v>324</v>
      </c>
      <c r="S8" s="342"/>
      <c r="T8" s="343"/>
      <c r="U8" s="341" t="s">
        <v>184</v>
      </c>
      <c r="V8" s="342"/>
      <c r="W8" s="343"/>
      <c r="X8" s="341" t="s">
        <v>339</v>
      </c>
      <c r="Y8" s="343"/>
      <c r="Z8" s="190" t="s">
        <v>340</v>
      </c>
      <c r="AA8" s="191" t="s">
        <v>360</v>
      </c>
      <c r="AB8" s="258" t="s">
        <v>184</v>
      </c>
      <c r="AC8" s="341" t="s">
        <v>137</v>
      </c>
      <c r="AD8" s="344"/>
      <c r="AE8" s="191" t="s">
        <v>361</v>
      </c>
      <c r="AF8" s="341" t="s">
        <v>330</v>
      </c>
      <c r="AG8" s="343"/>
      <c r="AH8" s="191" t="s">
        <v>242</v>
      </c>
      <c r="AI8" s="341" t="s">
        <v>184</v>
      </c>
      <c r="AJ8" s="342"/>
      <c r="AK8" s="343"/>
      <c r="AL8" s="341" t="s">
        <v>316</v>
      </c>
      <c r="AM8" s="342"/>
      <c r="AN8" s="343"/>
      <c r="AO8" s="191" t="s">
        <v>341</v>
      </c>
      <c r="AP8" s="341" t="s">
        <v>320</v>
      </c>
      <c r="AQ8" s="344"/>
      <c r="AR8" s="342" t="s">
        <v>112</v>
      </c>
      <c r="AS8" s="342"/>
      <c r="AT8" s="343"/>
      <c r="AU8" s="338" t="s">
        <v>137</v>
      </c>
      <c r="AV8" s="339"/>
      <c r="AW8" s="340"/>
      <c r="AX8" s="341" t="s">
        <v>31</v>
      </c>
      <c r="AY8" s="344"/>
      <c r="AZ8" s="341" t="s">
        <v>281</v>
      </c>
      <c r="BA8" s="343"/>
      <c r="BB8" s="338" t="s">
        <v>197</v>
      </c>
      <c r="BC8" s="339"/>
      <c r="BD8" s="340"/>
      <c r="BE8" s="431"/>
      <c r="BF8" s="431"/>
      <c r="BG8" s="431"/>
      <c r="BH8" s="433"/>
      <c r="BI8" s="415"/>
      <c r="BK8" s="178"/>
    </row>
    <row r="9" spans="1:63" s="2" customFormat="1" ht="54" customHeight="1" x14ac:dyDescent="0.15">
      <c r="A9" s="194" t="s">
        <v>135</v>
      </c>
      <c r="B9" s="195" t="s">
        <v>136</v>
      </c>
      <c r="C9" s="259" t="s">
        <v>105</v>
      </c>
      <c r="D9" s="260"/>
      <c r="E9" s="260"/>
      <c r="F9" s="260"/>
      <c r="G9" s="260"/>
      <c r="H9" s="260"/>
      <c r="I9" s="257" t="s">
        <v>90</v>
      </c>
      <c r="J9" s="191" t="s">
        <v>75</v>
      </c>
      <c r="K9" s="191" t="s">
        <v>49</v>
      </c>
      <c r="L9" s="191" t="s">
        <v>356</v>
      </c>
      <c r="M9" s="191" t="s">
        <v>357</v>
      </c>
      <c r="N9" s="191" t="s">
        <v>358</v>
      </c>
      <c r="O9" s="191" t="s">
        <v>49</v>
      </c>
      <c r="P9" s="191" t="s">
        <v>357</v>
      </c>
      <c r="Q9" s="191" t="s">
        <v>358</v>
      </c>
      <c r="R9" s="191" t="s">
        <v>325</v>
      </c>
      <c r="S9" s="191" t="s">
        <v>359</v>
      </c>
      <c r="T9" s="191" t="s">
        <v>358</v>
      </c>
      <c r="U9" s="191" t="s">
        <v>325</v>
      </c>
      <c r="V9" s="191" t="s">
        <v>359</v>
      </c>
      <c r="W9" s="191" t="s">
        <v>358</v>
      </c>
      <c r="X9" s="191" t="s">
        <v>49</v>
      </c>
      <c r="Y9" s="191" t="s">
        <v>357</v>
      </c>
      <c r="Z9" s="191" t="s">
        <v>362</v>
      </c>
      <c r="AA9" s="191" t="s">
        <v>358</v>
      </c>
      <c r="AB9" s="191" t="s">
        <v>358</v>
      </c>
      <c r="AC9" s="191" t="s">
        <v>356</v>
      </c>
      <c r="AD9" s="191" t="s">
        <v>358</v>
      </c>
      <c r="AE9" s="191" t="s">
        <v>358</v>
      </c>
      <c r="AF9" s="191" t="s">
        <v>49</v>
      </c>
      <c r="AG9" s="191" t="s">
        <v>357</v>
      </c>
      <c r="AH9" s="191" t="s">
        <v>358</v>
      </c>
      <c r="AI9" s="191" t="s">
        <v>49</v>
      </c>
      <c r="AJ9" s="191" t="s">
        <v>357</v>
      </c>
      <c r="AK9" s="191" t="s">
        <v>358</v>
      </c>
      <c r="AL9" s="191" t="s">
        <v>49</v>
      </c>
      <c r="AM9" s="191" t="s">
        <v>357</v>
      </c>
      <c r="AN9" s="191" t="s">
        <v>358</v>
      </c>
      <c r="AO9" s="199" t="s">
        <v>49</v>
      </c>
      <c r="AP9" s="191" t="s">
        <v>357</v>
      </c>
      <c r="AQ9" s="191" t="s">
        <v>358</v>
      </c>
      <c r="AR9" s="191" t="s">
        <v>49</v>
      </c>
      <c r="AS9" s="191" t="s">
        <v>357</v>
      </c>
      <c r="AT9" s="191" t="s">
        <v>358</v>
      </c>
      <c r="AU9" s="199" t="s">
        <v>49</v>
      </c>
      <c r="AV9" s="191" t="s">
        <v>357</v>
      </c>
      <c r="AW9" s="191" t="s">
        <v>358</v>
      </c>
      <c r="AX9" s="199" t="s">
        <v>49</v>
      </c>
      <c r="AY9" s="191" t="s">
        <v>357</v>
      </c>
      <c r="AZ9" s="191" t="s">
        <v>49</v>
      </c>
      <c r="BA9" s="191" t="s">
        <v>357</v>
      </c>
      <c r="BB9" s="191" t="s">
        <v>49</v>
      </c>
      <c r="BC9" s="191" t="s">
        <v>357</v>
      </c>
      <c r="BD9" s="191" t="s">
        <v>358</v>
      </c>
      <c r="BE9" s="432"/>
      <c r="BF9" s="432"/>
      <c r="BG9" s="432"/>
      <c r="BH9" s="434"/>
      <c r="BI9" s="416"/>
      <c r="BJ9" s="194" t="s">
        <v>135</v>
      </c>
      <c r="BK9" s="195" t="s">
        <v>136</v>
      </c>
    </row>
    <row r="10" spans="1:63" s="2" customFormat="1" ht="27.95" customHeight="1" x14ac:dyDescent="0.15">
      <c r="A10" s="200">
        <v>2</v>
      </c>
      <c r="B10" s="178">
        <v>10</v>
      </c>
      <c r="C10" s="417" t="s">
        <v>28</v>
      </c>
      <c r="D10" s="428" t="s">
        <v>45</v>
      </c>
      <c r="E10" s="376"/>
      <c r="F10" s="376"/>
      <c r="G10" s="376"/>
      <c r="H10" s="376"/>
      <c r="I10" s="261"/>
      <c r="J10" s="204"/>
      <c r="K10" s="204">
        <v>38581</v>
      </c>
      <c r="L10" s="204">
        <v>9713</v>
      </c>
      <c r="M10" s="204"/>
      <c r="N10" s="204">
        <v>3249</v>
      </c>
      <c r="O10" s="204"/>
      <c r="P10" s="204"/>
      <c r="Q10" s="204"/>
      <c r="R10" s="204"/>
      <c r="S10" s="204"/>
      <c r="T10" s="204"/>
      <c r="U10" s="204">
        <v>2249</v>
      </c>
      <c r="V10" s="204">
        <v>749</v>
      </c>
      <c r="W10" s="204">
        <v>3213</v>
      </c>
      <c r="X10" s="204"/>
      <c r="Y10" s="204"/>
      <c r="Z10" s="204"/>
      <c r="AA10" s="204"/>
      <c r="AB10" s="204"/>
      <c r="AC10" s="204">
        <v>34016</v>
      </c>
      <c r="AD10" s="204"/>
      <c r="AE10" s="204"/>
      <c r="AF10" s="204"/>
      <c r="AG10" s="204"/>
      <c r="AH10" s="204">
        <v>8314</v>
      </c>
      <c r="AI10" s="204"/>
      <c r="AJ10" s="204"/>
      <c r="AK10" s="204"/>
      <c r="AL10" s="204">
        <v>3639</v>
      </c>
      <c r="AM10" s="204">
        <v>546</v>
      </c>
      <c r="AN10" s="204">
        <v>364</v>
      </c>
      <c r="AO10" s="204"/>
      <c r="AP10" s="204"/>
      <c r="AQ10" s="204"/>
      <c r="AR10" s="204"/>
      <c r="AS10" s="204">
        <v>632</v>
      </c>
      <c r="AT10" s="204">
        <v>120</v>
      </c>
      <c r="AU10" s="204"/>
      <c r="AV10" s="204"/>
      <c r="AW10" s="204"/>
      <c r="AX10" s="204">
        <v>13376</v>
      </c>
      <c r="AY10" s="204"/>
      <c r="AZ10" s="204">
        <v>11672</v>
      </c>
      <c r="BA10" s="204">
        <v>1435</v>
      </c>
      <c r="BB10" s="204">
        <v>255317</v>
      </c>
      <c r="BC10" s="204"/>
      <c r="BD10" s="204">
        <v>1520</v>
      </c>
      <c r="BE10" s="204">
        <f>K10+O10+R10+U10+X10+AF10+AI10+AL10+AO10+AR10+AU10+AX10+AZ10+BB10</f>
        <v>324834</v>
      </c>
      <c r="BF10" s="204">
        <f>L10+Z10+AC10</f>
        <v>43729</v>
      </c>
      <c r="BG10" s="204">
        <f>M10+P10+S10+V10+Y10+AG10+AJ10+AM10+AP10+AS10+AV10+AY10+BA10+BC10</f>
        <v>3362</v>
      </c>
      <c r="BH10" s="204">
        <f>J10+N10+Q10+T10+W10+AA10+AB10+AD10+AE10+AH10+AK10+AN10+AQ10+AT10+AW10+BD10</f>
        <v>16780</v>
      </c>
      <c r="BI10" s="204">
        <f>SUM(BE10:BH10)</f>
        <v>388705</v>
      </c>
      <c r="BJ10" s="200">
        <v>2</v>
      </c>
      <c r="BK10" s="200">
        <v>10</v>
      </c>
    </row>
    <row r="11" spans="1:63" s="2" customFormat="1" ht="27.95" customHeight="1" x14ac:dyDescent="0.15">
      <c r="A11" s="200">
        <v>2</v>
      </c>
      <c r="B11" s="178">
        <v>11</v>
      </c>
      <c r="C11" s="418"/>
      <c r="D11" s="420" t="s">
        <v>144</v>
      </c>
      <c r="E11" s="365" t="s">
        <v>173</v>
      </c>
      <c r="F11" s="366"/>
      <c r="G11" s="366"/>
      <c r="H11" s="366"/>
      <c r="I11" s="262"/>
      <c r="J11" s="204"/>
      <c r="K11" s="204"/>
      <c r="L11" s="204">
        <v>0</v>
      </c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>
        <f t="shared" ref="BE11:BE72" si="0">K11+O11+R11+U11+X11+AF11+AI11+AL11+AO11+AR11+AU11+AX11+AZ11+BB11</f>
        <v>0</v>
      </c>
      <c r="BF11" s="204">
        <f t="shared" ref="BF11:BF72" si="1">L11+Z11+AC11</f>
        <v>0</v>
      </c>
      <c r="BG11" s="204">
        <f t="shared" ref="BG11:BG72" si="2">M11+P11+S11+V11+Y11+AG11+AJ11+AM11+AP11+AS11+AV11+AY11+BA11+BC11</f>
        <v>0</v>
      </c>
      <c r="BH11" s="204">
        <f t="shared" ref="BH11:BH72" si="3">J11+N11+Q11+T11+W11+AA11+AB11+AD11+AE11+AH11+AK11+AN11+AQ11+AT11+AW11+BD11</f>
        <v>0</v>
      </c>
      <c r="BI11" s="204">
        <f t="shared" ref="BI11:BI72" si="4">SUM(BE11:BH11)</f>
        <v>0</v>
      </c>
      <c r="BJ11" s="200">
        <v>2</v>
      </c>
      <c r="BK11" s="200">
        <v>11</v>
      </c>
    </row>
    <row r="12" spans="1:63" s="2" customFormat="1" ht="27.95" customHeight="1" x14ac:dyDescent="0.15">
      <c r="A12" s="200">
        <v>2</v>
      </c>
      <c r="B12" s="178">
        <v>12</v>
      </c>
      <c r="C12" s="418"/>
      <c r="D12" s="421"/>
      <c r="E12" s="365" t="s">
        <v>174</v>
      </c>
      <c r="F12" s="366"/>
      <c r="G12" s="366"/>
      <c r="H12" s="366"/>
      <c r="I12" s="262"/>
      <c r="J12" s="204"/>
      <c r="K12" s="204"/>
      <c r="L12" s="204">
        <v>0</v>
      </c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>
        <v>100520</v>
      </c>
      <c r="BC12" s="204"/>
      <c r="BD12" s="204"/>
      <c r="BE12" s="204">
        <f t="shared" si="0"/>
        <v>100520</v>
      </c>
      <c r="BF12" s="204">
        <f t="shared" si="1"/>
        <v>0</v>
      </c>
      <c r="BG12" s="204">
        <f t="shared" si="2"/>
        <v>0</v>
      </c>
      <c r="BH12" s="204">
        <f t="shared" si="3"/>
        <v>0</v>
      </c>
      <c r="BI12" s="204">
        <f t="shared" si="4"/>
        <v>100520</v>
      </c>
      <c r="BJ12" s="200">
        <v>2</v>
      </c>
      <c r="BK12" s="200">
        <v>12</v>
      </c>
    </row>
    <row r="13" spans="1:63" s="2" customFormat="1" ht="27.95" customHeight="1" x14ac:dyDescent="0.15">
      <c r="A13" s="200">
        <v>2</v>
      </c>
      <c r="B13" s="178">
        <v>13</v>
      </c>
      <c r="C13" s="419"/>
      <c r="D13" s="422"/>
      <c r="E13" s="365" t="s">
        <v>175</v>
      </c>
      <c r="F13" s="366"/>
      <c r="G13" s="366"/>
      <c r="H13" s="366"/>
      <c r="I13" s="262"/>
      <c r="J13" s="204"/>
      <c r="K13" s="204">
        <v>38581</v>
      </c>
      <c r="L13" s="204">
        <v>9713</v>
      </c>
      <c r="M13" s="204"/>
      <c r="N13" s="204">
        <v>3249</v>
      </c>
      <c r="O13" s="204"/>
      <c r="P13" s="204"/>
      <c r="Q13" s="204"/>
      <c r="R13" s="204"/>
      <c r="S13" s="204"/>
      <c r="T13" s="204"/>
      <c r="U13" s="204">
        <v>2249</v>
      </c>
      <c r="V13" s="204">
        <v>749</v>
      </c>
      <c r="W13" s="204">
        <v>3213</v>
      </c>
      <c r="X13" s="204"/>
      <c r="Y13" s="204"/>
      <c r="Z13" s="204"/>
      <c r="AA13" s="204"/>
      <c r="AB13" s="204"/>
      <c r="AC13" s="204">
        <v>34016</v>
      </c>
      <c r="AD13" s="204"/>
      <c r="AE13" s="204"/>
      <c r="AF13" s="204"/>
      <c r="AG13" s="204"/>
      <c r="AH13" s="204">
        <v>8314</v>
      </c>
      <c r="AI13" s="204"/>
      <c r="AJ13" s="204"/>
      <c r="AK13" s="204"/>
      <c r="AL13" s="204">
        <v>3639</v>
      </c>
      <c r="AM13" s="204">
        <v>546</v>
      </c>
      <c r="AN13" s="204">
        <v>364</v>
      </c>
      <c r="AO13" s="204"/>
      <c r="AP13" s="204"/>
      <c r="AQ13" s="204"/>
      <c r="AR13" s="204"/>
      <c r="AS13" s="204">
        <v>632</v>
      </c>
      <c r="AT13" s="204">
        <v>120</v>
      </c>
      <c r="AU13" s="204"/>
      <c r="AV13" s="204"/>
      <c r="AW13" s="204"/>
      <c r="AX13" s="204">
        <v>13376</v>
      </c>
      <c r="AY13" s="204"/>
      <c r="AZ13" s="204">
        <v>11672</v>
      </c>
      <c r="BA13" s="204">
        <v>1435</v>
      </c>
      <c r="BB13" s="204">
        <v>154797</v>
      </c>
      <c r="BC13" s="204"/>
      <c r="BD13" s="204">
        <v>1520</v>
      </c>
      <c r="BE13" s="204">
        <f t="shared" si="0"/>
        <v>224314</v>
      </c>
      <c r="BF13" s="204">
        <f t="shared" si="1"/>
        <v>43729</v>
      </c>
      <c r="BG13" s="204">
        <f t="shared" si="2"/>
        <v>3362</v>
      </c>
      <c r="BH13" s="204">
        <f t="shared" si="3"/>
        <v>16780</v>
      </c>
      <c r="BI13" s="204">
        <f t="shared" si="4"/>
        <v>288185</v>
      </c>
      <c r="BJ13" s="200">
        <v>2</v>
      </c>
      <c r="BK13" s="200">
        <v>13</v>
      </c>
    </row>
    <row r="14" spans="1:63" s="2" customFormat="1" ht="27.95" customHeight="1" x14ac:dyDescent="0.15">
      <c r="A14" s="200">
        <v>2</v>
      </c>
      <c r="B14" s="178">
        <v>14</v>
      </c>
      <c r="C14" s="263" t="s">
        <v>94</v>
      </c>
      <c r="D14" s="365" t="s">
        <v>176</v>
      </c>
      <c r="E14" s="366"/>
      <c r="F14" s="366"/>
      <c r="G14" s="366"/>
      <c r="H14" s="366"/>
      <c r="I14" s="262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>
        <f t="shared" si="0"/>
        <v>0</v>
      </c>
      <c r="BF14" s="204">
        <f t="shared" si="1"/>
        <v>0</v>
      </c>
      <c r="BG14" s="204">
        <f t="shared" si="2"/>
        <v>0</v>
      </c>
      <c r="BH14" s="204">
        <f t="shared" si="3"/>
        <v>0</v>
      </c>
      <c r="BI14" s="204">
        <f t="shared" si="4"/>
        <v>0</v>
      </c>
      <c r="BJ14" s="200">
        <v>2</v>
      </c>
      <c r="BK14" s="200">
        <v>14</v>
      </c>
    </row>
    <row r="15" spans="1:63" s="2" customFormat="1" ht="27.95" customHeight="1" x14ac:dyDescent="0.15">
      <c r="A15" s="200">
        <v>2</v>
      </c>
      <c r="B15" s="178">
        <v>15</v>
      </c>
      <c r="C15" s="382" t="s">
        <v>187</v>
      </c>
      <c r="D15" s="420" t="s">
        <v>212</v>
      </c>
      <c r="E15" s="365" t="s">
        <v>177</v>
      </c>
      <c r="F15" s="366"/>
      <c r="G15" s="366"/>
      <c r="H15" s="366"/>
      <c r="I15" s="262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>
        <f t="shared" si="0"/>
        <v>0</v>
      </c>
      <c r="BF15" s="204">
        <f t="shared" si="1"/>
        <v>0</v>
      </c>
      <c r="BG15" s="204">
        <f t="shared" si="2"/>
        <v>0</v>
      </c>
      <c r="BH15" s="204">
        <f t="shared" si="3"/>
        <v>0</v>
      </c>
      <c r="BI15" s="204">
        <f t="shared" si="4"/>
        <v>0</v>
      </c>
      <c r="BJ15" s="200">
        <v>2</v>
      </c>
      <c r="BK15" s="200">
        <v>15</v>
      </c>
    </row>
    <row r="16" spans="1:63" s="2" customFormat="1" ht="27.95" customHeight="1" x14ac:dyDescent="0.15">
      <c r="A16" s="200">
        <v>2</v>
      </c>
      <c r="B16" s="178">
        <v>16</v>
      </c>
      <c r="C16" s="382"/>
      <c r="D16" s="422"/>
      <c r="E16" s="365" t="s">
        <v>60</v>
      </c>
      <c r="F16" s="366"/>
      <c r="G16" s="366"/>
      <c r="H16" s="366"/>
      <c r="I16" s="262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>
        <f t="shared" si="0"/>
        <v>0</v>
      </c>
      <c r="BF16" s="204">
        <f t="shared" si="1"/>
        <v>0</v>
      </c>
      <c r="BG16" s="204">
        <f t="shared" si="2"/>
        <v>0</v>
      </c>
      <c r="BH16" s="204">
        <f t="shared" si="3"/>
        <v>0</v>
      </c>
      <c r="BI16" s="204">
        <f t="shared" si="4"/>
        <v>0</v>
      </c>
      <c r="BJ16" s="200">
        <v>2</v>
      </c>
      <c r="BK16" s="200">
        <v>16</v>
      </c>
    </row>
    <row r="17" spans="1:63" s="2" customFormat="1" ht="27.95" customHeight="1" x14ac:dyDescent="0.15">
      <c r="A17" s="200">
        <v>2</v>
      </c>
      <c r="B17" s="178">
        <v>17</v>
      </c>
      <c r="C17" s="382"/>
      <c r="D17" s="428" t="s">
        <v>103</v>
      </c>
      <c r="E17" s="376"/>
      <c r="F17" s="376"/>
      <c r="G17" s="376"/>
      <c r="H17" s="376"/>
      <c r="I17" s="261" t="s">
        <v>221</v>
      </c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>
        <f t="shared" si="0"/>
        <v>0</v>
      </c>
      <c r="BF17" s="204">
        <f t="shared" si="1"/>
        <v>0</v>
      </c>
      <c r="BG17" s="204">
        <f t="shared" si="2"/>
        <v>0</v>
      </c>
      <c r="BH17" s="204">
        <f t="shared" si="3"/>
        <v>0</v>
      </c>
      <c r="BI17" s="204">
        <f t="shared" si="4"/>
        <v>0</v>
      </c>
      <c r="BJ17" s="200">
        <v>2</v>
      </c>
      <c r="BK17" s="200">
        <v>17</v>
      </c>
    </row>
    <row r="18" spans="1:63" s="2" customFormat="1" ht="27.95" customHeight="1" x14ac:dyDescent="0.15">
      <c r="A18" s="200">
        <v>2</v>
      </c>
      <c r="B18" s="178">
        <v>18</v>
      </c>
      <c r="C18" s="382"/>
      <c r="D18" s="365" t="s">
        <v>172</v>
      </c>
      <c r="E18" s="366"/>
      <c r="F18" s="366"/>
      <c r="G18" s="366"/>
      <c r="H18" s="366"/>
      <c r="I18" s="262" t="s">
        <v>222</v>
      </c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>
        <f t="shared" si="0"/>
        <v>0</v>
      </c>
      <c r="BF18" s="204">
        <f t="shared" si="1"/>
        <v>0</v>
      </c>
      <c r="BG18" s="204">
        <f t="shared" si="2"/>
        <v>0</v>
      </c>
      <c r="BH18" s="204">
        <f t="shared" si="3"/>
        <v>0</v>
      </c>
      <c r="BI18" s="204">
        <f t="shared" si="4"/>
        <v>0</v>
      </c>
      <c r="BJ18" s="200">
        <v>2</v>
      </c>
      <c r="BK18" s="200">
        <v>18</v>
      </c>
    </row>
    <row r="19" spans="1:63" s="2" customFormat="1" ht="27.95" customHeight="1" x14ac:dyDescent="0.15">
      <c r="A19" s="200">
        <v>2</v>
      </c>
      <c r="B19" s="178">
        <v>19</v>
      </c>
      <c r="C19" s="383"/>
      <c r="D19" s="365" t="s">
        <v>178</v>
      </c>
      <c r="E19" s="366"/>
      <c r="F19" s="366"/>
      <c r="G19" s="366"/>
      <c r="H19" s="366"/>
      <c r="I19" s="262" t="s">
        <v>147</v>
      </c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>
        <f t="shared" si="0"/>
        <v>0</v>
      </c>
      <c r="BF19" s="204">
        <f t="shared" si="1"/>
        <v>0</v>
      </c>
      <c r="BG19" s="204">
        <f t="shared" si="2"/>
        <v>0</v>
      </c>
      <c r="BH19" s="204">
        <f t="shared" si="3"/>
        <v>0</v>
      </c>
      <c r="BI19" s="204">
        <f t="shared" si="4"/>
        <v>0</v>
      </c>
      <c r="BJ19" s="200">
        <v>2</v>
      </c>
      <c r="BK19" s="200">
        <v>19</v>
      </c>
    </row>
    <row r="20" spans="1:63" s="2" customFormat="1" ht="27.95" customHeight="1" x14ac:dyDescent="0.15">
      <c r="A20" s="200">
        <v>2</v>
      </c>
      <c r="B20" s="178">
        <v>20</v>
      </c>
      <c r="C20" s="264" t="s">
        <v>67</v>
      </c>
      <c r="D20" s="366" t="s">
        <v>179</v>
      </c>
      <c r="E20" s="366"/>
      <c r="F20" s="366"/>
      <c r="G20" s="366"/>
      <c r="H20" s="366"/>
      <c r="I20" s="262"/>
      <c r="J20" s="204"/>
      <c r="K20" s="204">
        <v>110592</v>
      </c>
      <c r="L20" s="204">
        <v>142750</v>
      </c>
      <c r="M20" s="204">
        <v>19607</v>
      </c>
      <c r="N20" s="204">
        <v>4390</v>
      </c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>
        <v>122972</v>
      </c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>
        <v>160092</v>
      </c>
      <c r="AP20" s="204">
        <v>15638</v>
      </c>
      <c r="AQ20" s="204"/>
      <c r="AR20" s="204">
        <v>40913</v>
      </c>
      <c r="AS20" s="204">
        <v>4609</v>
      </c>
      <c r="AT20" s="204">
        <v>9045</v>
      </c>
      <c r="AU20" s="204"/>
      <c r="AV20" s="204"/>
      <c r="AW20" s="204"/>
      <c r="AX20" s="204"/>
      <c r="AY20" s="204"/>
      <c r="AZ20" s="204">
        <v>219753</v>
      </c>
      <c r="BA20" s="204">
        <v>16044</v>
      </c>
      <c r="BB20" s="204">
        <v>274568</v>
      </c>
      <c r="BC20" s="204"/>
      <c r="BD20" s="204">
        <v>16794</v>
      </c>
      <c r="BE20" s="204">
        <f t="shared" si="0"/>
        <v>805918</v>
      </c>
      <c r="BF20" s="204">
        <f t="shared" si="1"/>
        <v>265722</v>
      </c>
      <c r="BG20" s="204">
        <f t="shared" si="2"/>
        <v>55898</v>
      </c>
      <c r="BH20" s="204">
        <f t="shared" si="3"/>
        <v>30229</v>
      </c>
      <c r="BI20" s="204">
        <f t="shared" si="4"/>
        <v>1157767</v>
      </c>
      <c r="BJ20" s="200">
        <v>2</v>
      </c>
      <c r="BK20" s="200">
        <v>20</v>
      </c>
    </row>
    <row r="21" spans="1:63" s="2" customFormat="1" ht="27.95" customHeight="1" x14ac:dyDescent="0.15">
      <c r="A21" s="200">
        <v>2</v>
      </c>
      <c r="B21" s="178">
        <v>21</v>
      </c>
      <c r="C21" s="365" t="s">
        <v>224</v>
      </c>
      <c r="D21" s="366"/>
      <c r="E21" s="366"/>
      <c r="F21" s="366"/>
      <c r="G21" s="366"/>
      <c r="H21" s="366"/>
      <c r="I21" s="265" t="s">
        <v>32</v>
      </c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>
        <f t="shared" si="0"/>
        <v>0</v>
      </c>
      <c r="BF21" s="204">
        <f t="shared" si="1"/>
        <v>0</v>
      </c>
      <c r="BG21" s="204">
        <f t="shared" si="2"/>
        <v>0</v>
      </c>
      <c r="BH21" s="204">
        <f t="shared" si="3"/>
        <v>0</v>
      </c>
      <c r="BI21" s="204">
        <f t="shared" si="4"/>
        <v>0</v>
      </c>
      <c r="BJ21" s="200">
        <v>2</v>
      </c>
      <c r="BK21" s="200">
        <v>21</v>
      </c>
    </row>
    <row r="22" spans="1:63" s="2" customFormat="1" ht="27.95" customHeight="1" x14ac:dyDescent="0.15">
      <c r="A22" s="200">
        <v>2</v>
      </c>
      <c r="B22" s="178">
        <v>22</v>
      </c>
      <c r="C22" s="365" t="s">
        <v>223</v>
      </c>
      <c r="D22" s="366"/>
      <c r="E22" s="366"/>
      <c r="F22" s="366"/>
      <c r="G22" s="366"/>
      <c r="H22" s="366"/>
      <c r="I22" s="262" t="s">
        <v>69</v>
      </c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>
        <f t="shared" si="0"/>
        <v>0</v>
      </c>
      <c r="BF22" s="204">
        <f t="shared" si="1"/>
        <v>0</v>
      </c>
      <c r="BG22" s="204">
        <f t="shared" si="2"/>
        <v>0</v>
      </c>
      <c r="BH22" s="204">
        <f t="shared" si="3"/>
        <v>0</v>
      </c>
      <c r="BI22" s="204">
        <f t="shared" si="4"/>
        <v>0</v>
      </c>
      <c r="BJ22" s="200">
        <v>2</v>
      </c>
      <c r="BK22" s="200">
        <v>22</v>
      </c>
    </row>
    <row r="23" spans="1:63" s="2" customFormat="1" ht="27.95" customHeight="1" x14ac:dyDescent="0.15">
      <c r="A23" s="200">
        <v>2</v>
      </c>
      <c r="B23" s="178">
        <v>29</v>
      </c>
      <c r="C23" s="381" t="s">
        <v>202</v>
      </c>
      <c r="D23" s="365" t="s">
        <v>99</v>
      </c>
      <c r="E23" s="366"/>
      <c r="F23" s="366"/>
      <c r="G23" s="366"/>
      <c r="H23" s="366"/>
      <c r="I23" s="262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>
        <f t="shared" si="0"/>
        <v>0</v>
      </c>
      <c r="BF23" s="204">
        <f t="shared" si="1"/>
        <v>0</v>
      </c>
      <c r="BG23" s="204">
        <f t="shared" si="2"/>
        <v>0</v>
      </c>
      <c r="BH23" s="204">
        <f t="shared" si="3"/>
        <v>0</v>
      </c>
      <c r="BI23" s="204">
        <f t="shared" si="4"/>
        <v>0</v>
      </c>
      <c r="BJ23" s="200">
        <v>2</v>
      </c>
      <c r="BK23" s="200">
        <v>29</v>
      </c>
    </row>
    <row r="24" spans="1:63" s="2" customFormat="1" ht="27.95" customHeight="1" x14ac:dyDescent="0.15">
      <c r="A24" s="200">
        <v>2</v>
      </c>
      <c r="B24" s="178">
        <v>30</v>
      </c>
      <c r="C24" s="382"/>
      <c r="D24" s="429" t="s">
        <v>234</v>
      </c>
      <c r="E24" s="365" t="s">
        <v>95</v>
      </c>
      <c r="F24" s="366"/>
      <c r="G24" s="366"/>
      <c r="H24" s="366"/>
      <c r="I24" s="262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>
        <f t="shared" si="0"/>
        <v>0</v>
      </c>
      <c r="BF24" s="204">
        <f t="shared" si="1"/>
        <v>0</v>
      </c>
      <c r="BG24" s="204">
        <f t="shared" si="2"/>
        <v>0</v>
      </c>
      <c r="BH24" s="204">
        <f t="shared" si="3"/>
        <v>0</v>
      </c>
      <c r="BI24" s="204">
        <f t="shared" si="4"/>
        <v>0</v>
      </c>
      <c r="BJ24" s="200">
        <v>2</v>
      </c>
      <c r="BK24" s="200">
        <v>30</v>
      </c>
    </row>
    <row r="25" spans="1:63" s="2" customFormat="1" ht="27.95" customHeight="1" x14ac:dyDescent="0.15">
      <c r="A25" s="200">
        <v>2</v>
      </c>
      <c r="B25" s="178">
        <v>31</v>
      </c>
      <c r="C25" s="382"/>
      <c r="D25" s="430"/>
      <c r="E25" s="365" t="s">
        <v>59</v>
      </c>
      <c r="F25" s="366"/>
      <c r="G25" s="366"/>
      <c r="H25" s="366"/>
      <c r="I25" s="262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>
        <f t="shared" si="0"/>
        <v>0</v>
      </c>
      <c r="BF25" s="204">
        <f t="shared" si="1"/>
        <v>0</v>
      </c>
      <c r="BG25" s="204">
        <f t="shared" si="2"/>
        <v>0</v>
      </c>
      <c r="BH25" s="204">
        <f t="shared" si="3"/>
        <v>0</v>
      </c>
      <c r="BI25" s="204">
        <f t="shared" si="4"/>
        <v>0</v>
      </c>
      <c r="BJ25" s="200">
        <v>2</v>
      </c>
      <c r="BK25" s="200">
        <v>31</v>
      </c>
    </row>
    <row r="26" spans="1:63" s="2" customFormat="1" ht="27.95" customHeight="1" x14ac:dyDescent="0.15">
      <c r="A26" s="200">
        <v>2</v>
      </c>
      <c r="B26" s="178">
        <v>32</v>
      </c>
      <c r="C26" s="382"/>
      <c r="D26" s="365" t="s">
        <v>101</v>
      </c>
      <c r="E26" s="366"/>
      <c r="F26" s="366"/>
      <c r="G26" s="366"/>
      <c r="H26" s="366"/>
      <c r="I26" s="262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>
        <f t="shared" si="0"/>
        <v>0</v>
      </c>
      <c r="BF26" s="204">
        <f t="shared" si="1"/>
        <v>0</v>
      </c>
      <c r="BG26" s="204">
        <f t="shared" si="2"/>
        <v>0</v>
      </c>
      <c r="BH26" s="204">
        <f t="shared" si="3"/>
        <v>0</v>
      </c>
      <c r="BI26" s="204">
        <f t="shared" si="4"/>
        <v>0</v>
      </c>
      <c r="BJ26" s="200">
        <v>2</v>
      </c>
      <c r="BK26" s="200">
        <v>32</v>
      </c>
    </row>
    <row r="27" spans="1:63" s="2" customFormat="1" ht="27.95" customHeight="1" x14ac:dyDescent="0.15">
      <c r="A27" s="200">
        <v>2</v>
      </c>
      <c r="B27" s="178">
        <v>33</v>
      </c>
      <c r="C27" s="382"/>
      <c r="D27" s="365" t="s">
        <v>133</v>
      </c>
      <c r="E27" s="366"/>
      <c r="F27" s="366"/>
      <c r="G27" s="366"/>
      <c r="H27" s="366"/>
      <c r="I27" s="262" t="s">
        <v>13</v>
      </c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>
        <f t="shared" si="0"/>
        <v>0</v>
      </c>
      <c r="BF27" s="204">
        <f t="shared" si="1"/>
        <v>0</v>
      </c>
      <c r="BG27" s="204">
        <f t="shared" si="2"/>
        <v>0</v>
      </c>
      <c r="BH27" s="204">
        <f t="shared" si="3"/>
        <v>0</v>
      </c>
      <c r="BI27" s="204">
        <f t="shared" si="4"/>
        <v>0</v>
      </c>
      <c r="BJ27" s="200">
        <v>2</v>
      </c>
      <c r="BK27" s="200">
        <v>33</v>
      </c>
    </row>
    <row r="28" spans="1:63" s="2" customFormat="1" ht="27.95" customHeight="1" x14ac:dyDescent="0.15">
      <c r="A28" s="200">
        <v>2</v>
      </c>
      <c r="B28" s="178">
        <v>34</v>
      </c>
      <c r="C28" s="382"/>
      <c r="D28" s="429" t="s">
        <v>234</v>
      </c>
      <c r="E28" s="365" t="s">
        <v>95</v>
      </c>
      <c r="F28" s="366"/>
      <c r="G28" s="366"/>
      <c r="H28" s="366"/>
      <c r="I28" s="262" t="s">
        <v>13</v>
      </c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>
        <f t="shared" si="0"/>
        <v>0</v>
      </c>
      <c r="BF28" s="204">
        <f t="shared" si="1"/>
        <v>0</v>
      </c>
      <c r="BG28" s="204">
        <f t="shared" si="2"/>
        <v>0</v>
      </c>
      <c r="BH28" s="204">
        <f t="shared" si="3"/>
        <v>0</v>
      </c>
      <c r="BI28" s="204">
        <f t="shared" si="4"/>
        <v>0</v>
      </c>
      <c r="BJ28" s="200">
        <v>2</v>
      </c>
      <c r="BK28" s="200">
        <v>34</v>
      </c>
    </row>
    <row r="29" spans="1:63" s="2" customFormat="1" ht="27.95" customHeight="1" x14ac:dyDescent="0.15">
      <c r="A29" s="200">
        <v>2</v>
      </c>
      <c r="B29" s="178">
        <v>35</v>
      </c>
      <c r="C29" s="382"/>
      <c r="D29" s="430"/>
      <c r="E29" s="365" t="s">
        <v>59</v>
      </c>
      <c r="F29" s="366"/>
      <c r="G29" s="366"/>
      <c r="H29" s="366"/>
      <c r="I29" s="262" t="s">
        <v>13</v>
      </c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>
        <f t="shared" si="0"/>
        <v>0</v>
      </c>
      <c r="BF29" s="204">
        <f t="shared" si="1"/>
        <v>0</v>
      </c>
      <c r="BG29" s="204">
        <f t="shared" si="2"/>
        <v>0</v>
      </c>
      <c r="BH29" s="204">
        <f t="shared" si="3"/>
        <v>0</v>
      </c>
      <c r="BI29" s="204">
        <f t="shared" si="4"/>
        <v>0</v>
      </c>
      <c r="BJ29" s="200">
        <v>2</v>
      </c>
      <c r="BK29" s="200">
        <v>35</v>
      </c>
    </row>
    <row r="30" spans="1:63" s="2" customFormat="1" ht="27.95" customHeight="1" x14ac:dyDescent="0.15">
      <c r="A30" s="200">
        <v>2</v>
      </c>
      <c r="B30" s="178">
        <v>36</v>
      </c>
      <c r="C30" s="383"/>
      <c r="D30" s="365" t="s">
        <v>20</v>
      </c>
      <c r="E30" s="366"/>
      <c r="F30" s="366"/>
      <c r="G30" s="366"/>
      <c r="H30" s="366"/>
      <c r="I30" s="262" t="s">
        <v>13</v>
      </c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>
        <f t="shared" si="0"/>
        <v>0</v>
      </c>
      <c r="BF30" s="204">
        <f t="shared" si="1"/>
        <v>0</v>
      </c>
      <c r="BG30" s="204">
        <f t="shared" si="2"/>
        <v>0</v>
      </c>
      <c r="BH30" s="204">
        <f t="shared" si="3"/>
        <v>0</v>
      </c>
      <c r="BI30" s="204">
        <f t="shared" si="4"/>
        <v>0</v>
      </c>
      <c r="BJ30" s="200">
        <v>2</v>
      </c>
      <c r="BK30" s="200">
        <v>36</v>
      </c>
    </row>
    <row r="31" spans="1:63" s="2" customFormat="1" ht="27.95" customHeight="1" x14ac:dyDescent="0.15">
      <c r="A31" s="200">
        <v>2</v>
      </c>
      <c r="B31" s="178">
        <v>37</v>
      </c>
      <c r="C31" s="381" t="s">
        <v>228</v>
      </c>
      <c r="D31" s="365" t="s">
        <v>54</v>
      </c>
      <c r="E31" s="366"/>
      <c r="F31" s="366"/>
      <c r="G31" s="366"/>
      <c r="H31" s="366"/>
      <c r="I31" s="262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4"/>
      <c r="AJ31" s="204"/>
      <c r="AK31" s="204"/>
      <c r="AL31" s="204">
        <v>28404</v>
      </c>
      <c r="AM31" s="204">
        <v>4261</v>
      </c>
      <c r="AN31" s="204">
        <v>2840</v>
      </c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>
        <f t="shared" si="0"/>
        <v>28404</v>
      </c>
      <c r="BF31" s="204">
        <f t="shared" si="1"/>
        <v>0</v>
      </c>
      <c r="BG31" s="204">
        <f t="shared" si="2"/>
        <v>4261</v>
      </c>
      <c r="BH31" s="204">
        <f t="shared" si="3"/>
        <v>2840</v>
      </c>
      <c r="BI31" s="204">
        <f t="shared" si="4"/>
        <v>35505</v>
      </c>
      <c r="BJ31" s="200">
        <v>2</v>
      </c>
      <c r="BK31" s="200">
        <v>37</v>
      </c>
    </row>
    <row r="32" spans="1:63" s="2" customFormat="1" ht="27.95" customHeight="1" x14ac:dyDescent="0.15">
      <c r="A32" s="200">
        <v>2</v>
      </c>
      <c r="B32" s="178">
        <v>38</v>
      </c>
      <c r="C32" s="382"/>
      <c r="D32" s="429" t="s">
        <v>234</v>
      </c>
      <c r="E32" s="365" t="s">
        <v>95</v>
      </c>
      <c r="F32" s="366"/>
      <c r="G32" s="366"/>
      <c r="H32" s="366"/>
      <c r="I32" s="262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04"/>
      <c r="AL32" s="204">
        <v>15722</v>
      </c>
      <c r="AM32" s="204">
        <v>2358</v>
      </c>
      <c r="AN32" s="204">
        <v>1572</v>
      </c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>
        <f t="shared" si="0"/>
        <v>15722</v>
      </c>
      <c r="BF32" s="204">
        <f t="shared" si="1"/>
        <v>0</v>
      </c>
      <c r="BG32" s="204">
        <f t="shared" si="2"/>
        <v>2358</v>
      </c>
      <c r="BH32" s="204">
        <f t="shared" si="3"/>
        <v>1572</v>
      </c>
      <c r="BI32" s="204">
        <f t="shared" si="4"/>
        <v>19652</v>
      </c>
      <c r="BJ32" s="200">
        <v>2</v>
      </c>
      <c r="BK32" s="200">
        <v>38</v>
      </c>
    </row>
    <row r="33" spans="1:63" s="2" customFormat="1" ht="27.95" customHeight="1" x14ac:dyDescent="0.15">
      <c r="A33" s="200">
        <v>2</v>
      </c>
      <c r="B33" s="178">
        <v>39</v>
      </c>
      <c r="C33" s="382"/>
      <c r="D33" s="430"/>
      <c r="E33" s="365" t="s">
        <v>59</v>
      </c>
      <c r="F33" s="366"/>
      <c r="G33" s="366"/>
      <c r="H33" s="366"/>
      <c r="I33" s="262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4"/>
      <c r="AL33" s="204">
        <v>12682</v>
      </c>
      <c r="AM33" s="204">
        <v>1903</v>
      </c>
      <c r="AN33" s="204">
        <v>1268</v>
      </c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>
        <f t="shared" si="0"/>
        <v>12682</v>
      </c>
      <c r="BF33" s="204">
        <f t="shared" si="1"/>
        <v>0</v>
      </c>
      <c r="BG33" s="204">
        <f t="shared" si="2"/>
        <v>1903</v>
      </c>
      <c r="BH33" s="204">
        <f t="shared" si="3"/>
        <v>1268</v>
      </c>
      <c r="BI33" s="204">
        <f t="shared" si="4"/>
        <v>15853</v>
      </c>
      <c r="BJ33" s="200">
        <v>2</v>
      </c>
      <c r="BK33" s="200">
        <v>39</v>
      </c>
    </row>
    <row r="34" spans="1:63" s="2" customFormat="1" ht="27.95" customHeight="1" x14ac:dyDescent="0.15">
      <c r="A34" s="200">
        <v>2</v>
      </c>
      <c r="B34" s="178">
        <v>40</v>
      </c>
      <c r="C34" s="382"/>
      <c r="D34" s="381" t="s">
        <v>225</v>
      </c>
      <c r="E34" s="365" t="s">
        <v>180</v>
      </c>
      <c r="F34" s="366"/>
      <c r="G34" s="366"/>
      <c r="H34" s="366"/>
      <c r="I34" s="262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>
        <v>0</v>
      </c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>
        <f t="shared" si="0"/>
        <v>0</v>
      </c>
      <c r="BF34" s="204">
        <f t="shared" si="1"/>
        <v>0</v>
      </c>
      <c r="BG34" s="204">
        <f t="shared" si="2"/>
        <v>0</v>
      </c>
      <c r="BH34" s="204">
        <f t="shared" si="3"/>
        <v>0</v>
      </c>
      <c r="BI34" s="204">
        <f t="shared" si="4"/>
        <v>0</v>
      </c>
      <c r="BJ34" s="200">
        <v>2</v>
      </c>
      <c r="BK34" s="200">
        <v>40</v>
      </c>
    </row>
    <row r="35" spans="1:63" s="2" customFormat="1" ht="27.95" customHeight="1" x14ac:dyDescent="0.15">
      <c r="A35" s="200">
        <v>2</v>
      </c>
      <c r="B35" s="178">
        <v>41</v>
      </c>
      <c r="C35" s="382"/>
      <c r="D35" s="382"/>
      <c r="E35" s="365" t="s">
        <v>181</v>
      </c>
      <c r="F35" s="366"/>
      <c r="G35" s="366"/>
      <c r="H35" s="366"/>
      <c r="I35" s="262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4"/>
      <c r="AL35" s="204">
        <v>0</v>
      </c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>
        <f t="shared" si="0"/>
        <v>0</v>
      </c>
      <c r="BF35" s="204">
        <f t="shared" si="1"/>
        <v>0</v>
      </c>
      <c r="BG35" s="204">
        <f t="shared" si="2"/>
        <v>0</v>
      </c>
      <c r="BH35" s="204">
        <f t="shared" si="3"/>
        <v>0</v>
      </c>
      <c r="BI35" s="204">
        <f t="shared" si="4"/>
        <v>0</v>
      </c>
      <c r="BJ35" s="200">
        <v>2</v>
      </c>
      <c r="BK35" s="200">
        <v>41</v>
      </c>
    </row>
    <row r="36" spans="1:63" s="2" customFormat="1" ht="27.95" customHeight="1" x14ac:dyDescent="0.15">
      <c r="A36" s="200">
        <v>2</v>
      </c>
      <c r="B36" s="178">
        <v>42</v>
      </c>
      <c r="C36" s="382"/>
      <c r="D36" s="382"/>
      <c r="E36" s="365" t="s">
        <v>122</v>
      </c>
      <c r="F36" s="366"/>
      <c r="G36" s="366"/>
      <c r="H36" s="366"/>
      <c r="I36" s="262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4"/>
      <c r="AD36" s="204"/>
      <c r="AE36" s="204"/>
      <c r="AF36" s="204"/>
      <c r="AG36" s="204"/>
      <c r="AH36" s="204"/>
      <c r="AI36" s="204"/>
      <c r="AJ36" s="204"/>
      <c r="AK36" s="204"/>
      <c r="AL36" s="204">
        <v>28404</v>
      </c>
      <c r="AM36" s="204">
        <v>4261</v>
      </c>
      <c r="AN36" s="204">
        <v>2840</v>
      </c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>
        <f t="shared" si="0"/>
        <v>28404</v>
      </c>
      <c r="BF36" s="204">
        <f t="shared" si="1"/>
        <v>0</v>
      </c>
      <c r="BG36" s="204">
        <f t="shared" si="2"/>
        <v>4261</v>
      </c>
      <c r="BH36" s="204">
        <f t="shared" si="3"/>
        <v>2840</v>
      </c>
      <c r="BI36" s="204">
        <f t="shared" si="4"/>
        <v>35505</v>
      </c>
      <c r="BJ36" s="200">
        <v>2</v>
      </c>
      <c r="BK36" s="200">
        <v>42</v>
      </c>
    </row>
    <row r="37" spans="1:63" s="2" customFormat="1" ht="27.95" customHeight="1" x14ac:dyDescent="0.15">
      <c r="A37" s="200">
        <v>2</v>
      </c>
      <c r="B37" s="178">
        <v>43</v>
      </c>
      <c r="C37" s="382"/>
      <c r="D37" s="382"/>
      <c r="E37" s="365" t="s">
        <v>182</v>
      </c>
      <c r="F37" s="366"/>
      <c r="G37" s="366"/>
      <c r="H37" s="366"/>
      <c r="I37" s="262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4"/>
      <c r="AK37" s="204"/>
      <c r="AL37" s="204"/>
      <c r="AM37" s="204">
        <v>0</v>
      </c>
      <c r="AN37" s="204">
        <v>0</v>
      </c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>
        <f t="shared" si="0"/>
        <v>0</v>
      </c>
      <c r="BF37" s="204">
        <f t="shared" si="1"/>
        <v>0</v>
      </c>
      <c r="BG37" s="204">
        <f t="shared" si="2"/>
        <v>0</v>
      </c>
      <c r="BH37" s="204">
        <f t="shared" si="3"/>
        <v>0</v>
      </c>
      <c r="BI37" s="204">
        <f t="shared" si="4"/>
        <v>0</v>
      </c>
      <c r="BJ37" s="200">
        <v>2</v>
      </c>
      <c r="BK37" s="200">
        <v>43</v>
      </c>
    </row>
    <row r="38" spans="1:63" s="2" customFormat="1" ht="27.95" customHeight="1" x14ac:dyDescent="0.15">
      <c r="A38" s="200">
        <v>2</v>
      </c>
      <c r="B38" s="178">
        <v>44</v>
      </c>
      <c r="C38" s="383"/>
      <c r="D38" s="383"/>
      <c r="E38" s="365" t="s">
        <v>22</v>
      </c>
      <c r="F38" s="366"/>
      <c r="G38" s="366"/>
      <c r="H38" s="366"/>
      <c r="I38" s="262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4"/>
      <c r="AI38" s="204"/>
      <c r="AJ38" s="204"/>
      <c r="AK38" s="204"/>
      <c r="AL38" s="204"/>
      <c r="AM38" s="204">
        <v>0</v>
      </c>
      <c r="AN38" s="204">
        <v>0</v>
      </c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>
        <f t="shared" si="0"/>
        <v>0</v>
      </c>
      <c r="BF38" s="204">
        <f t="shared" si="1"/>
        <v>0</v>
      </c>
      <c r="BG38" s="204">
        <f t="shared" si="2"/>
        <v>0</v>
      </c>
      <c r="BH38" s="204">
        <f t="shared" si="3"/>
        <v>0</v>
      </c>
      <c r="BI38" s="204">
        <f t="shared" si="4"/>
        <v>0</v>
      </c>
      <c r="BJ38" s="200">
        <v>2</v>
      </c>
      <c r="BK38" s="200">
        <v>44</v>
      </c>
    </row>
    <row r="39" spans="1:63" s="2" customFormat="1" ht="27.95" customHeight="1" x14ac:dyDescent="0.15">
      <c r="A39" s="200">
        <v>2</v>
      </c>
      <c r="B39" s="178">
        <v>45</v>
      </c>
      <c r="C39" s="384" t="s">
        <v>148</v>
      </c>
      <c r="D39" s="385"/>
      <c r="E39" s="266" t="s">
        <v>56</v>
      </c>
      <c r="F39" s="373" t="s">
        <v>146</v>
      </c>
      <c r="G39" s="373"/>
      <c r="H39" s="373"/>
      <c r="I39" s="267"/>
      <c r="J39" s="204"/>
      <c r="K39" s="204"/>
      <c r="L39" s="204">
        <v>27634</v>
      </c>
      <c r="M39" s="204">
        <v>18444</v>
      </c>
      <c r="N39" s="204">
        <v>53361</v>
      </c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>
        <v>3405</v>
      </c>
      <c r="AD39" s="204"/>
      <c r="AE39" s="204"/>
      <c r="AF39" s="204"/>
      <c r="AG39" s="204"/>
      <c r="AH39" s="204">
        <v>65976</v>
      </c>
      <c r="AI39" s="204"/>
      <c r="AJ39" s="204">
        <v>38121</v>
      </c>
      <c r="AK39" s="204">
        <v>44673</v>
      </c>
      <c r="AL39" s="204"/>
      <c r="AM39" s="204">
        <v>30381</v>
      </c>
      <c r="AN39" s="204">
        <v>20535</v>
      </c>
      <c r="AO39" s="204"/>
      <c r="AP39" s="204">
        <v>39161</v>
      </c>
      <c r="AQ39" s="204">
        <v>54708</v>
      </c>
      <c r="AR39" s="204"/>
      <c r="AS39" s="204">
        <v>82631</v>
      </c>
      <c r="AT39" s="204">
        <v>41717</v>
      </c>
      <c r="AU39" s="204"/>
      <c r="AV39" s="204"/>
      <c r="AW39" s="204"/>
      <c r="AX39" s="204"/>
      <c r="AY39" s="204"/>
      <c r="AZ39" s="204"/>
      <c r="BA39" s="204">
        <v>40883</v>
      </c>
      <c r="BB39" s="204"/>
      <c r="BC39" s="204"/>
      <c r="BD39" s="204">
        <v>33723</v>
      </c>
      <c r="BE39" s="204">
        <f t="shared" si="0"/>
        <v>0</v>
      </c>
      <c r="BF39" s="204">
        <f t="shared" si="1"/>
        <v>31039</v>
      </c>
      <c r="BG39" s="204">
        <f t="shared" si="2"/>
        <v>249621</v>
      </c>
      <c r="BH39" s="204">
        <f t="shared" si="3"/>
        <v>314693</v>
      </c>
      <c r="BI39" s="204">
        <f t="shared" si="4"/>
        <v>595353</v>
      </c>
      <c r="BJ39" s="200">
        <v>2</v>
      </c>
      <c r="BK39" s="200">
        <v>45</v>
      </c>
    </row>
    <row r="40" spans="1:63" s="2" customFormat="1" ht="27.95" customHeight="1" x14ac:dyDescent="0.15">
      <c r="A40" s="200">
        <v>2</v>
      </c>
      <c r="B40" s="178">
        <v>46</v>
      </c>
      <c r="C40" s="386"/>
      <c r="D40" s="387"/>
      <c r="E40" s="266" t="s">
        <v>33</v>
      </c>
      <c r="F40" s="373" t="s">
        <v>149</v>
      </c>
      <c r="G40" s="373"/>
      <c r="H40" s="373"/>
      <c r="I40" s="267"/>
      <c r="J40" s="204"/>
      <c r="K40" s="204">
        <v>442355</v>
      </c>
      <c r="L40" s="204">
        <v>392321</v>
      </c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>
        <v>339195</v>
      </c>
      <c r="AD40" s="204"/>
      <c r="AE40" s="204"/>
      <c r="AF40" s="204"/>
      <c r="AG40" s="204"/>
      <c r="AH40" s="204"/>
      <c r="AI40" s="204">
        <v>203398</v>
      </c>
      <c r="AJ40" s="204"/>
      <c r="AK40" s="204"/>
      <c r="AL40" s="204">
        <v>196212</v>
      </c>
      <c r="AM40" s="204"/>
      <c r="AN40" s="204"/>
      <c r="AO40" s="204">
        <v>339926</v>
      </c>
      <c r="AP40" s="204"/>
      <c r="AQ40" s="204"/>
      <c r="AR40" s="204">
        <v>149212</v>
      </c>
      <c r="AS40" s="204"/>
      <c r="AT40" s="204"/>
      <c r="AU40" s="204"/>
      <c r="AV40" s="204"/>
      <c r="AW40" s="204"/>
      <c r="AX40" s="204"/>
      <c r="AY40" s="204"/>
      <c r="AZ40" s="204">
        <v>567516</v>
      </c>
      <c r="BA40" s="204"/>
      <c r="BB40" s="204">
        <v>800295</v>
      </c>
      <c r="BC40" s="204"/>
      <c r="BD40" s="204"/>
      <c r="BE40" s="204">
        <f t="shared" si="0"/>
        <v>2698914</v>
      </c>
      <c r="BF40" s="204">
        <f t="shared" si="1"/>
        <v>731516</v>
      </c>
      <c r="BG40" s="204">
        <f t="shared" si="2"/>
        <v>0</v>
      </c>
      <c r="BH40" s="204">
        <f t="shared" si="3"/>
        <v>0</v>
      </c>
      <c r="BI40" s="204">
        <f t="shared" si="4"/>
        <v>3430430</v>
      </c>
      <c r="BJ40" s="200">
        <v>2</v>
      </c>
      <c r="BK40" s="200">
        <v>46</v>
      </c>
    </row>
    <row r="41" spans="1:63" s="2" customFormat="1" ht="27.95" customHeight="1" x14ac:dyDescent="0.15">
      <c r="A41" s="200">
        <v>2</v>
      </c>
      <c r="B41" s="178">
        <v>47</v>
      </c>
      <c r="C41" s="386"/>
      <c r="D41" s="387"/>
      <c r="E41" s="266" t="s">
        <v>16</v>
      </c>
      <c r="F41" s="373" t="s">
        <v>150</v>
      </c>
      <c r="G41" s="373"/>
      <c r="H41" s="373"/>
      <c r="I41" s="267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>
        <v>0</v>
      </c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>
        <f t="shared" si="0"/>
        <v>0</v>
      </c>
      <c r="BF41" s="204">
        <f t="shared" si="1"/>
        <v>0</v>
      </c>
      <c r="BG41" s="204">
        <f t="shared" si="2"/>
        <v>0</v>
      </c>
      <c r="BH41" s="204">
        <f t="shared" si="3"/>
        <v>0</v>
      </c>
      <c r="BI41" s="204">
        <f t="shared" si="4"/>
        <v>0</v>
      </c>
      <c r="BJ41" s="200">
        <v>2</v>
      </c>
      <c r="BK41" s="200">
        <v>47</v>
      </c>
    </row>
    <row r="42" spans="1:63" s="2" customFormat="1" ht="27.95" customHeight="1" x14ac:dyDescent="0.15">
      <c r="A42" s="200">
        <v>2</v>
      </c>
      <c r="B42" s="178">
        <v>48</v>
      </c>
      <c r="C42" s="388"/>
      <c r="D42" s="389"/>
      <c r="E42" s="266" t="s">
        <v>57</v>
      </c>
      <c r="F42" s="373" t="s">
        <v>120</v>
      </c>
      <c r="G42" s="373"/>
      <c r="H42" s="373"/>
      <c r="I42" s="267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>
        <v>885</v>
      </c>
      <c r="AM42" s="204">
        <v>128</v>
      </c>
      <c r="AN42" s="204">
        <v>86</v>
      </c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>
        <f t="shared" si="0"/>
        <v>885</v>
      </c>
      <c r="BF42" s="204">
        <f t="shared" si="1"/>
        <v>0</v>
      </c>
      <c r="BG42" s="204">
        <f t="shared" si="2"/>
        <v>128</v>
      </c>
      <c r="BH42" s="204">
        <f t="shared" si="3"/>
        <v>86</v>
      </c>
      <c r="BI42" s="204">
        <f t="shared" si="4"/>
        <v>1099</v>
      </c>
      <c r="BJ42" s="200">
        <v>2</v>
      </c>
      <c r="BK42" s="200">
        <v>48</v>
      </c>
    </row>
    <row r="43" spans="1:63" s="2" customFormat="1" ht="27.95" customHeight="1" x14ac:dyDescent="0.15">
      <c r="A43" s="200">
        <v>2</v>
      </c>
      <c r="B43" s="178">
        <v>49</v>
      </c>
      <c r="C43" s="403" t="s">
        <v>237</v>
      </c>
      <c r="D43" s="404"/>
      <c r="E43" s="404"/>
      <c r="F43" s="405"/>
      <c r="G43" s="365" t="s">
        <v>97</v>
      </c>
      <c r="H43" s="366"/>
      <c r="I43" s="262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>
        <v>7318</v>
      </c>
      <c r="BA43" s="204">
        <v>970</v>
      </c>
      <c r="BB43" s="204">
        <v>259399</v>
      </c>
      <c r="BC43" s="204"/>
      <c r="BD43" s="204"/>
      <c r="BE43" s="204">
        <f t="shared" si="0"/>
        <v>266717</v>
      </c>
      <c r="BF43" s="204">
        <f t="shared" si="1"/>
        <v>0</v>
      </c>
      <c r="BG43" s="204">
        <f t="shared" si="2"/>
        <v>970</v>
      </c>
      <c r="BH43" s="204">
        <f t="shared" si="3"/>
        <v>0</v>
      </c>
      <c r="BI43" s="204">
        <f t="shared" si="4"/>
        <v>267687</v>
      </c>
      <c r="BJ43" s="200">
        <v>2</v>
      </c>
      <c r="BK43" s="200">
        <v>49</v>
      </c>
    </row>
    <row r="44" spans="1:63" s="2" customFormat="1" ht="27.95" customHeight="1" x14ac:dyDescent="0.15">
      <c r="A44" s="200">
        <v>2</v>
      </c>
      <c r="B44" s="178">
        <v>50</v>
      </c>
      <c r="C44" s="406"/>
      <c r="D44" s="407"/>
      <c r="E44" s="407"/>
      <c r="F44" s="408"/>
      <c r="G44" s="365" t="s">
        <v>79</v>
      </c>
      <c r="H44" s="366"/>
      <c r="I44" s="262"/>
      <c r="J44" s="204"/>
      <c r="K44" s="204">
        <v>34253</v>
      </c>
      <c r="L44" s="204">
        <v>3729</v>
      </c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>
        <v>32670</v>
      </c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>
        <v>3495</v>
      </c>
      <c r="AP44" s="204">
        <v>3077</v>
      </c>
      <c r="AQ44" s="204"/>
      <c r="AR44" s="204">
        <v>4048</v>
      </c>
      <c r="AS44" s="204">
        <v>0</v>
      </c>
      <c r="AT44" s="204"/>
      <c r="AU44" s="204"/>
      <c r="AV44" s="204"/>
      <c r="AW44" s="204"/>
      <c r="AX44" s="204"/>
      <c r="AY44" s="204"/>
      <c r="AZ44" s="204"/>
      <c r="BA44" s="204"/>
      <c r="BB44" s="204">
        <v>0</v>
      </c>
      <c r="BC44" s="204"/>
      <c r="BD44" s="204">
        <v>920</v>
      </c>
      <c r="BE44" s="204">
        <f t="shared" si="0"/>
        <v>41796</v>
      </c>
      <c r="BF44" s="204">
        <f t="shared" si="1"/>
        <v>36399</v>
      </c>
      <c r="BG44" s="204">
        <f t="shared" si="2"/>
        <v>3077</v>
      </c>
      <c r="BH44" s="204">
        <f t="shared" si="3"/>
        <v>920</v>
      </c>
      <c r="BI44" s="204">
        <f t="shared" si="4"/>
        <v>82192</v>
      </c>
      <c r="BJ44" s="200">
        <v>2</v>
      </c>
      <c r="BK44" s="200">
        <v>50</v>
      </c>
    </row>
    <row r="45" spans="1:63" s="2" customFormat="1" ht="27.95" customHeight="1" x14ac:dyDescent="0.15">
      <c r="A45" s="200">
        <v>2</v>
      </c>
      <c r="B45" s="178">
        <v>51</v>
      </c>
      <c r="C45" s="409" t="s">
        <v>229</v>
      </c>
      <c r="D45" s="409"/>
      <c r="E45" s="409"/>
      <c r="F45" s="409"/>
      <c r="G45" s="374" t="s">
        <v>93</v>
      </c>
      <c r="H45" s="375"/>
      <c r="I45" s="268"/>
      <c r="J45" s="204"/>
      <c r="K45" s="204">
        <v>2210</v>
      </c>
      <c r="L45" s="204">
        <v>780</v>
      </c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>
        <v>0</v>
      </c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>
        <v>0</v>
      </c>
      <c r="AQ45" s="204"/>
      <c r="AR45" s="204"/>
      <c r="AS45" s="204">
        <v>0</v>
      </c>
      <c r="AT45" s="204"/>
      <c r="AU45" s="204"/>
      <c r="AV45" s="204"/>
      <c r="AW45" s="204"/>
      <c r="AX45" s="204"/>
      <c r="AY45" s="204"/>
      <c r="AZ45" s="204"/>
      <c r="BA45" s="204"/>
      <c r="BB45" s="204">
        <v>5130</v>
      </c>
      <c r="BC45" s="204"/>
      <c r="BD45" s="204">
        <v>320</v>
      </c>
      <c r="BE45" s="204">
        <f t="shared" si="0"/>
        <v>7340</v>
      </c>
      <c r="BF45" s="204">
        <f t="shared" si="1"/>
        <v>780</v>
      </c>
      <c r="BG45" s="204">
        <f t="shared" si="2"/>
        <v>0</v>
      </c>
      <c r="BH45" s="204">
        <f t="shared" si="3"/>
        <v>320</v>
      </c>
      <c r="BI45" s="204">
        <f t="shared" si="4"/>
        <v>8440</v>
      </c>
      <c r="BJ45" s="200">
        <v>2</v>
      </c>
      <c r="BK45" s="200">
        <v>51</v>
      </c>
    </row>
    <row r="46" spans="1:63" s="2" customFormat="1" ht="27.95" customHeight="1" x14ac:dyDescent="0.15">
      <c r="A46" s="200">
        <v>2</v>
      </c>
      <c r="B46" s="178">
        <v>52</v>
      </c>
      <c r="C46" s="409"/>
      <c r="D46" s="409"/>
      <c r="E46" s="409"/>
      <c r="F46" s="409"/>
      <c r="G46" s="411" t="s">
        <v>160</v>
      </c>
      <c r="H46" s="412"/>
      <c r="I46" s="268"/>
      <c r="J46" s="204"/>
      <c r="K46" s="204">
        <v>34470</v>
      </c>
      <c r="L46" s="204">
        <v>67199</v>
      </c>
      <c r="M46" s="204">
        <v>33428</v>
      </c>
      <c r="N46" s="204">
        <v>1468</v>
      </c>
      <c r="O46" s="204">
        <v>58</v>
      </c>
      <c r="P46" s="204"/>
      <c r="Q46" s="204"/>
      <c r="R46" s="204">
        <v>2852</v>
      </c>
      <c r="S46" s="204">
        <v>815</v>
      </c>
      <c r="T46" s="204">
        <v>408</v>
      </c>
      <c r="U46" s="204">
        <v>1315</v>
      </c>
      <c r="V46" s="204">
        <v>168</v>
      </c>
      <c r="W46" s="204">
        <v>1037</v>
      </c>
      <c r="X46" s="204"/>
      <c r="Y46" s="204"/>
      <c r="Z46" s="204">
        <v>413</v>
      </c>
      <c r="AA46" s="204">
        <v>45</v>
      </c>
      <c r="AB46" s="204">
        <v>84</v>
      </c>
      <c r="AC46" s="204">
        <v>79530</v>
      </c>
      <c r="AD46" s="204"/>
      <c r="AE46" s="204"/>
      <c r="AF46" s="204"/>
      <c r="AG46" s="204">
        <v>34</v>
      </c>
      <c r="AH46" s="204">
        <v>5000</v>
      </c>
      <c r="AI46" s="204"/>
      <c r="AJ46" s="204"/>
      <c r="AK46" s="204"/>
      <c r="AL46" s="204"/>
      <c r="AM46" s="204"/>
      <c r="AN46" s="204"/>
      <c r="AO46" s="204"/>
      <c r="AP46" s="204">
        <v>22</v>
      </c>
      <c r="AQ46" s="204">
        <v>67</v>
      </c>
      <c r="AR46" s="204">
        <v>4782</v>
      </c>
      <c r="AS46" s="204">
        <v>164</v>
      </c>
      <c r="AT46" s="204">
        <v>52</v>
      </c>
      <c r="AU46" s="204">
        <v>12</v>
      </c>
      <c r="AV46" s="204">
        <v>4</v>
      </c>
      <c r="AW46" s="204"/>
      <c r="AX46" s="204"/>
      <c r="AY46" s="204"/>
      <c r="AZ46" s="204"/>
      <c r="BA46" s="204"/>
      <c r="BB46" s="204">
        <v>0</v>
      </c>
      <c r="BC46" s="204"/>
      <c r="BD46" s="204">
        <v>0</v>
      </c>
      <c r="BE46" s="204">
        <f t="shared" si="0"/>
        <v>43489</v>
      </c>
      <c r="BF46" s="204">
        <f t="shared" si="1"/>
        <v>147142</v>
      </c>
      <c r="BG46" s="204">
        <f t="shared" si="2"/>
        <v>34635</v>
      </c>
      <c r="BH46" s="204">
        <f t="shared" si="3"/>
        <v>8161</v>
      </c>
      <c r="BI46" s="204">
        <f t="shared" si="4"/>
        <v>233427</v>
      </c>
      <c r="BJ46" s="200">
        <v>2</v>
      </c>
      <c r="BK46" s="200">
        <v>52</v>
      </c>
    </row>
    <row r="47" spans="1:63" s="2" customFormat="1" ht="27.95" customHeight="1" x14ac:dyDescent="0.15">
      <c r="A47" s="200">
        <v>2</v>
      </c>
      <c r="B47" s="178">
        <v>53</v>
      </c>
      <c r="C47" s="410" t="s">
        <v>129</v>
      </c>
      <c r="D47" s="410"/>
      <c r="E47" s="410"/>
      <c r="F47" s="410"/>
      <c r="G47" s="374" t="s">
        <v>93</v>
      </c>
      <c r="H47" s="375"/>
      <c r="I47" s="268"/>
      <c r="J47" s="204"/>
      <c r="K47" s="204"/>
      <c r="L47" s="204">
        <v>0</v>
      </c>
      <c r="M47" s="204"/>
      <c r="N47" s="204"/>
      <c r="O47" s="204">
        <v>0</v>
      </c>
      <c r="P47" s="204"/>
      <c r="Q47" s="204"/>
      <c r="R47" s="204">
        <v>0</v>
      </c>
      <c r="S47" s="204">
        <v>0</v>
      </c>
      <c r="T47" s="204">
        <v>0</v>
      </c>
      <c r="U47" s="204">
        <v>0</v>
      </c>
      <c r="V47" s="204">
        <v>0</v>
      </c>
      <c r="W47" s="204">
        <v>0</v>
      </c>
      <c r="X47" s="204"/>
      <c r="Y47" s="204"/>
      <c r="Z47" s="204">
        <v>0</v>
      </c>
      <c r="AA47" s="204">
        <v>0</v>
      </c>
      <c r="AB47" s="204">
        <v>0</v>
      </c>
      <c r="AC47" s="204">
        <v>0</v>
      </c>
      <c r="AD47" s="204"/>
      <c r="AE47" s="204"/>
      <c r="AF47" s="204"/>
      <c r="AG47" s="204">
        <v>0</v>
      </c>
      <c r="AH47" s="204"/>
      <c r="AI47" s="204"/>
      <c r="AJ47" s="204"/>
      <c r="AK47" s="204"/>
      <c r="AL47" s="204"/>
      <c r="AM47" s="204"/>
      <c r="AN47" s="204"/>
      <c r="AO47" s="204"/>
      <c r="AP47" s="204">
        <v>0</v>
      </c>
      <c r="AQ47" s="204"/>
      <c r="AR47" s="204"/>
      <c r="AS47" s="204">
        <v>0</v>
      </c>
      <c r="AT47" s="204">
        <v>0</v>
      </c>
      <c r="AU47" s="204">
        <v>0</v>
      </c>
      <c r="AV47" s="204">
        <v>0</v>
      </c>
      <c r="AW47" s="204"/>
      <c r="AX47" s="204"/>
      <c r="AY47" s="204"/>
      <c r="AZ47" s="204"/>
      <c r="BA47" s="204"/>
      <c r="BB47" s="204">
        <v>0</v>
      </c>
      <c r="BC47" s="204"/>
      <c r="BD47" s="204">
        <v>0</v>
      </c>
      <c r="BE47" s="204">
        <f t="shared" si="0"/>
        <v>0</v>
      </c>
      <c r="BF47" s="204">
        <f t="shared" si="1"/>
        <v>0</v>
      </c>
      <c r="BG47" s="204">
        <f t="shared" si="2"/>
        <v>0</v>
      </c>
      <c r="BH47" s="204">
        <f t="shared" si="3"/>
        <v>0</v>
      </c>
      <c r="BI47" s="204">
        <f t="shared" si="4"/>
        <v>0</v>
      </c>
      <c r="BJ47" s="200">
        <v>2</v>
      </c>
      <c r="BK47" s="200">
        <v>53</v>
      </c>
    </row>
    <row r="48" spans="1:63" s="2" customFormat="1" ht="27.95" customHeight="1" x14ac:dyDescent="0.15">
      <c r="A48" s="200">
        <v>2</v>
      </c>
      <c r="B48" s="178">
        <v>54</v>
      </c>
      <c r="C48" s="410"/>
      <c r="D48" s="410"/>
      <c r="E48" s="410"/>
      <c r="F48" s="410"/>
      <c r="G48" s="411" t="s">
        <v>160</v>
      </c>
      <c r="H48" s="412"/>
      <c r="I48" s="268"/>
      <c r="J48" s="204"/>
      <c r="K48" s="204">
        <v>9588</v>
      </c>
      <c r="L48" s="204">
        <v>61154</v>
      </c>
      <c r="M48" s="204"/>
      <c r="N48" s="204"/>
      <c r="O48" s="204">
        <v>1978</v>
      </c>
      <c r="P48" s="204"/>
      <c r="Q48" s="204"/>
      <c r="R48" s="204">
        <v>41388</v>
      </c>
      <c r="S48" s="204">
        <v>11825</v>
      </c>
      <c r="T48" s="204">
        <v>5913</v>
      </c>
      <c r="U48" s="204">
        <v>19302</v>
      </c>
      <c r="V48" s="204">
        <v>5868</v>
      </c>
      <c r="W48" s="204">
        <v>1951</v>
      </c>
      <c r="X48" s="204"/>
      <c r="Y48" s="204"/>
      <c r="Z48" s="204">
        <v>18398</v>
      </c>
      <c r="AA48" s="204">
        <v>1809</v>
      </c>
      <c r="AB48" s="204">
        <v>6820</v>
      </c>
      <c r="AC48" s="204">
        <v>32670</v>
      </c>
      <c r="AD48" s="204"/>
      <c r="AE48" s="204"/>
      <c r="AF48" s="204"/>
      <c r="AG48" s="204">
        <v>1858</v>
      </c>
      <c r="AH48" s="204"/>
      <c r="AI48" s="204">
        <v>3084</v>
      </c>
      <c r="AJ48" s="204"/>
      <c r="AK48" s="204">
        <v>1</v>
      </c>
      <c r="AL48" s="204">
        <v>18218</v>
      </c>
      <c r="AM48" s="204">
        <v>2733</v>
      </c>
      <c r="AN48" s="204">
        <v>1822</v>
      </c>
      <c r="AO48" s="204"/>
      <c r="AP48" s="204">
        <v>0</v>
      </c>
      <c r="AQ48" s="204"/>
      <c r="AR48" s="204"/>
      <c r="AS48" s="204">
        <v>12429</v>
      </c>
      <c r="AT48" s="204">
        <v>3917</v>
      </c>
      <c r="AU48" s="204">
        <v>8690</v>
      </c>
      <c r="AV48" s="204">
        <v>2684</v>
      </c>
      <c r="AW48" s="204"/>
      <c r="AX48" s="204"/>
      <c r="AY48" s="204"/>
      <c r="AZ48" s="204"/>
      <c r="BA48" s="204"/>
      <c r="BB48" s="204">
        <v>18689</v>
      </c>
      <c r="BC48" s="204"/>
      <c r="BD48" s="204">
        <v>920</v>
      </c>
      <c r="BE48" s="204">
        <f t="shared" si="0"/>
        <v>120937</v>
      </c>
      <c r="BF48" s="204">
        <f t="shared" si="1"/>
        <v>112222</v>
      </c>
      <c r="BG48" s="204">
        <f t="shared" si="2"/>
        <v>37397</v>
      </c>
      <c r="BH48" s="204">
        <f t="shared" si="3"/>
        <v>23153</v>
      </c>
      <c r="BI48" s="204">
        <f t="shared" si="4"/>
        <v>293709</v>
      </c>
      <c r="BJ48" s="200">
        <v>2</v>
      </c>
      <c r="BK48" s="200">
        <v>54</v>
      </c>
    </row>
    <row r="49" spans="1:63" s="2" customFormat="1" ht="27.95" customHeight="1" x14ac:dyDescent="0.15">
      <c r="A49" s="200">
        <v>2</v>
      </c>
      <c r="B49" s="178">
        <v>55</v>
      </c>
      <c r="C49" s="395" t="s">
        <v>334</v>
      </c>
      <c r="D49" s="396"/>
      <c r="E49" s="396"/>
      <c r="F49" s="396"/>
      <c r="G49" s="397"/>
      <c r="H49" s="269" t="s">
        <v>10</v>
      </c>
      <c r="I49" s="268"/>
      <c r="J49" s="204"/>
      <c r="K49" s="204"/>
      <c r="L49" s="204">
        <v>0</v>
      </c>
      <c r="M49" s="204"/>
      <c r="N49" s="204"/>
      <c r="O49" s="204">
        <v>0</v>
      </c>
      <c r="P49" s="204"/>
      <c r="Q49" s="204"/>
      <c r="R49" s="204">
        <v>0</v>
      </c>
      <c r="S49" s="204">
        <v>0</v>
      </c>
      <c r="T49" s="204">
        <v>0</v>
      </c>
      <c r="U49" s="204">
        <v>0</v>
      </c>
      <c r="V49" s="204">
        <v>0</v>
      </c>
      <c r="W49" s="204">
        <v>0</v>
      </c>
      <c r="X49" s="204"/>
      <c r="Y49" s="204"/>
      <c r="Z49" s="204">
        <v>0</v>
      </c>
      <c r="AA49" s="204">
        <v>0</v>
      </c>
      <c r="AB49" s="204">
        <v>0</v>
      </c>
      <c r="AC49" s="204"/>
      <c r="AD49" s="204"/>
      <c r="AE49" s="204"/>
      <c r="AF49" s="204"/>
      <c r="AG49" s="204">
        <v>0</v>
      </c>
      <c r="AH49" s="204"/>
      <c r="AI49" s="204">
        <v>0</v>
      </c>
      <c r="AJ49" s="204"/>
      <c r="AK49" s="204">
        <v>0</v>
      </c>
      <c r="AL49" s="204">
        <v>0</v>
      </c>
      <c r="AM49" s="204">
        <v>0</v>
      </c>
      <c r="AN49" s="204">
        <v>0</v>
      </c>
      <c r="AO49" s="204"/>
      <c r="AP49" s="204">
        <v>0</v>
      </c>
      <c r="AQ49" s="204"/>
      <c r="AR49" s="204"/>
      <c r="AS49" s="204">
        <v>0</v>
      </c>
      <c r="AT49" s="204">
        <v>0</v>
      </c>
      <c r="AU49" s="204">
        <v>0</v>
      </c>
      <c r="AV49" s="204">
        <v>0</v>
      </c>
      <c r="AW49" s="204"/>
      <c r="AX49" s="204"/>
      <c r="AY49" s="204"/>
      <c r="AZ49" s="204"/>
      <c r="BA49" s="204"/>
      <c r="BB49" s="204"/>
      <c r="BC49" s="204"/>
      <c r="BD49" s="204"/>
      <c r="BE49" s="204">
        <f t="shared" si="0"/>
        <v>0</v>
      </c>
      <c r="BF49" s="204">
        <f t="shared" si="1"/>
        <v>0</v>
      </c>
      <c r="BG49" s="204">
        <f t="shared" si="2"/>
        <v>0</v>
      </c>
      <c r="BH49" s="204">
        <f t="shared" si="3"/>
        <v>0</v>
      </c>
      <c r="BI49" s="204">
        <f t="shared" si="4"/>
        <v>0</v>
      </c>
      <c r="BJ49" s="200">
        <v>2</v>
      </c>
      <c r="BK49" s="200">
        <v>55</v>
      </c>
    </row>
    <row r="50" spans="1:63" s="2" customFormat="1" ht="27.95" customHeight="1" x14ac:dyDescent="0.15">
      <c r="A50" s="200">
        <v>2</v>
      </c>
      <c r="B50" s="178">
        <v>56</v>
      </c>
      <c r="C50" s="398"/>
      <c r="D50" s="399"/>
      <c r="E50" s="399"/>
      <c r="F50" s="399"/>
      <c r="G50" s="400"/>
      <c r="H50" s="269" t="s">
        <v>161</v>
      </c>
      <c r="I50" s="268"/>
      <c r="J50" s="204"/>
      <c r="K50" s="204">
        <v>9588</v>
      </c>
      <c r="L50" s="204">
        <v>61154</v>
      </c>
      <c r="M50" s="204"/>
      <c r="N50" s="204"/>
      <c r="O50" s="204">
        <v>1978</v>
      </c>
      <c r="P50" s="204"/>
      <c r="Q50" s="204"/>
      <c r="R50" s="204">
        <v>41388</v>
      </c>
      <c r="S50" s="204">
        <v>11825</v>
      </c>
      <c r="T50" s="204">
        <v>5913</v>
      </c>
      <c r="U50" s="204">
        <v>19302</v>
      </c>
      <c r="V50" s="204">
        <v>5868</v>
      </c>
      <c r="W50" s="204">
        <v>1951</v>
      </c>
      <c r="X50" s="204"/>
      <c r="Y50" s="204"/>
      <c r="Z50" s="204">
        <v>18398</v>
      </c>
      <c r="AA50" s="204">
        <v>1809</v>
      </c>
      <c r="AB50" s="204">
        <v>6820</v>
      </c>
      <c r="AC50" s="204"/>
      <c r="AD50" s="204"/>
      <c r="AE50" s="204"/>
      <c r="AF50" s="204"/>
      <c r="AG50" s="204">
        <v>1858</v>
      </c>
      <c r="AH50" s="204"/>
      <c r="AI50" s="204">
        <v>3084</v>
      </c>
      <c r="AJ50" s="204"/>
      <c r="AK50" s="204">
        <v>1</v>
      </c>
      <c r="AL50" s="204">
        <v>1600</v>
      </c>
      <c r="AM50" s="204">
        <v>240</v>
      </c>
      <c r="AN50" s="204">
        <v>160</v>
      </c>
      <c r="AO50" s="204"/>
      <c r="AP50" s="204">
        <v>0</v>
      </c>
      <c r="AQ50" s="204"/>
      <c r="AR50" s="204"/>
      <c r="AS50" s="204">
        <v>12429</v>
      </c>
      <c r="AT50" s="204">
        <v>3917</v>
      </c>
      <c r="AU50" s="204">
        <v>8690</v>
      </c>
      <c r="AV50" s="204">
        <v>2684</v>
      </c>
      <c r="AW50" s="204"/>
      <c r="AX50" s="204"/>
      <c r="AY50" s="204"/>
      <c r="AZ50" s="204"/>
      <c r="BA50" s="204"/>
      <c r="BB50" s="204"/>
      <c r="BC50" s="204"/>
      <c r="BD50" s="204"/>
      <c r="BE50" s="204">
        <f t="shared" si="0"/>
        <v>85630</v>
      </c>
      <c r="BF50" s="204">
        <f t="shared" si="1"/>
        <v>79552</v>
      </c>
      <c r="BG50" s="204">
        <f t="shared" si="2"/>
        <v>34904</v>
      </c>
      <c r="BH50" s="204">
        <f t="shared" si="3"/>
        <v>20571</v>
      </c>
      <c r="BI50" s="204">
        <f t="shared" si="4"/>
        <v>220657</v>
      </c>
      <c r="BJ50" s="200">
        <v>2</v>
      </c>
      <c r="BK50" s="200">
        <v>56</v>
      </c>
    </row>
    <row r="51" spans="1:63" s="2" customFormat="1" ht="27.95" customHeight="1" x14ac:dyDescent="0.15">
      <c r="A51" s="200">
        <v>2</v>
      </c>
      <c r="B51" s="178">
        <v>57</v>
      </c>
      <c r="C51" s="395" t="s">
        <v>116</v>
      </c>
      <c r="D51" s="396"/>
      <c r="E51" s="396"/>
      <c r="F51" s="396"/>
      <c r="G51" s="397"/>
      <c r="H51" s="269" t="s">
        <v>10</v>
      </c>
      <c r="I51" s="268"/>
      <c r="J51" s="204"/>
      <c r="K51" s="204"/>
      <c r="L51" s="204">
        <v>0</v>
      </c>
      <c r="M51" s="204"/>
      <c r="N51" s="204"/>
      <c r="O51" s="204">
        <v>0</v>
      </c>
      <c r="P51" s="204"/>
      <c r="Q51" s="204"/>
      <c r="R51" s="204">
        <v>0</v>
      </c>
      <c r="S51" s="204">
        <v>0</v>
      </c>
      <c r="T51" s="204">
        <v>0</v>
      </c>
      <c r="U51" s="204">
        <v>0</v>
      </c>
      <c r="V51" s="204">
        <v>0</v>
      </c>
      <c r="W51" s="204">
        <v>0</v>
      </c>
      <c r="X51" s="204"/>
      <c r="Y51" s="204"/>
      <c r="Z51" s="204">
        <v>0</v>
      </c>
      <c r="AA51" s="204">
        <v>0</v>
      </c>
      <c r="AB51" s="204">
        <v>0</v>
      </c>
      <c r="AC51" s="204"/>
      <c r="AD51" s="204"/>
      <c r="AE51" s="204"/>
      <c r="AF51" s="204"/>
      <c r="AG51" s="204">
        <v>0</v>
      </c>
      <c r="AH51" s="204"/>
      <c r="AI51" s="204">
        <v>0</v>
      </c>
      <c r="AJ51" s="204"/>
      <c r="AK51" s="204">
        <v>0</v>
      </c>
      <c r="AL51" s="204">
        <v>0</v>
      </c>
      <c r="AM51" s="204">
        <v>0</v>
      </c>
      <c r="AN51" s="204">
        <v>0</v>
      </c>
      <c r="AO51" s="204"/>
      <c r="AP51" s="204">
        <v>0</v>
      </c>
      <c r="AQ51" s="204"/>
      <c r="AR51" s="204"/>
      <c r="AS51" s="204">
        <v>0</v>
      </c>
      <c r="AT51" s="204">
        <v>0</v>
      </c>
      <c r="AU51" s="204">
        <v>0</v>
      </c>
      <c r="AV51" s="204">
        <v>0</v>
      </c>
      <c r="AW51" s="204"/>
      <c r="AX51" s="204"/>
      <c r="AY51" s="204"/>
      <c r="AZ51" s="204"/>
      <c r="BA51" s="204"/>
      <c r="BB51" s="204"/>
      <c r="BC51" s="204"/>
      <c r="BD51" s="204"/>
      <c r="BE51" s="204">
        <f t="shared" si="0"/>
        <v>0</v>
      </c>
      <c r="BF51" s="204">
        <f t="shared" si="1"/>
        <v>0</v>
      </c>
      <c r="BG51" s="204">
        <f t="shared" si="2"/>
        <v>0</v>
      </c>
      <c r="BH51" s="204">
        <f t="shared" si="3"/>
        <v>0</v>
      </c>
      <c r="BI51" s="204">
        <f t="shared" si="4"/>
        <v>0</v>
      </c>
      <c r="BJ51" s="200">
        <v>2</v>
      </c>
      <c r="BK51" s="200">
        <v>57</v>
      </c>
    </row>
    <row r="52" spans="1:63" s="2" customFormat="1" ht="27.95" customHeight="1" x14ac:dyDescent="0.15">
      <c r="A52" s="200">
        <v>2</v>
      </c>
      <c r="B52" s="178">
        <v>58</v>
      </c>
      <c r="C52" s="398"/>
      <c r="D52" s="399"/>
      <c r="E52" s="399"/>
      <c r="F52" s="399"/>
      <c r="G52" s="400"/>
      <c r="H52" s="269" t="s">
        <v>161</v>
      </c>
      <c r="I52" s="268"/>
      <c r="J52" s="204"/>
      <c r="K52" s="204">
        <v>606</v>
      </c>
      <c r="L52" s="204">
        <v>8916</v>
      </c>
      <c r="M52" s="204"/>
      <c r="N52" s="204"/>
      <c r="O52" s="204">
        <v>58</v>
      </c>
      <c r="P52" s="204"/>
      <c r="Q52" s="204"/>
      <c r="R52" s="204">
        <v>2852</v>
      </c>
      <c r="S52" s="204">
        <v>815</v>
      </c>
      <c r="T52" s="204">
        <v>408</v>
      </c>
      <c r="U52" s="204">
        <v>1315</v>
      </c>
      <c r="V52" s="204">
        <v>168</v>
      </c>
      <c r="W52" s="204">
        <v>14</v>
      </c>
      <c r="X52" s="204"/>
      <c r="Y52" s="204"/>
      <c r="Z52" s="204">
        <v>413</v>
      </c>
      <c r="AA52" s="204">
        <v>45</v>
      </c>
      <c r="AB52" s="204">
        <v>84</v>
      </c>
      <c r="AC52" s="204"/>
      <c r="AD52" s="204"/>
      <c r="AE52" s="204"/>
      <c r="AF52" s="204"/>
      <c r="AG52" s="204">
        <v>34</v>
      </c>
      <c r="AH52" s="204"/>
      <c r="AI52" s="204">
        <v>0</v>
      </c>
      <c r="AJ52" s="204"/>
      <c r="AK52" s="204">
        <v>0</v>
      </c>
      <c r="AL52" s="204">
        <v>0</v>
      </c>
      <c r="AM52" s="204">
        <v>0</v>
      </c>
      <c r="AN52" s="204">
        <v>0</v>
      </c>
      <c r="AO52" s="204"/>
      <c r="AP52" s="204">
        <v>0</v>
      </c>
      <c r="AQ52" s="204"/>
      <c r="AR52" s="204"/>
      <c r="AS52" s="204">
        <v>164</v>
      </c>
      <c r="AT52" s="204">
        <v>52</v>
      </c>
      <c r="AU52" s="204">
        <v>12</v>
      </c>
      <c r="AV52" s="204">
        <v>4</v>
      </c>
      <c r="AW52" s="204"/>
      <c r="AX52" s="204"/>
      <c r="AY52" s="204"/>
      <c r="AZ52" s="204"/>
      <c r="BA52" s="204"/>
      <c r="BB52" s="204"/>
      <c r="BC52" s="204"/>
      <c r="BD52" s="204"/>
      <c r="BE52" s="204">
        <f t="shared" si="0"/>
        <v>4843</v>
      </c>
      <c r="BF52" s="204">
        <f t="shared" si="1"/>
        <v>9329</v>
      </c>
      <c r="BG52" s="204">
        <f t="shared" si="2"/>
        <v>1185</v>
      </c>
      <c r="BH52" s="204">
        <f t="shared" si="3"/>
        <v>603</v>
      </c>
      <c r="BI52" s="204">
        <f t="shared" si="4"/>
        <v>15960</v>
      </c>
      <c r="BJ52" s="200">
        <v>2</v>
      </c>
      <c r="BK52" s="200">
        <v>58</v>
      </c>
    </row>
    <row r="53" spans="1:63" s="2" customFormat="1" ht="27.95" customHeight="1" x14ac:dyDescent="0.15">
      <c r="A53" s="200">
        <v>2</v>
      </c>
      <c r="B53" s="178">
        <v>59</v>
      </c>
      <c r="C53" s="401" t="s">
        <v>230</v>
      </c>
      <c r="D53" s="395" t="s">
        <v>335</v>
      </c>
      <c r="E53" s="396"/>
      <c r="F53" s="396"/>
      <c r="G53" s="397"/>
      <c r="H53" s="269" t="s">
        <v>10</v>
      </c>
      <c r="I53" s="268"/>
      <c r="J53" s="204"/>
      <c r="K53" s="204"/>
      <c r="L53" s="204">
        <v>0</v>
      </c>
      <c r="M53" s="204"/>
      <c r="N53" s="204"/>
      <c r="O53" s="204">
        <v>0</v>
      </c>
      <c r="P53" s="204"/>
      <c r="Q53" s="204"/>
      <c r="R53" s="204">
        <v>0</v>
      </c>
      <c r="S53" s="204">
        <v>0</v>
      </c>
      <c r="T53" s="204">
        <v>0</v>
      </c>
      <c r="U53" s="204">
        <v>0</v>
      </c>
      <c r="V53" s="204">
        <v>0</v>
      </c>
      <c r="W53" s="204">
        <v>0</v>
      </c>
      <c r="X53" s="204"/>
      <c r="Y53" s="204"/>
      <c r="Z53" s="204">
        <v>0</v>
      </c>
      <c r="AA53" s="204">
        <v>0</v>
      </c>
      <c r="AB53" s="204">
        <v>0</v>
      </c>
      <c r="AC53" s="204"/>
      <c r="AD53" s="204"/>
      <c r="AE53" s="204"/>
      <c r="AF53" s="204"/>
      <c r="AG53" s="204">
        <v>0</v>
      </c>
      <c r="AH53" s="204"/>
      <c r="AI53" s="204">
        <v>0</v>
      </c>
      <c r="AJ53" s="204"/>
      <c r="AK53" s="204">
        <v>0</v>
      </c>
      <c r="AL53" s="204">
        <v>0</v>
      </c>
      <c r="AM53" s="204">
        <v>0</v>
      </c>
      <c r="AN53" s="204">
        <v>0</v>
      </c>
      <c r="AO53" s="204"/>
      <c r="AP53" s="204">
        <v>0</v>
      </c>
      <c r="AQ53" s="204"/>
      <c r="AR53" s="204"/>
      <c r="AS53" s="204">
        <v>0</v>
      </c>
      <c r="AT53" s="204">
        <v>0</v>
      </c>
      <c r="AU53" s="204">
        <v>0</v>
      </c>
      <c r="AV53" s="204">
        <v>0</v>
      </c>
      <c r="AW53" s="204"/>
      <c r="AX53" s="204"/>
      <c r="AY53" s="204"/>
      <c r="AZ53" s="204"/>
      <c r="BA53" s="204"/>
      <c r="BB53" s="204"/>
      <c r="BC53" s="204"/>
      <c r="BD53" s="204"/>
      <c r="BE53" s="204">
        <f t="shared" si="0"/>
        <v>0</v>
      </c>
      <c r="BF53" s="204">
        <f t="shared" si="1"/>
        <v>0</v>
      </c>
      <c r="BG53" s="204">
        <f t="shared" si="2"/>
        <v>0</v>
      </c>
      <c r="BH53" s="204">
        <f t="shared" si="3"/>
        <v>0</v>
      </c>
      <c r="BI53" s="204">
        <f t="shared" si="4"/>
        <v>0</v>
      </c>
      <c r="BJ53" s="200">
        <v>2</v>
      </c>
      <c r="BK53" s="200">
        <v>59</v>
      </c>
    </row>
    <row r="54" spans="1:63" s="2" customFormat="1" ht="27.95" customHeight="1" x14ac:dyDescent="0.15">
      <c r="A54" s="200">
        <v>2</v>
      </c>
      <c r="B54" s="178">
        <v>60</v>
      </c>
      <c r="C54" s="402"/>
      <c r="D54" s="398"/>
      <c r="E54" s="399"/>
      <c r="F54" s="399"/>
      <c r="G54" s="400"/>
      <c r="H54" s="269" t="s">
        <v>161</v>
      </c>
      <c r="I54" s="268"/>
      <c r="J54" s="204"/>
      <c r="K54" s="204">
        <v>10194</v>
      </c>
      <c r="L54" s="204">
        <v>70070</v>
      </c>
      <c r="M54" s="204"/>
      <c r="N54" s="204"/>
      <c r="O54" s="204">
        <v>2036</v>
      </c>
      <c r="P54" s="204"/>
      <c r="Q54" s="204"/>
      <c r="R54" s="204">
        <v>44240</v>
      </c>
      <c r="S54" s="204">
        <v>12640</v>
      </c>
      <c r="T54" s="204">
        <v>6321</v>
      </c>
      <c r="U54" s="204">
        <v>20617</v>
      </c>
      <c r="V54" s="204">
        <v>6036</v>
      </c>
      <c r="W54" s="204">
        <v>1965</v>
      </c>
      <c r="X54" s="204"/>
      <c r="Y54" s="204"/>
      <c r="Z54" s="204">
        <v>18811</v>
      </c>
      <c r="AA54" s="204">
        <v>1854</v>
      </c>
      <c r="AB54" s="204">
        <v>6904</v>
      </c>
      <c r="AC54" s="204"/>
      <c r="AD54" s="204"/>
      <c r="AE54" s="204"/>
      <c r="AF54" s="204"/>
      <c r="AG54" s="204">
        <v>1892</v>
      </c>
      <c r="AH54" s="204"/>
      <c r="AI54" s="204">
        <v>3084</v>
      </c>
      <c r="AJ54" s="204"/>
      <c r="AK54" s="204">
        <v>1</v>
      </c>
      <c r="AL54" s="204">
        <v>1600</v>
      </c>
      <c r="AM54" s="204">
        <v>240</v>
      </c>
      <c r="AN54" s="204">
        <v>160</v>
      </c>
      <c r="AO54" s="204"/>
      <c r="AP54" s="204">
        <v>0</v>
      </c>
      <c r="AQ54" s="204"/>
      <c r="AR54" s="204"/>
      <c r="AS54" s="204">
        <v>12593</v>
      </c>
      <c r="AT54" s="204">
        <v>3969</v>
      </c>
      <c r="AU54" s="204">
        <v>8702</v>
      </c>
      <c r="AV54" s="204">
        <v>2688</v>
      </c>
      <c r="AW54" s="204"/>
      <c r="AX54" s="204"/>
      <c r="AY54" s="204"/>
      <c r="AZ54" s="204"/>
      <c r="BA54" s="204"/>
      <c r="BB54" s="204"/>
      <c r="BC54" s="204"/>
      <c r="BD54" s="204"/>
      <c r="BE54" s="204">
        <f t="shared" si="0"/>
        <v>90473</v>
      </c>
      <c r="BF54" s="204">
        <f t="shared" si="1"/>
        <v>88881</v>
      </c>
      <c r="BG54" s="204">
        <f t="shared" si="2"/>
        <v>36089</v>
      </c>
      <c r="BH54" s="204">
        <f t="shared" si="3"/>
        <v>21174</v>
      </c>
      <c r="BI54" s="204">
        <f t="shared" si="4"/>
        <v>236617</v>
      </c>
      <c r="BJ54" s="200">
        <v>2</v>
      </c>
      <c r="BK54" s="200">
        <v>60</v>
      </c>
    </row>
    <row r="55" spans="1:63" s="2" customFormat="1" ht="27.95" customHeight="1" x14ac:dyDescent="0.15">
      <c r="A55" s="200">
        <v>2</v>
      </c>
      <c r="B55" s="178">
        <v>61</v>
      </c>
      <c r="C55" s="270" t="s">
        <v>162</v>
      </c>
      <c r="D55" s="366" t="s">
        <v>163</v>
      </c>
      <c r="E55" s="366"/>
      <c r="F55" s="366"/>
      <c r="G55" s="366"/>
      <c r="H55" s="366"/>
      <c r="I55" s="262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>
        <f t="shared" si="0"/>
        <v>0</v>
      </c>
      <c r="BF55" s="204">
        <f t="shared" si="1"/>
        <v>0</v>
      </c>
      <c r="BG55" s="204">
        <f t="shared" si="2"/>
        <v>0</v>
      </c>
      <c r="BH55" s="204">
        <f t="shared" si="3"/>
        <v>0</v>
      </c>
      <c r="BI55" s="204">
        <f t="shared" si="4"/>
        <v>0</v>
      </c>
      <c r="BJ55" s="200">
        <v>2</v>
      </c>
      <c r="BK55" s="200">
        <v>61</v>
      </c>
    </row>
    <row r="56" spans="1:63" s="2" customFormat="1" ht="27.95" customHeight="1" x14ac:dyDescent="0.15">
      <c r="A56" s="200">
        <v>2</v>
      </c>
      <c r="B56" s="178">
        <v>62</v>
      </c>
      <c r="C56" s="270" t="s">
        <v>165</v>
      </c>
      <c r="D56" s="376" t="s">
        <v>322</v>
      </c>
      <c r="E56" s="366"/>
      <c r="F56" s="366"/>
      <c r="G56" s="366"/>
      <c r="H56" s="366"/>
      <c r="I56" s="262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>
        <f t="shared" si="0"/>
        <v>0</v>
      </c>
      <c r="BF56" s="204">
        <f t="shared" si="1"/>
        <v>0</v>
      </c>
      <c r="BG56" s="204">
        <f t="shared" si="2"/>
        <v>0</v>
      </c>
      <c r="BH56" s="204">
        <f t="shared" si="3"/>
        <v>0</v>
      </c>
      <c r="BI56" s="204">
        <f t="shared" si="4"/>
        <v>0</v>
      </c>
      <c r="BJ56" s="240">
        <v>2</v>
      </c>
      <c r="BK56" s="271">
        <v>62</v>
      </c>
    </row>
    <row r="57" spans="1:63" s="2" customFormat="1" ht="27.95" customHeight="1" x14ac:dyDescent="0.15">
      <c r="A57" s="200">
        <v>2</v>
      </c>
      <c r="B57" s="178">
        <v>63</v>
      </c>
      <c r="C57" s="379" t="s">
        <v>336</v>
      </c>
      <c r="D57" s="413"/>
      <c r="E57" s="413"/>
      <c r="F57" s="413"/>
      <c r="G57" s="413"/>
      <c r="H57" s="413"/>
      <c r="I57" s="272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>
        <f t="shared" si="0"/>
        <v>0</v>
      </c>
      <c r="BF57" s="204">
        <f t="shared" si="1"/>
        <v>0</v>
      </c>
      <c r="BG57" s="204">
        <f t="shared" si="2"/>
        <v>0</v>
      </c>
      <c r="BH57" s="204">
        <f t="shared" si="3"/>
        <v>0</v>
      </c>
      <c r="BI57" s="204">
        <f t="shared" si="4"/>
        <v>0</v>
      </c>
      <c r="BJ57" s="240">
        <v>2</v>
      </c>
      <c r="BK57" s="271">
        <v>63</v>
      </c>
    </row>
    <row r="58" spans="1:63" s="2" customFormat="1" ht="27.95" customHeight="1" x14ac:dyDescent="0.15">
      <c r="A58" s="200">
        <v>2</v>
      </c>
      <c r="B58" s="178">
        <v>64</v>
      </c>
      <c r="C58" s="379" t="s">
        <v>337</v>
      </c>
      <c r="D58" s="380"/>
      <c r="E58" s="380"/>
      <c r="F58" s="380"/>
      <c r="G58" s="380"/>
      <c r="H58" s="380"/>
      <c r="I58" s="273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>
        <f t="shared" si="0"/>
        <v>0</v>
      </c>
      <c r="BF58" s="204">
        <f t="shared" si="1"/>
        <v>0</v>
      </c>
      <c r="BG58" s="204">
        <f t="shared" si="2"/>
        <v>0</v>
      </c>
      <c r="BH58" s="204">
        <f t="shared" si="3"/>
        <v>0</v>
      </c>
      <c r="BI58" s="204">
        <f t="shared" si="4"/>
        <v>0</v>
      </c>
      <c r="BJ58" s="240">
        <v>2</v>
      </c>
      <c r="BK58" s="271">
        <v>64</v>
      </c>
    </row>
    <row r="59" spans="1:63" s="2" customFormat="1" ht="27.95" customHeight="1" x14ac:dyDescent="0.15">
      <c r="A59" s="200">
        <v>2</v>
      </c>
      <c r="B59" s="178">
        <v>66</v>
      </c>
      <c r="C59" s="378" t="s">
        <v>247</v>
      </c>
      <c r="D59" s="369" t="s">
        <v>315</v>
      </c>
      <c r="E59" s="413"/>
      <c r="F59" s="413"/>
      <c r="G59" s="413"/>
      <c r="H59" s="413"/>
      <c r="I59" s="272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>
        <f t="shared" si="0"/>
        <v>0</v>
      </c>
      <c r="BF59" s="204">
        <f t="shared" si="1"/>
        <v>0</v>
      </c>
      <c r="BG59" s="204">
        <f t="shared" si="2"/>
        <v>0</v>
      </c>
      <c r="BH59" s="204">
        <f t="shared" si="3"/>
        <v>0</v>
      </c>
      <c r="BI59" s="204">
        <f t="shared" si="4"/>
        <v>0</v>
      </c>
      <c r="BJ59" s="240">
        <v>2</v>
      </c>
      <c r="BK59" s="271">
        <v>66</v>
      </c>
    </row>
    <row r="60" spans="1:63" s="2" customFormat="1" ht="27.95" customHeight="1" x14ac:dyDescent="0.15">
      <c r="A60" s="200">
        <v>2</v>
      </c>
      <c r="B60" s="178">
        <v>67</v>
      </c>
      <c r="C60" s="378"/>
      <c r="D60" s="377" t="s">
        <v>12</v>
      </c>
      <c r="E60" s="368" t="s">
        <v>317</v>
      </c>
      <c r="F60" s="368"/>
      <c r="G60" s="368"/>
      <c r="H60" s="369"/>
      <c r="I60" s="272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>
        <f t="shared" si="0"/>
        <v>0</v>
      </c>
      <c r="BF60" s="204">
        <f t="shared" si="1"/>
        <v>0</v>
      </c>
      <c r="BG60" s="204">
        <f t="shared" si="2"/>
        <v>0</v>
      </c>
      <c r="BH60" s="204">
        <f t="shared" si="3"/>
        <v>0</v>
      </c>
      <c r="BI60" s="204">
        <f t="shared" si="4"/>
        <v>0</v>
      </c>
      <c r="BJ60" s="240">
        <v>2</v>
      </c>
      <c r="BK60" s="271">
        <v>67</v>
      </c>
    </row>
    <row r="61" spans="1:63" s="2" customFormat="1" ht="27.95" customHeight="1" x14ac:dyDescent="0.15">
      <c r="A61" s="200">
        <v>2</v>
      </c>
      <c r="B61" s="178">
        <v>68</v>
      </c>
      <c r="C61" s="378"/>
      <c r="D61" s="378"/>
      <c r="E61" s="368" t="s">
        <v>318</v>
      </c>
      <c r="F61" s="368"/>
      <c r="G61" s="368"/>
      <c r="H61" s="369"/>
      <c r="I61" s="272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>
        <f t="shared" si="0"/>
        <v>0</v>
      </c>
      <c r="BF61" s="204">
        <f t="shared" si="1"/>
        <v>0</v>
      </c>
      <c r="BG61" s="204">
        <f t="shared" si="2"/>
        <v>0</v>
      </c>
      <c r="BH61" s="204">
        <f t="shared" si="3"/>
        <v>0</v>
      </c>
      <c r="BI61" s="204">
        <f t="shared" si="4"/>
        <v>0</v>
      </c>
      <c r="BJ61" s="240">
        <v>2</v>
      </c>
      <c r="BK61" s="271">
        <v>68</v>
      </c>
    </row>
    <row r="62" spans="1:63" s="2" customFormat="1" ht="27.95" customHeight="1" x14ac:dyDescent="0.15">
      <c r="A62" s="200">
        <v>2</v>
      </c>
      <c r="B62" s="178">
        <v>69</v>
      </c>
      <c r="C62" s="378"/>
      <c r="D62" s="378"/>
      <c r="E62" s="368" t="s">
        <v>319</v>
      </c>
      <c r="F62" s="368"/>
      <c r="G62" s="368"/>
      <c r="H62" s="369"/>
      <c r="I62" s="272"/>
      <c r="J62" s="204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>
        <f t="shared" si="0"/>
        <v>0</v>
      </c>
      <c r="BF62" s="204">
        <f t="shared" si="1"/>
        <v>0</v>
      </c>
      <c r="BG62" s="204">
        <f t="shared" si="2"/>
        <v>0</v>
      </c>
      <c r="BH62" s="204">
        <f t="shared" si="3"/>
        <v>0</v>
      </c>
      <c r="BI62" s="204">
        <f t="shared" si="4"/>
        <v>0</v>
      </c>
      <c r="BJ62" s="240">
        <v>2</v>
      </c>
      <c r="BK62" s="271">
        <v>69</v>
      </c>
    </row>
    <row r="63" spans="1:63" s="2" customFormat="1" ht="27.95" customHeight="1" x14ac:dyDescent="0.15">
      <c r="A63" s="200">
        <v>2</v>
      </c>
      <c r="B63" s="178">
        <v>70</v>
      </c>
      <c r="C63" s="378"/>
      <c r="D63" s="378"/>
      <c r="E63" s="368" t="s">
        <v>321</v>
      </c>
      <c r="F63" s="368"/>
      <c r="G63" s="368"/>
      <c r="H63" s="369"/>
      <c r="I63" s="272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>
        <f t="shared" si="0"/>
        <v>0</v>
      </c>
      <c r="BF63" s="204">
        <f t="shared" si="1"/>
        <v>0</v>
      </c>
      <c r="BG63" s="204">
        <f t="shared" si="2"/>
        <v>0</v>
      </c>
      <c r="BH63" s="204">
        <f t="shared" si="3"/>
        <v>0</v>
      </c>
      <c r="BI63" s="204">
        <f t="shared" si="4"/>
        <v>0</v>
      </c>
      <c r="BJ63" s="240">
        <v>2</v>
      </c>
      <c r="BK63" s="271">
        <v>70</v>
      </c>
    </row>
    <row r="64" spans="1:63" s="2" customFormat="1" ht="27.95" customHeight="1" x14ac:dyDescent="0.15">
      <c r="A64" s="200">
        <v>2</v>
      </c>
      <c r="B64" s="178">
        <v>71</v>
      </c>
      <c r="C64" s="435" t="s">
        <v>342</v>
      </c>
      <c r="D64" s="436"/>
      <c r="E64" s="370" t="s">
        <v>344</v>
      </c>
      <c r="F64" s="371"/>
      <c r="G64" s="371"/>
      <c r="H64" s="371"/>
      <c r="I64" s="274"/>
      <c r="J64" s="204"/>
      <c r="K64" s="204"/>
      <c r="L64" s="204"/>
      <c r="M64" s="204"/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>
        <f t="shared" si="0"/>
        <v>0</v>
      </c>
      <c r="BF64" s="204">
        <f t="shared" si="1"/>
        <v>0</v>
      </c>
      <c r="BG64" s="204">
        <f t="shared" si="2"/>
        <v>0</v>
      </c>
      <c r="BH64" s="204">
        <f t="shared" si="3"/>
        <v>0</v>
      </c>
      <c r="BI64" s="204">
        <f t="shared" si="4"/>
        <v>0</v>
      </c>
      <c r="BJ64" s="240">
        <v>2</v>
      </c>
      <c r="BK64" s="271">
        <v>71</v>
      </c>
    </row>
    <row r="65" spans="1:63" s="2" customFormat="1" ht="27.95" customHeight="1" x14ac:dyDescent="0.15">
      <c r="A65" s="200">
        <v>2</v>
      </c>
      <c r="B65" s="178">
        <v>72</v>
      </c>
      <c r="C65" s="435" t="s">
        <v>343</v>
      </c>
      <c r="D65" s="436"/>
      <c r="E65" s="370" t="s">
        <v>344</v>
      </c>
      <c r="F65" s="371"/>
      <c r="G65" s="371"/>
      <c r="H65" s="371"/>
      <c r="I65" s="27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204"/>
      <c r="AD65" s="204"/>
      <c r="AE65" s="204"/>
      <c r="AF65" s="204"/>
      <c r="AG65" s="204"/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>
        <f t="shared" si="0"/>
        <v>0</v>
      </c>
      <c r="BF65" s="204">
        <f t="shared" si="1"/>
        <v>0</v>
      </c>
      <c r="BG65" s="204">
        <f t="shared" si="2"/>
        <v>0</v>
      </c>
      <c r="BH65" s="204">
        <f t="shared" si="3"/>
        <v>0</v>
      </c>
      <c r="BI65" s="204">
        <f t="shared" si="4"/>
        <v>0</v>
      </c>
      <c r="BJ65" s="240">
        <v>2</v>
      </c>
      <c r="BK65" s="271">
        <v>72</v>
      </c>
    </row>
    <row r="66" spans="1:63" s="2" customFormat="1" ht="27.95" customHeight="1" x14ac:dyDescent="0.15">
      <c r="A66" s="200">
        <v>2</v>
      </c>
      <c r="B66" s="178">
        <v>73</v>
      </c>
      <c r="C66" s="390" t="s">
        <v>345</v>
      </c>
      <c r="D66" s="391"/>
      <c r="E66" s="370" t="s">
        <v>346</v>
      </c>
      <c r="F66" s="371"/>
      <c r="G66" s="371"/>
      <c r="H66" s="371"/>
      <c r="I66" s="274"/>
      <c r="J66" s="204"/>
      <c r="K66" s="204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>
        <f t="shared" si="0"/>
        <v>0</v>
      </c>
      <c r="BF66" s="204">
        <f t="shared" si="1"/>
        <v>0</v>
      </c>
      <c r="BG66" s="204">
        <f t="shared" si="2"/>
        <v>0</v>
      </c>
      <c r="BH66" s="204">
        <f t="shared" si="3"/>
        <v>0</v>
      </c>
      <c r="BI66" s="204">
        <f t="shared" si="4"/>
        <v>0</v>
      </c>
      <c r="BJ66" s="240">
        <v>2</v>
      </c>
      <c r="BK66" s="271">
        <v>73</v>
      </c>
    </row>
    <row r="67" spans="1:63" s="2" customFormat="1" ht="27.95" customHeight="1" x14ac:dyDescent="0.15">
      <c r="A67" s="200">
        <v>2</v>
      </c>
      <c r="B67" s="178">
        <v>74</v>
      </c>
      <c r="C67" s="437"/>
      <c r="D67" s="438"/>
      <c r="E67" s="370" t="s">
        <v>347</v>
      </c>
      <c r="F67" s="371"/>
      <c r="G67" s="371"/>
      <c r="H67" s="371"/>
      <c r="I67" s="274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>
        <f t="shared" si="0"/>
        <v>0</v>
      </c>
      <c r="BF67" s="204">
        <f t="shared" si="1"/>
        <v>0</v>
      </c>
      <c r="BG67" s="204">
        <f t="shared" si="2"/>
        <v>0</v>
      </c>
      <c r="BH67" s="204">
        <f t="shared" si="3"/>
        <v>0</v>
      </c>
      <c r="BI67" s="204">
        <f t="shared" si="4"/>
        <v>0</v>
      </c>
      <c r="BJ67" s="240">
        <v>2</v>
      </c>
      <c r="BK67" s="271">
        <v>74</v>
      </c>
    </row>
    <row r="68" spans="1:63" s="2" customFormat="1" ht="27.95" customHeight="1" x14ac:dyDescent="0.15">
      <c r="A68" s="200">
        <v>2</v>
      </c>
      <c r="B68" s="178">
        <v>75</v>
      </c>
      <c r="C68" s="392"/>
      <c r="D68" s="393"/>
      <c r="E68" s="370" t="s">
        <v>348</v>
      </c>
      <c r="F68" s="371"/>
      <c r="G68" s="371"/>
      <c r="H68" s="371"/>
      <c r="I68" s="27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>
        <f t="shared" si="0"/>
        <v>0</v>
      </c>
      <c r="BF68" s="204">
        <f t="shared" si="1"/>
        <v>0</v>
      </c>
      <c r="BG68" s="204">
        <f t="shared" si="2"/>
        <v>0</v>
      </c>
      <c r="BH68" s="204">
        <f t="shared" si="3"/>
        <v>0</v>
      </c>
      <c r="BI68" s="204">
        <f t="shared" si="4"/>
        <v>0</v>
      </c>
      <c r="BJ68" s="240">
        <v>2</v>
      </c>
      <c r="BK68" s="271">
        <v>75</v>
      </c>
    </row>
    <row r="69" spans="1:63" s="2" customFormat="1" ht="27.95" customHeight="1" x14ac:dyDescent="0.15">
      <c r="A69" s="200">
        <v>2</v>
      </c>
      <c r="B69" s="178">
        <v>76</v>
      </c>
      <c r="C69" s="390" t="s">
        <v>349</v>
      </c>
      <c r="D69" s="391"/>
      <c r="E69" s="370" t="s">
        <v>346</v>
      </c>
      <c r="F69" s="371"/>
      <c r="G69" s="371"/>
      <c r="H69" s="371"/>
      <c r="I69" s="274"/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>
        <f t="shared" si="0"/>
        <v>0</v>
      </c>
      <c r="BF69" s="204">
        <f t="shared" si="1"/>
        <v>0</v>
      </c>
      <c r="BG69" s="204">
        <f t="shared" si="2"/>
        <v>0</v>
      </c>
      <c r="BH69" s="204">
        <f t="shared" si="3"/>
        <v>0</v>
      </c>
      <c r="BI69" s="204">
        <f t="shared" si="4"/>
        <v>0</v>
      </c>
      <c r="BJ69" s="240">
        <v>2</v>
      </c>
      <c r="BK69" s="271">
        <v>76</v>
      </c>
    </row>
    <row r="70" spans="1:63" s="2" customFormat="1" ht="27.95" customHeight="1" x14ac:dyDescent="0.15">
      <c r="A70" s="200">
        <v>2</v>
      </c>
      <c r="B70" s="178">
        <v>77</v>
      </c>
      <c r="C70" s="392"/>
      <c r="D70" s="393"/>
      <c r="E70" s="370" t="s">
        <v>347</v>
      </c>
      <c r="F70" s="371"/>
      <c r="G70" s="371"/>
      <c r="H70" s="371"/>
      <c r="I70" s="274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>
        <f t="shared" si="0"/>
        <v>0</v>
      </c>
      <c r="BF70" s="204">
        <f t="shared" si="1"/>
        <v>0</v>
      </c>
      <c r="BG70" s="204">
        <f t="shared" si="2"/>
        <v>0</v>
      </c>
      <c r="BH70" s="204">
        <f t="shared" si="3"/>
        <v>0</v>
      </c>
      <c r="BI70" s="204">
        <f t="shared" si="4"/>
        <v>0</v>
      </c>
      <c r="BJ70" s="240">
        <v>2</v>
      </c>
      <c r="BK70" s="271">
        <v>77</v>
      </c>
    </row>
    <row r="71" spans="1:63" s="2" customFormat="1" ht="27.95" customHeight="1" x14ac:dyDescent="0.15">
      <c r="A71" s="200">
        <v>2</v>
      </c>
      <c r="B71" s="178">
        <v>78</v>
      </c>
      <c r="C71" s="390" t="s">
        <v>350</v>
      </c>
      <c r="D71" s="391"/>
      <c r="E71" s="370" t="s">
        <v>346</v>
      </c>
      <c r="F71" s="371"/>
      <c r="G71" s="371"/>
      <c r="H71" s="371"/>
      <c r="I71" s="274"/>
      <c r="J71" s="204"/>
      <c r="K71" s="204"/>
      <c r="L71" s="204"/>
      <c r="M71" s="204"/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>
        <f t="shared" si="0"/>
        <v>0</v>
      </c>
      <c r="BF71" s="204">
        <f t="shared" si="1"/>
        <v>0</v>
      </c>
      <c r="BG71" s="204">
        <f t="shared" si="2"/>
        <v>0</v>
      </c>
      <c r="BH71" s="204">
        <f t="shared" si="3"/>
        <v>0</v>
      </c>
      <c r="BI71" s="204">
        <f t="shared" si="4"/>
        <v>0</v>
      </c>
      <c r="BJ71" s="240">
        <v>2</v>
      </c>
      <c r="BK71" s="271">
        <v>78</v>
      </c>
    </row>
    <row r="72" spans="1:63" s="2" customFormat="1" ht="27.95" customHeight="1" x14ac:dyDescent="0.15">
      <c r="A72" s="200">
        <v>2</v>
      </c>
      <c r="B72" s="178">
        <v>79</v>
      </c>
      <c r="C72" s="392"/>
      <c r="D72" s="393"/>
      <c r="E72" s="370" t="s">
        <v>347</v>
      </c>
      <c r="F72" s="371"/>
      <c r="G72" s="371"/>
      <c r="H72" s="371"/>
      <c r="I72" s="27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>
        <f t="shared" si="0"/>
        <v>0</v>
      </c>
      <c r="BF72" s="204">
        <f t="shared" si="1"/>
        <v>0</v>
      </c>
      <c r="BG72" s="204">
        <f t="shared" si="2"/>
        <v>0</v>
      </c>
      <c r="BH72" s="204">
        <f t="shared" si="3"/>
        <v>0</v>
      </c>
      <c r="BI72" s="204">
        <f t="shared" si="4"/>
        <v>0</v>
      </c>
      <c r="BJ72" s="240">
        <v>2</v>
      </c>
      <c r="BK72" s="271">
        <v>79</v>
      </c>
    </row>
    <row r="73" spans="1:63" s="2" customFormat="1" ht="27.95" customHeight="1" x14ac:dyDescent="0.15">
      <c r="A73" s="271"/>
      <c r="B73" s="240"/>
      <c r="C73" s="275"/>
      <c r="D73" s="276"/>
      <c r="E73" s="277"/>
      <c r="F73" s="278"/>
      <c r="G73" s="278"/>
      <c r="H73" s="278"/>
      <c r="I73" s="278"/>
      <c r="J73" s="279"/>
      <c r="K73" s="279"/>
      <c r="L73" s="279"/>
      <c r="M73" s="279"/>
      <c r="N73" s="279"/>
      <c r="O73" s="279"/>
      <c r="P73" s="279"/>
      <c r="Q73" s="279"/>
      <c r="R73" s="279"/>
      <c r="S73" s="279"/>
      <c r="T73" s="279"/>
      <c r="U73" s="279"/>
      <c r="V73" s="279"/>
      <c r="W73" s="279"/>
      <c r="X73" s="279"/>
      <c r="Y73" s="279"/>
      <c r="Z73" s="279"/>
      <c r="AA73" s="280"/>
      <c r="AB73" s="281"/>
      <c r="AC73" s="281"/>
      <c r="AD73" s="281"/>
      <c r="AE73" s="281"/>
      <c r="AF73" s="281"/>
      <c r="AG73" s="281"/>
      <c r="AH73" s="281"/>
      <c r="AI73" s="281"/>
      <c r="AJ73" s="281"/>
      <c r="AK73" s="281"/>
      <c r="AL73" s="281"/>
      <c r="AM73" s="281"/>
      <c r="AN73" s="281"/>
      <c r="AO73" s="281"/>
      <c r="AP73" s="281"/>
      <c r="AQ73" s="281"/>
      <c r="AR73" s="281"/>
      <c r="AS73" s="281"/>
      <c r="AT73" s="281"/>
      <c r="AU73" s="281"/>
      <c r="AV73" s="281"/>
      <c r="AW73" s="281"/>
      <c r="AX73" s="281"/>
      <c r="AY73" s="281"/>
      <c r="AZ73" s="281"/>
      <c r="BA73" s="281"/>
      <c r="BB73" s="281"/>
      <c r="BC73" s="281"/>
      <c r="BD73" s="281"/>
      <c r="BE73" s="282"/>
      <c r="BF73" s="282"/>
      <c r="BG73" s="282"/>
      <c r="BH73" s="282"/>
      <c r="BI73" s="166"/>
      <c r="BJ73" s="271"/>
      <c r="BK73" s="240"/>
    </row>
    <row r="74" spans="1:63" s="2" customFormat="1" ht="27.95" customHeight="1" x14ac:dyDescent="0.15">
      <c r="A74" s="200"/>
      <c r="B74" s="178">
        <v>101</v>
      </c>
      <c r="C74" s="283"/>
      <c r="D74" s="372" t="s">
        <v>235</v>
      </c>
      <c r="E74" s="365" t="s">
        <v>64</v>
      </c>
      <c r="F74" s="366"/>
      <c r="G74" s="366"/>
      <c r="H74" s="366"/>
      <c r="I74" s="367"/>
      <c r="J74" s="284" t="str">
        <f>IF('26表の1'!J19+'26表の1'!J55=0,"",'26表の1'!J12/('26表の1'!J19+'26表の1'!J55)*100)</f>
        <v/>
      </c>
      <c r="K74" s="284">
        <f>IF('26表の1'!K19+'26表の1'!K55=0,"",'26表の1'!K12/('26表の1'!K19+'26表の1'!K55)*100)</f>
        <v>90.591752936237313</v>
      </c>
      <c r="L74" s="284">
        <f>IF('26表の1'!L19+'26表の1'!L55=0,"",'26表の1'!L12/('26表の1'!L19+'26表の1'!L55)*100)</f>
        <v>76.542217556291902</v>
      </c>
      <c r="M74" s="284">
        <f>IF('26表の1'!M19+'26表の1'!M55=0,"",'26表の1'!M12/('26表の1'!M19+'26表の1'!M55)*100)</f>
        <v>35.556755089450959</v>
      </c>
      <c r="N74" s="284">
        <f>IF('26表の1'!N19+'26表の1'!N55=0,"",'26表の1'!N12/('26表の1'!N19+'26表の1'!N55)*100)</f>
        <v>81.045245363831043</v>
      </c>
      <c r="O74" s="284">
        <f>IF('26表の1'!O19+'26表の1'!O55=0,"",'26表の1'!O12/('26表の1'!O19+'26表の1'!O55)*100)</f>
        <v>0</v>
      </c>
      <c r="P74" s="284" t="str">
        <f>IF('26表の1'!P19+'26表の1'!P55=0,"",'26表の1'!P12/('26表の1'!P19+'26表の1'!P55)*100)</f>
        <v/>
      </c>
      <c r="Q74" s="284" t="str">
        <f>IF('26表の1'!Q19+'26表の1'!Q55=0,"",'26表の1'!Q12/('26表の1'!Q19+'26表の1'!Q55)*100)</f>
        <v/>
      </c>
      <c r="R74" s="284">
        <f>IF('26表の1'!R19+'26表の1'!R55=0,"",'26表の1'!R12/('26表の1'!R19+'26表の1'!R55)*100)</f>
        <v>0</v>
      </c>
      <c r="S74" s="284">
        <f>IF('26表の1'!S19+'26表の1'!S55=0,"",'26表の1'!S12/('26表の1'!S19+'26表の1'!S55)*100)</f>
        <v>0</v>
      </c>
      <c r="T74" s="284">
        <f>IF('26表の1'!T19+'26表の1'!T55=0,"",'26表の1'!T12/('26表の1'!T19+'26表の1'!T55)*100)</f>
        <v>0</v>
      </c>
      <c r="U74" s="284">
        <f>IF('26表の1'!U19+'26表の1'!U55=0,"",'26表の1'!U12/('26表の1'!U19+'26表の1'!U55)*100)</f>
        <v>0</v>
      </c>
      <c r="V74" s="284">
        <f>IF('26表の1'!V19+'26表の1'!V55=0,"",'26表の1'!V12/('26表の1'!V19+'26表の1'!V55)*100)</f>
        <v>0</v>
      </c>
      <c r="W74" s="284">
        <f>IF('26表の1'!W19+'26表の1'!W55=0,"",'26表の1'!W12/('26表の1'!W19+'26表の1'!W55)*100)</f>
        <v>0</v>
      </c>
      <c r="X74" s="284" t="str">
        <f>IF('26表の1'!X19+'26表の1'!X55=0,"",'26表の1'!X12/('26表の1'!X19+'26表の1'!X55)*100)</f>
        <v/>
      </c>
      <c r="Y74" s="284" t="str">
        <f>IF('26表の1'!Y19+'26表の1'!Y55=0,"",'26表の1'!Y12/('26表の1'!Y19+'26表の1'!Y55)*100)</f>
        <v/>
      </c>
      <c r="Z74" s="284">
        <f>IF('26表の1'!Z19+'26表の1'!Z55=0,"",'26表の1'!Z12/('26表の1'!Z19+'26表の1'!Z55)*100)</f>
        <v>0</v>
      </c>
      <c r="AA74" s="284">
        <f>IF('26表の1'!AA19+'26表の1'!AA55=0,"",'26表の1'!AA12/('26表の1'!AA19+'26表の1'!AA55)*100)</f>
        <v>0</v>
      </c>
      <c r="AB74" s="284">
        <f>IF('26表の1'!AB19+'26表の1'!AB55=0,"",'26表の1'!AB12/('26表の1'!AB19+'26表の1'!AB55)*100)</f>
        <v>0</v>
      </c>
      <c r="AC74" s="284">
        <f>IF('26表の1'!AC19+'26表の1'!AC55=0,"",'26表の1'!AC12/('26表の1'!AC19+'26表の1'!AC55)*100)</f>
        <v>81.020297641992443</v>
      </c>
      <c r="AD74" s="284" t="str">
        <f>IF('26表の1'!AD19+'26表の1'!AD55=0,"",'26表の1'!AD12/('26表の1'!AD19+'26表の1'!AD55)*100)</f>
        <v/>
      </c>
      <c r="AE74" s="284" t="str">
        <f>IF('26表の1'!AE19+'26表の1'!AE55=0,"",'26表の1'!AE12/('26表の1'!AE19+'26表の1'!AE55)*100)</f>
        <v/>
      </c>
      <c r="AF74" s="284" t="str">
        <f>IF('26表の1'!AF19+'26表の1'!AF55=0,"",'26表の1'!AF12/('26表の1'!AF19+'26表の1'!AF55)*100)</f>
        <v/>
      </c>
      <c r="AG74" s="284">
        <f>IF('26表の1'!AG19+'26表の1'!AG55=0,"",'26表の1'!AG12/('26表の1'!AG19+'26表の1'!AG55)*100)</f>
        <v>0</v>
      </c>
      <c r="AH74" s="284">
        <f>IF('26表の1'!AH19+'26表の1'!AH55=0,"",'26表の1'!AH12/('26表の1'!AH19+'26表の1'!AH55)*100)</f>
        <v>87.365758703338329</v>
      </c>
      <c r="AI74" s="284">
        <f>IF('26表の1'!AI19+'26表の1'!AI55=0,"",'26表の1'!AI12/('26表の1'!AI19+'26表の1'!AI55)*100)</f>
        <v>98.774772849782195</v>
      </c>
      <c r="AJ74" s="284">
        <f>IF('26表の1'!AJ19+'26表の1'!AJ55=0,"",'26表の1'!AJ12/('26表の1'!AJ19+'26表の1'!AJ55)*100)</f>
        <v>101.22679837489046</v>
      </c>
      <c r="AK74" s="284">
        <f>IF('26表の1'!AK19+'26表の1'!AK55=0,"",'26表の1'!AK12/('26表の1'!AK19+'26表の1'!AK55)*100)</f>
        <v>97.75915267960697</v>
      </c>
      <c r="AL74" s="284">
        <f>IF('26表の1'!AL19+'26表の1'!AL55=0,"",'26表の1'!AL12/('26表の1'!AL19+'26表の1'!AL55)*100)</f>
        <v>102.53879729680517</v>
      </c>
      <c r="AM74" s="284">
        <f>IF('26表の1'!AM19+'26表の1'!AM55=0,"",'26表の1'!AM12/('26表の1'!AM19+'26表の1'!AM55)*100)</f>
        <v>106.20322344832387</v>
      </c>
      <c r="AN74" s="284">
        <f>IF('26表の1'!AN19+'26表の1'!AN55=0,"",'26表の1'!AN12/('26表の1'!AN19+'26表の1'!AN55)*100)</f>
        <v>101.0437083496668</v>
      </c>
      <c r="AO74" s="284">
        <f>IF('26表の1'!AO19+'26表の1'!AO55=0,"",'26表の1'!AO12/('26表の1'!AO19+'26表の1'!AO55)*100)</f>
        <v>84.907630361585419</v>
      </c>
      <c r="AP74" s="284">
        <f>IF('26表の1'!AP19+'26表の1'!AP55=0,"",'26表の1'!AP12/('26表の1'!AP19+'26表の1'!AP55)*100)</f>
        <v>40.638620231621772</v>
      </c>
      <c r="AQ74" s="284" t="str">
        <f>IF('26表の1'!AQ19+'26表の1'!AQ55=0,"",'26表の1'!AQ12/('26表の1'!AQ19+'26表の1'!AQ55)*100)</f>
        <v/>
      </c>
      <c r="AR74" s="284">
        <f>IF('26表の1'!AR19+'26表の1'!AR55=0,"",'26表の1'!AR12/('26表の1'!AR19+'26表の1'!AR55)*100)</f>
        <v>88.080564803664601</v>
      </c>
      <c r="AS74" s="284">
        <f>IF('26表の1'!AS19+'26表の1'!AS55=0,"",'26表の1'!AS12/('26表の1'!AS19+'26表の1'!AS55)*100)</f>
        <v>86.286078275761241</v>
      </c>
      <c r="AT74" s="284">
        <f>IF('26表の1'!AT19+'26表の1'!AT55=0,"",'26表の1'!AT12/('26表の1'!AT19+'26表の1'!AT55)*100)</f>
        <v>84.970262343164421</v>
      </c>
      <c r="AU74" s="284">
        <f>IF('26表の1'!AU19+'26表の1'!AU55=0,"",'26表の1'!AU12/('26表の1'!AU19+'26表の1'!AU55)*100)</f>
        <v>0</v>
      </c>
      <c r="AV74" s="284">
        <f>IF('26表の1'!AV19+'26表の1'!AV55=0,"",'26表の1'!AV12/('26表の1'!AV19+'26表の1'!AV55)*100)</f>
        <v>0</v>
      </c>
      <c r="AW74" s="284" t="str">
        <f>IF('26表の1'!AW19+'26表の1'!AW55=0,"",'26表の1'!AW12/('26表の1'!AW19+'26表の1'!AW55)*100)</f>
        <v/>
      </c>
      <c r="AX74" s="284">
        <f>IF('26表の1'!AX19+'26表の1'!AX55=0,"",'26表の1'!AX12/('26表の1'!AX19+'26表の1'!AX55)*100)</f>
        <v>0</v>
      </c>
      <c r="AY74" s="284" t="str">
        <f>IF('26表の1'!AY19+'26表の1'!AY55=0,"",'26表の1'!AY12/('26表の1'!AY19+'26表の1'!AY55)*100)</f>
        <v/>
      </c>
      <c r="AZ74" s="284">
        <f>IF('26表の1'!AZ19+'26表の1'!AZ55=0,"",'26表の1'!AZ12/('26表の1'!AZ19+'26表の1'!AZ55)*100)</f>
        <v>104.86756569975645</v>
      </c>
      <c r="BA74" s="284">
        <f>IF('26表の1'!BA19+'26表の1'!BA55=0,"",'26表の1'!BA12/('26表の1'!BA19+'26表の1'!BA55)*100)</f>
        <v>101.29834733268912</v>
      </c>
      <c r="BB74" s="284">
        <f>IF('26表の1'!BB19+'26表の1'!BB55=0,"",'26表の1'!BB12/('26表の1'!BB19+'26表の1'!BB55)*100)</f>
        <v>94.564654836262577</v>
      </c>
      <c r="BC74" s="284" t="str">
        <f>IF('26表の1'!BC19+'26表の1'!BC55=0,"",'26表の1'!BC12/('26表の1'!BC19+'26表の1'!BC55)*100)</f>
        <v/>
      </c>
      <c r="BD74" s="284">
        <f>IF('26表の1'!BD19+'26表の1'!BD55=0,"",'26表の1'!BD12/('26表の1'!BD19+'26表の1'!BD55)*100)</f>
        <v>82.733495252815189</v>
      </c>
      <c r="BE74" s="284"/>
      <c r="BF74" s="284"/>
      <c r="BG74" s="284"/>
      <c r="BH74" s="284"/>
      <c r="BI74" s="284"/>
      <c r="BJ74" s="200"/>
      <c r="BK74" s="178">
        <v>101</v>
      </c>
    </row>
    <row r="75" spans="1:63" s="2" customFormat="1" ht="27.95" customHeight="1" x14ac:dyDescent="0.15">
      <c r="A75" s="200"/>
      <c r="B75" s="178">
        <v>102</v>
      </c>
      <c r="C75" s="394" t="s">
        <v>233</v>
      </c>
      <c r="D75" s="372"/>
      <c r="E75" s="365" t="s">
        <v>100</v>
      </c>
      <c r="F75" s="366"/>
      <c r="G75" s="366"/>
      <c r="H75" s="366"/>
      <c r="I75" s="367"/>
      <c r="J75" s="284" t="str">
        <f>IF('26表の1'!J19+'26表の1'!J55=0,"",'26表の1'!J17/('26表の1'!J19+'26表の1'!J55)*100)</f>
        <v/>
      </c>
      <c r="K75" s="284">
        <f>IF('26表の1'!K19+'26表の1'!K55=0,"",'26表の1'!K17/('26表の1'!K19+'26表の1'!K55)*100)</f>
        <v>7.5118524662345507</v>
      </c>
      <c r="L75" s="284">
        <f>IF('26表の1'!L19+'26表の1'!L55=0,"",'26表の1'!L17/('26表の1'!L19+'26表の1'!L55)*100)</f>
        <v>12.390049903582923</v>
      </c>
      <c r="M75" s="284">
        <f>IF('26表の1'!M19+'26表の1'!M55=0,"",'26表の1'!M17/('26表の1'!M19+'26表の1'!M55)*100)</f>
        <v>64.443244910549041</v>
      </c>
      <c r="N75" s="284">
        <f>IF('26表の1'!N19+'26表の1'!N55=0,"",'26表の1'!N17/('26表の1'!N19+'26表の1'!N55)*100)</f>
        <v>2.2296137664980789</v>
      </c>
      <c r="O75" s="284">
        <f>IF('26表の1'!O19+'26表の1'!O55=0,"",'26表の1'!O17/('26表の1'!O19+'26表の1'!O55)*100)</f>
        <v>2.8487229862475441</v>
      </c>
      <c r="P75" s="284" t="str">
        <f>IF('26表の1'!P19+'26表の1'!P55=0,"",'26表の1'!P17/('26表の1'!P19+'26表の1'!P55)*100)</f>
        <v/>
      </c>
      <c r="Q75" s="284" t="str">
        <f>IF('26表の1'!Q19+'26表の1'!Q55=0,"",'26表の1'!Q17/('26表の1'!Q19+'26表の1'!Q55)*100)</f>
        <v/>
      </c>
      <c r="R75" s="284">
        <f>IF('26表の1'!R19+'26表の1'!R55=0,"",'26表の1'!R17/('26表の1'!R19+'26表の1'!R55)*100)</f>
        <v>6.4466546112115735</v>
      </c>
      <c r="S75" s="284">
        <f>IF('26表の1'!S19+'26表の1'!S55=0,"",'26表の1'!S17/('26表の1'!S19+'26表の1'!S55)*100)</f>
        <v>6.4477848101265822</v>
      </c>
      <c r="T75" s="284">
        <f>IF('26表の1'!T19+'26表の1'!T55=0,"",'26表の1'!T17/('26表の1'!T19+'26表の1'!T55)*100)</f>
        <v>6.4546748932130997</v>
      </c>
      <c r="U75" s="284">
        <f>IF('26表の1'!U19+'26表の1'!U55=0,"",'26表の1'!U17/('26表の1'!U19+'26表の1'!U55)*100)</f>
        <v>5.717142732924656</v>
      </c>
      <c r="V75" s="284">
        <f>IF('26表の1'!V19+'26表の1'!V55=0,"",'26表の1'!V17/('26表の1'!V19+'26表の1'!V55)*100)</f>
        <v>2.4608173429031788</v>
      </c>
      <c r="W75" s="284">
        <f>IF('26表の1'!W19+'26表の1'!W55=0,"",'26表の1'!W17/('26表の1'!W19+'26表の1'!W55)*100)</f>
        <v>19.869706840390879</v>
      </c>
      <c r="X75" s="284" t="str">
        <f>IF('26表の1'!X19+'26表の1'!X55=0,"",'26表の1'!X17/('26表の1'!X19+'26表の1'!X55)*100)</f>
        <v/>
      </c>
      <c r="Y75" s="284" t="str">
        <f>IF('26表の1'!Y19+'26表の1'!Y55=0,"",'26表の1'!Y17/('26表の1'!Y19+'26表の1'!Y55)*100)</f>
        <v/>
      </c>
      <c r="Z75" s="284">
        <f>IF('26表の1'!Z19+'26表の1'!Z55=0,"",'26表の1'!Z17/('26表の1'!Z19+'26表の1'!Z55)*100)</f>
        <v>2.1955238955930043</v>
      </c>
      <c r="AA75" s="284">
        <f>IF('26表の1'!AA19+'26表の1'!AA55=0,"",'26表の1'!AA17/('26表の1'!AA19+'26表の1'!AA55)*100)</f>
        <v>2.4271844660194173</v>
      </c>
      <c r="AB75" s="284">
        <f>IF('26表の1'!AB19+'26表の1'!AB55=0,"",'26表の1'!AB17/('26表の1'!AB19+'26表の1'!AB55)*100)</f>
        <v>1.2166859791425262</v>
      </c>
      <c r="AC75" s="284">
        <f>IF('26表の1'!AC19+'26表の1'!AC55=0,"",'26表の1'!AC17/('26表の1'!AC19+'26表の1'!AC55)*100)</f>
        <v>18.807776624248859</v>
      </c>
      <c r="AD75" s="284" t="str">
        <f>IF('26表の1'!AD19+'26表の1'!AD55=0,"",'26表の1'!AD17/('26表の1'!AD19+'26表の1'!AD55)*100)</f>
        <v/>
      </c>
      <c r="AE75" s="284" t="str">
        <f>IF('26表の1'!AE19+'26表の1'!AE55=0,"",'26表の1'!AE17/('26表の1'!AE19+'26表の1'!AE55)*100)</f>
        <v/>
      </c>
      <c r="AF75" s="284" t="str">
        <f>IF('26表の1'!AF19+'26表の1'!AF55=0,"",'26表の1'!AF17/('26表の1'!AF19+'26表の1'!AF55)*100)</f>
        <v/>
      </c>
      <c r="AG75" s="284">
        <f>IF('26表の1'!AG19+'26表の1'!AG55=0,"",'26表の1'!AG17/('26表の1'!AG19+'26表の1'!AG55)*100)</f>
        <v>1.7970401691331923</v>
      </c>
      <c r="AH75" s="284">
        <f>IF('26表の1'!AH19+'26表の1'!AH55=0,"",'26表の1'!AH17/('26表の1'!AH19+'26表の1'!AH55)*100)</f>
        <v>6.6210257293059831</v>
      </c>
      <c r="AI75" s="284">
        <f>IF('26表の1'!AI19+'26表の1'!AI55=0,"",'26表の1'!AI17/('26表の1'!AI19+'26表の1'!AI55)*100)</f>
        <v>0</v>
      </c>
      <c r="AJ75" s="284">
        <f>IF('26表の1'!AJ19+'26表の1'!AJ55=0,"",'26表の1'!AJ17/('26表の1'!AJ19+'26表の1'!AJ55)*100)</f>
        <v>0</v>
      </c>
      <c r="AK75" s="284">
        <f>IF('26表の1'!AK19+'26表の1'!AK55=0,"",'26表の1'!AK17/('26表の1'!AK19+'26表の1'!AK55)*100)</f>
        <v>0</v>
      </c>
      <c r="AL75" s="284">
        <f>IF('26表の1'!AL19+'26表の1'!AL55=0,"",'26表の1'!AL17/('26表の1'!AL19+'26表の1'!AL55)*100)</f>
        <v>0</v>
      </c>
      <c r="AM75" s="284">
        <f>IF('26表の1'!AM19+'26表の1'!AM55=0,"",'26表の1'!AM17/('26表の1'!AM19+'26表の1'!AM55)*100)</f>
        <v>0</v>
      </c>
      <c r="AN75" s="284">
        <f>IF('26表の1'!AN19+'26表の1'!AN55=0,"",'26表の1'!AN17/('26表の1'!AN19+'26表の1'!AN55)*100)</f>
        <v>0</v>
      </c>
      <c r="AO75" s="284">
        <f>IF('26表の1'!AO19+'26表の1'!AO55=0,"",'26表の1'!AO17/('26表の1'!AO19+'26表の1'!AO55)*100)</f>
        <v>0</v>
      </c>
      <c r="AP75" s="284">
        <f>IF('26表の1'!AP19+'26表の1'!AP55=0,"",'26表の1'!AP17/('26表の1'!AP19+'26表の1'!AP55)*100)</f>
        <v>2.2830102527914991E-2</v>
      </c>
      <c r="AQ75" s="284" t="str">
        <f>IF('26表の1'!AQ19+'26表の1'!AQ55=0,"",'26表の1'!AQ17/('26表の1'!AQ19+'26表の1'!AQ55)*100)</f>
        <v/>
      </c>
      <c r="AR75" s="284">
        <f>IF('26表の1'!AR19+'26表の1'!AR55=0,"",'26表の1'!AR17/('26表の1'!AR19+'26表の1'!AR55)*100)</f>
        <v>2.8228377133951974</v>
      </c>
      <c r="AS75" s="284">
        <f>IF('26表の1'!AS19+'26表の1'!AS55=0,"",'26表の1'!AS17/('26表の1'!AS19+'26表の1'!AS55)*100)</f>
        <v>0.17125433357002631</v>
      </c>
      <c r="AT75" s="284">
        <f>IF('26表の1'!AT19+'26表の1'!AT55=0,"",'26表の1'!AT17/('26表の1'!AT19+'26表の1'!AT55)*100)</f>
        <v>0.10591494215414698</v>
      </c>
      <c r="AU75" s="284">
        <f>IF('26表の1'!AU19+'26表の1'!AU55=0,"",'26表の1'!AU17/('26表の1'!AU19+'26表の1'!AU55)*100)</f>
        <v>0.13789933348655481</v>
      </c>
      <c r="AV75" s="284">
        <f>IF('26表の1'!AV19+'26表の1'!AV55=0,"",'26表の1'!AV17/('26表の1'!AV19+'26表の1'!AV55)*100)</f>
        <v>0.14880952380952381</v>
      </c>
      <c r="AW75" s="284" t="str">
        <f>IF('26表の1'!AW19+'26表の1'!AW55=0,"",'26表の1'!AW17/('26表の1'!AW19+'26表の1'!AW55)*100)</f>
        <v/>
      </c>
      <c r="AX75" s="284">
        <f>IF('26表の1'!AX19+'26表の1'!AX55=0,"",'26表の1'!AX17/('26表の1'!AX19+'26表の1'!AX55)*100)</f>
        <v>0</v>
      </c>
      <c r="AY75" s="284" t="str">
        <f>IF('26表の1'!AY19+'26表の1'!AY55=0,"",'26表の1'!AY17/('26表の1'!AY19+'26表の1'!AY55)*100)</f>
        <v/>
      </c>
      <c r="AZ75" s="285">
        <f>IF('26表の1'!AZ19+'26表の1'!AZ55=0,"",'26表の1'!AZ17/('26表の1'!AZ19+'26表の1'!AZ55)*100)</f>
        <v>0</v>
      </c>
      <c r="BA75" s="285">
        <f>IF('26表の1'!BA19+'26表の1'!BA55=0,"",'26表の1'!BA17/('26表の1'!BA19+'26表の1'!BA55)*100)</f>
        <v>0</v>
      </c>
      <c r="BB75" s="284">
        <f>IF('26表の1'!BB19+'26表の1'!BB55=0,"",'26表の1'!BB17/('26表の1'!BB19+'26表の1'!BB55)*100)</f>
        <v>0.60617232309339308</v>
      </c>
      <c r="BC75" s="284" t="str">
        <f>IF('26表の1'!BC19+'26表の1'!BC55=0,"",'26表の1'!BC17/('26表の1'!BC19+'26表の1'!BC55)*100)</f>
        <v/>
      </c>
      <c r="BD75" s="284">
        <f>IF('26表の1'!BD19+'26表の1'!BD55=0,"",'26表の1'!BD17/('26表の1'!BD19+'26表の1'!BD55)*100)</f>
        <v>0.78506415446137245</v>
      </c>
      <c r="BE75" s="284"/>
      <c r="BF75" s="284"/>
      <c r="BG75" s="284"/>
      <c r="BH75" s="284"/>
      <c r="BI75" s="284"/>
      <c r="BJ75" s="200"/>
      <c r="BK75" s="178">
        <v>102</v>
      </c>
    </row>
    <row r="76" spans="1:63" s="2" customFormat="1" ht="27.95" customHeight="1" x14ac:dyDescent="0.15">
      <c r="A76" s="200"/>
      <c r="B76" s="178">
        <v>103</v>
      </c>
      <c r="C76" s="394"/>
      <c r="D76" s="372"/>
      <c r="E76" s="365" t="s">
        <v>38</v>
      </c>
      <c r="F76" s="366"/>
      <c r="G76" s="366"/>
      <c r="H76" s="366"/>
      <c r="I76" s="367"/>
      <c r="J76" s="284" t="str">
        <f>IF('26表の1'!J19+'26表の1'!J55=0,"",'26表の1'!J21/('26表の1'!J19+'26表の1'!J55)*100)</f>
        <v/>
      </c>
      <c r="K76" s="284">
        <f>IF('26表の1'!K19+'26表の1'!K55=0,"",'26表の1'!K21/('26表の1'!K19+'26表の1'!K55)*100)</f>
        <v>71.791437553118513</v>
      </c>
      <c r="L76" s="284">
        <f>IF('26表の1'!L19+'26表の1'!L55=0,"",'26表の1'!L21/('26表の1'!L19+'26表の1'!L55)*100)</f>
        <v>57.484079335396551</v>
      </c>
      <c r="M76" s="284">
        <f>IF('26表の1'!M19+'26表の1'!M55=0,"",'26表の1'!M21/('26表の1'!M19+'26表の1'!M55)*100)</f>
        <v>90.36859962985811</v>
      </c>
      <c r="N76" s="284">
        <f>IF('26表の1'!N19+'26表の1'!N55=0,"",'26表の1'!N21/('26表の1'!N19+'26表の1'!N55)*100)</f>
        <v>55.611245272702412</v>
      </c>
      <c r="O76" s="284">
        <f>IF('26表の1'!O19+'26表の1'!O55=0,"",'26表の1'!O21/('26表の1'!O19+'26表の1'!O55)*100)</f>
        <v>0</v>
      </c>
      <c r="P76" s="284" t="str">
        <f>IF('26表の1'!P19+'26表の1'!P55=0,"",'26表の1'!P21/('26表の1'!P19+'26表の1'!P55)*100)</f>
        <v/>
      </c>
      <c r="Q76" s="284" t="str">
        <f>IF('26表の1'!Q19+'26表の1'!Q55=0,"",'26表の1'!Q21/('26表の1'!Q19+'26表の1'!Q55)*100)</f>
        <v/>
      </c>
      <c r="R76" s="284">
        <f>IF('26表の1'!R19+'26表の1'!R55=0,"",'26表の1'!R21/('26表の1'!R19+'26表の1'!R55)*100)</f>
        <v>0</v>
      </c>
      <c r="S76" s="284">
        <f>IF('26表の1'!S19+'26表の1'!S55=0,"",'26表の1'!S21/('26表の1'!S19+'26表の1'!S55)*100)</f>
        <v>0</v>
      </c>
      <c r="T76" s="284">
        <f>IF('26表の1'!T19+'26表の1'!T55=0,"",'26表の1'!T21/('26表の1'!T19+'26表の1'!T55)*100)</f>
        <v>0</v>
      </c>
      <c r="U76" s="284">
        <f>IF('26表の1'!U19+'26表の1'!U55=0,"",'26表の1'!U21/('26表の1'!U19+'26表の1'!U55)*100)</f>
        <v>0</v>
      </c>
      <c r="V76" s="284">
        <f>IF('26表の1'!V19+'26表の1'!V55=0,"",'26表の1'!V21/('26表の1'!V19+'26表の1'!V55)*100)</f>
        <v>0</v>
      </c>
      <c r="W76" s="284">
        <f>IF('26表の1'!W19+'26表の1'!W55=0,"",'26表の1'!W21/('26表の1'!W19+'26表の1'!W55)*100)</f>
        <v>0</v>
      </c>
      <c r="X76" s="284" t="str">
        <f>IF('26表の1'!X19+'26表の1'!X55=0,"",'26表の1'!X21/('26表の1'!X19+'26表の1'!X55)*100)</f>
        <v/>
      </c>
      <c r="Y76" s="284" t="str">
        <f>IF('26表の1'!Y19+'26表の1'!Y55=0,"",'26表の1'!Y21/('26表の1'!Y19+'26表の1'!Y55)*100)</f>
        <v/>
      </c>
      <c r="Z76" s="284">
        <f>IF('26表の1'!Z19+'26表の1'!Z55=0,"",'26表の1'!Z21/('26表の1'!Z19+'26表の1'!Z55)*100)</f>
        <v>0</v>
      </c>
      <c r="AA76" s="284">
        <f>IF('26表の1'!AA19+'26表の1'!AA55=0,"",'26表の1'!AA21/('26表の1'!AA19+'26表の1'!AA55)*100)</f>
        <v>0</v>
      </c>
      <c r="AB76" s="284">
        <f>IF('26表の1'!AB19+'26表の1'!AB55=0,"",'26表の1'!AB21/('26表の1'!AB19+'26表の1'!AB55)*100)</f>
        <v>0</v>
      </c>
      <c r="AC76" s="284">
        <f>IF('26表の1'!AC19+'26表の1'!AC55=0,"",'26表の1'!AC21/('26表の1'!AC19+'26表の1'!AC55)*100)</f>
        <v>62.420156223025749</v>
      </c>
      <c r="AD76" s="284" t="str">
        <f>IF('26表の1'!AD19+'26表の1'!AD55=0,"",'26表の1'!AD21/('26表の1'!AD19+'26表の1'!AD55)*100)</f>
        <v/>
      </c>
      <c r="AE76" s="284" t="str">
        <f>IF('26表の1'!AE19+'26表の1'!AE55=0,"",'26表の1'!AE21/('26表の1'!AE19+'26表の1'!AE55)*100)</f>
        <v/>
      </c>
      <c r="AF76" s="284" t="str">
        <f>IF('26表の1'!AF19+'26表の1'!AF55=0,"",'26表の1'!AF21/('26表の1'!AF19+'26表の1'!AF55)*100)</f>
        <v/>
      </c>
      <c r="AG76" s="284">
        <f>IF('26表の1'!AG19+'26表の1'!AG55=0,"",'26表の1'!AG21/('26表の1'!AG19+'26表の1'!AG55)*100)</f>
        <v>0</v>
      </c>
      <c r="AH76" s="284">
        <f>IF('26表の1'!AH19+'26表の1'!AH55=0,"",'26表の1'!AH21/('26表の1'!AH19+'26表の1'!AH55)*100)</f>
        <v>0</v>
      </c>
      <c r="AI76" s="284">
        <f>IF('26表の1'!AI19+'26表の1'!AI55=0,"",'26表の1'!AI21/('26表の1'!AI19+'26表の1'!AI55)*100)</f>
        <v>0</v>
      </c>
      <c r="AJ76" s="284">
        <f>IF('26表の1'!AJ19+'26表の1'!AJ55=0,"",'26表の1'!AJ21/('26表の1'!AJ19+'26表の1'!AJ55)*100)</f>
        <v>0</v>
      </c>
      <c r="AK76" s="284">
        <f>IF('26表の1'!AK19+'26表の1'!AK55=0,"",'26表の1'!AK21/('26表の1'!AK19+'26表の1'!AK55)*100)</f>
        <v>0</v>
      </c>
      <c r="AL76" s="284">
        <f>IF('26表の1'!AL19+'26表の1'!AL55=0,"",'26表の1'!AL21/('26表の1'!AL19+'26表の1'!AL55)*100)</f>
        <v>0</v>
      </c>
      <c r="AM76" s="284">
        <f>IF('26表の1'!AM19+'26表の1'!AM55=0,"",'26表の1'!AM21/('26表の1'!AM19+'26表の1'!AM55)*100)</f>
        <v>0</v>
      </c>
      <c r="AN76" s="284">
        <f>IF('26表の1'!AN19+'26表の1'!AN55=0,"",'26表の1'!AN21/('26表の1'!AN19+'26表の1'!AN55)*100)</f>
        <v>0</v>
      </c>
      <c r="AO76" s="284">
        <f>IF('26表の1'!AO19+'26表の1'!AO55=0,"",'26表の1'!AO21/('26表の1'!AO19+'26表の1'!AO55)*100)</f>
        <v>39.988210257076346</v>
      </c>
      <c r="AP76" s="284">
        <f>IF('26表の1'!AP19+'26表の1'!AP55=0,"",'26表の1'!AP21/('26表の1'!AP19+'26表の1'!AP55)*100)</f>
        <v>16.228051969615208</v>
      </c>
      <c r="AQ76" s="284" t="str">
        <f>IF('26表の1'!AQ19+'26表の1'!AQ55=0,"",'26表の1'!AQ21/('26表の1'!AQ19+'26表の1'!AQ55)*100)</f>
        <v/>
      </c>
      <c r="AR76" s="284">
        <f>IF('26表の1'!AR19+'26表の1'!AR55=0,"",'26表の1'!AR21/('26表の1'!AR19+'26表の1'!AR55)*100)</f>
        <v>24.151141649547828</v>
      </c>
      <c r="AS76" s="284">
        <f>IF('26表の1'!AS19+'26表の1'!AS55=0,"",'26表の1'!AS21/('26表の1'!AS19+'26表の1'!AS55)*100)</f>
        <v>9.1036297564846915</v>
      </c>
      <c r="AT76" s="284">
        <f>IF('26表の1'!AT19+'26表の1'!AT55=0,"",'26表の1'!AT21/('26表の1'!AT19+'26表の1'!AT55)*100)</f>
        <v>18.423089457389604</v>
      </c>
      <c r="AU76" s="284">
        <f>IF('26表の1'!AU19+'26表の1'!AU55=0,"",'26表の1'!AU21/('26表の1'!AU19+'26表の1'!AU55)*100)</f>
        <v>0</v>
      </c>
      <c r="AV76" s="284">
        <f>IF('26表の1'!AV19+'26表の1'!AV55=0,"",'26表の1'!AV21/('26表の1'!AV19+'26表の1'!AV55)*100)</f>
        <v>0</v>
      </c>
      <c r="AW76" s="284" t="str">
        <f>IF('26表の1'!AW19+'26表の1'!AW55=0,"",'26表の1'!AW21/('26表の1'!AW19+'26表の1'!AW55)*100)</f>
        <v/>
      </c>
      <c r="AX76" s="284">
        <f>IF('26表の1'!AX19+'26表の1'!AX55=0,"",'26表の1'!AX21/('26表の1'!AX19+'26表の1'!AX55)*100)</f>
        <v>0</v>
      </c>
      <c r="AY76" s="284" t="str">
        <f>IF('26表の1'!AY19+'26表の1'!AY55=0,"",'26表の1'!AY21/('26表の1'!AY19+'26表の1'!AY55)*100)</f>
        <v/>
      </c>
      <c r="AZ76" s="284">
        <f>IF('26表の1'!AZ19+'26表の1'!AZ55=0,"",'26表の1'!AZ21/('26表の1'!AZ19+'26表の1'!AZ55)*100)</f>
        <v>69.900623459367978</v>
      </c>
      <c r="BA76" s="284">
        <f>IF('26表の1'!BA19+'26表の1'!BA55=0,"",'26表の1'!BA21/('26表の1'!BA19+'26表の1'!BA55)*100)</f>
        <v>68.678609479917739</v>
      </c>
      <c r="BB76" s="284">
        <f>IF('26表の1'!BB19+'26表の1'!BB55=0,"",'26表の1'!BB21/('26表の1'!BB19+'26表の1'!BB55)*100)</f>
        <v>60.272671199370428</v>
      </c>
      <c r="BC76" s="284" t="str">
        <f>IF('26表の1'!BC19+'26表の1'!BC55=0,"",'26表の1'!BC21/('26表の1'!BC19+'26表の1'!BC55)*100)</f>
        <v/>
      </c>
      <c r="BD76" s="284">
        <f>IF('26表の1'!BD19+'26表の1'!BD55=0,"",'26表の1'!BD21/('26表の1'!BD19+'26表の1'!BD55)*100)</f>
        <v>71.031132700375352</v>
      </c>
      <c r="BE76" s="284"/>
      <c r="BF76" s="284"/>
      <c r="BG76" s="284"/>
      <c r="BH76" s="284"/>
      <c r="BI76" s="284"/>
      <c r="BJ76" s="200"/>
      <c r="BK76" s="178">
        <v>103</v>
      </c>
    </row>
    <row r="77" spans="1:63" s="2" customFormat="1" ht="27.95" customHeight="1" x14ac:dyDescent="0.15">
      <c r="A77" s="200"/>
      <c r="B77" s="178">
        <v>104</v>
      </c>
      <c r="C77" s="286"/>
      <c r="D77" s="372"/>
      <c r="E77" s="365" t="s">
        <v>74</v>
      </c>
      <c r="F77" s="366"/>
      <c r="G77" s="366"/>
      <c r="H77" s="366"/>
      <c r="I77" s="367"/>
      <c r="J77" s="284" t="str">
        <f>IF('26表の1'!J19+'26表の1'!J55=0,"",'26表の1'!J25/('26表の1'!J19+'26表の1'!J55)*100)</f>
        <v/>
      </c>
      <c r="K77" s="284">
        <f>IF('26表の1'!K19+'26表の1'!K55=0,"",'26表の1'!K25/('26表の1'!K19+'26表の1'!K55)*100)</f>
        <v>0.12410530519460572</v>
      </c>
      <c r="L77" s="284">
        <f>IF('26表の1'!L19+'26表の1'!L55=0,"",'26表の1'!L25/('26表の1'!L19+'26表の1'!L55)*100)</f>
        <v>1.6250560458427654</v>
      </c>
      <c r="M77" s="284">
        <f>IF('26表の1'!M19+'26表の1'!M55=0,"",'26表の1'!M25/('26表の1'!M19+'26表の1'!M55)*100)</f>
        <v>0</v>
      </c>
      <c r="N77" s="287">
        <f>IF('26表の1'!N19+'26表の1'!N55=0,"",'26表の1'!N25/('26表の1'!N19+'26表の1'!N55)*100)</f>
        <v>0</v>
      </c>
      <c r="O77" s="284">
        <f>IF('26表の1'!O19+'26表の1'!O55=0,"",'26表の1'!O25/('26表の1'!O19+'26表の1'!O55)*100)</f>
        <v>2.8487229862475441</v>
      </c>
      <c r="P77" s="284" t="str">
        <f>IF('26表の1'!P19+'26表の1'!P55=0,"",'26表の1'!P25/('26表の1'!P19+'26表の1'!P55)*100)</f>
        <v/>
      </c>
      <c r="Q77" s="284" t="str">
        <f>IF('26表の1'!Q19+'26表の1'!Q55=0,"",'26表の1'!Q25/('26表の1'!Q19+'26表の1'!Q55)*100)</f>
        <v/>
      </c>
      <c r="R77" s="284">
        <f>IF('26表の1'!R19+'26表の1'!R55=0,"",'26表の1'!R25/('26表の1'!R19+'26表の1'!R55)*100)</f>
        <v>6.4466546112115735</v>
      </c>
      <c r="S77" s="284">
        <f>IF('26表の1'!S19+'26表の1'!S55=0,"",'26表の1'!S25/('26表の1'!S19+'26表の1'!S55)*100)</f>
        <v>6.4477848101265822</v>
      </c>
      <c r="T77" s="284">
        <f>IF('26表の1'!T19+'26表の1'!T55=0,"",'26表の1'!T25/('26表の1'!T19+'26表の1'!T55)*100)</f>
        <v>6.4546748932130997</v>
      </c>
      <c r="U77" s="284">
        <f>IF('26表の1'!U19+'26表の1'!U55=0,"",'26表の1'!U25/('26表の1'!U19+'26表の1'!U55)*100)</f>
        <v>5.717142732924656</v>
      </c>
      <c r="V77" s="284">
        <f>IF('26表の1'!V19+'26表の1'!V55=0,"",'26表の1'!V25/('26表の1'!V19+'26表の1'!V55)*100)</f>
        <v>2.4608173429031788</v>
      </c>
      <c r="W77" s="284">
        <f>IF('26表の1'!W19+'26表の1'!W55=0,"",'26表の1'!W25/('26表の1'!W19+'26表の1'!W55)*100)</f>
        <v>0.26825062272465988</v>
      </c>
      <c r="X77" s="284" t="str">
        <f>IF('26表の1'!X19+'26表の1'!X55=0,"",'26表の1'!X25/('26表の1'!X19+'26表の1'!X55)*100)</f>
        <v/>
      </c>
      <c r="Y77" s="284" t="str">
        <f>IF('26表の1'!Y19+'26表の1'!Y55=0,"",'26表の1'!Y25/('26表の1'!Y19+'26表の1'!Y55)*100)</f>
        <v/>
      </c>
      <c r="Z77" s="284">
        <f>IF('26表の1'!Z19+'26表の1'!Z55=0,"",'26表の1'!Z25/('26表の1'!Z19+'26表の1'!Z55)*100)</f>
        <v>2.1955238955930043</v>
      </c>
      <c r="AA77" s="284">
        <f>IF('26表の1'!AA19+'26表の1'!AA55=0,"",'26表の1'!AA25/('26表の1'!AA19+'26表の1'!AA55)*100)</f>
        <v>2.4271844660194173</v>
      </c>
      <c r="AB77" s="284">
        <f>IF('26表の1'!AB19+'26表の1'!AB55=0,"",'26表の1'!AB25/('26表の1'!AB19+'26表の1'!AB55)*100)</f>
        <v>1.2166859791425262</v>
      </c>
      <c r="AC77" s="284">
        <f>IF('26表の1'!AC19+'26表の1'!AC55=0,"",'26表の1'!AC25/('26表の1'!AC19+'26表の1'!AC55)*100)</f>
        <v>0.59145290251787241</v>
      </c>
      <c r="AD77" s="284" t="str">
        <f>IF('26表の1'!AD19+'26表の1'!AD55=0,"",'26表の1'!AD25/('26表の1'!AD19+'26表の1'!AD55)*100)</f>
        <v/>
      </c>
      <c r="AE77" s="284" t="str">
        <f>IF('26表の1'!AE19+'26表の1'!AE55=0,"",'26表の1'!AE25/('26表の1'!AE19+'26表の1'!AE55)*100)</f>
        <v/>
      </c>
      <c r="AF77" s="284" t="str">
        <f>IF('26表の1'!AF19+'26表の1'!AF55=0,"",'26表の1'!AF25/('26表の1'!AF19+'26表の1'!AF55)*100)</f>
        <v/>
      </c>
      <c r="AG77" s="284">
        <f>IF('26表の1'!AG19+'26表の1'!AG55=0,"",'26表の1'!AG25/('26表の1'!AG19+'26表の1'!AG55)*100)</f>
        <v>1.7970401691331923</v>
      </c>
      <c r="AH77" s="284">
        <f>IF('26表の1'!AH19+'26表の1'!AH55=0,"",'26表の1'!AH25/('26表の1'!AH19+'26表の1'!AH55)*100)</f>
        <v>0</v>
      </c>
      <c r="AI77" s="284">
        <f>IF('26表の1'!AI19+'26表の1'!AI55=0,"",'26表の1'!AI25/('26表の1'!AI19+'26表の1'!AI55)*100)</f>
        <v>6.7987237824214137E-3</v>
      </c>
      <c r="AJ77" s="284">
        <f>IF('26表の1'!AJ19+'26表の1'!AJ55=0,"",'26表の1'!AJ25/('26表の1'!AJ19+'26表の1'!AJ55)*100)</f>
        <v>5.3108154757162962E-3</v>
      </c>
      <c r="AK77" s="284">
        <f>IF('26表の1'!AK19+'26表の1'!AK55=0,"",'26表の1'!AK25/('26表の1'!AK19+'26表の1'!AK55)*100)</f>
        <v>2.1883274613213122E-3</v>
      </c>
      <c r="AL77" s="284">
        <f>IF('26表の1'!AL19+'26表の1'!AL55=0,"",'26表の1'!AL25/('26表の1'!AL19+'26表の1'!AL55)*100)</f>
        <v>0</v>
      </c>
      <c r="AM77" s="284">
        <f>IF('26表の1'!AM19+'26表の1'!AM55=0,"",'26表の1'!AM25/('26表の1'!AM19+'26表の1'!AM55)*100)</f>
        <v>0</v>
      </c>
      <c r="AN77" s="284">
        <f>IF('26表の1'!AN19+'26表の1'!AN55=0,"",'26表の1'!AN25/('26表の1'!AN19+'26表の1'!AN55)*100)</f>
        <v>0</v>
      </c>
      <c r="AO77" s="284">
        <f>IF('26表の1'!AO19+'26表の1'!AO55=0,"",'26表の1'!AO25/('26表の1'!AO19+'26表の1'!AO55)*100)</f>
        <v>0</v>
      </c>
      <c r="AP77" s="284">
        <f>IF('26表の1'!AP19+'26表の1'!AP55=0,"",'26表の1'!AP25/('26表の1'!AP19+'26表の1'!AP55)*100)</f>
        <v>0</v>
      </c>
      <c r="AQ77" s="284" t="str">
        <f>IF('26表の1'!AQ19+'26表の1'!AQ55=0,"",'26表の1'!AQ25/('26表の1'!AQ19+'26表の1'!AQ55)*100)</f>
        <v/>
      </c>
      <c r="AR77" s="284">
        <f>IF('26表の1'!AR19+'26表の1'!AR55=0,"",'26表の1'!AR25/('26表の1'!AR19+'26表の1'!AR55)*100)</f>
        <v>0.93799438029798599</v>
      </c>
      <c r="AS77" s="284">
        <f>IF('26表の1'!AS19+'26表の1'!AS55=0,"",'26表の1'!AS25/('26表の1'!AS19+'26表の1'!AS55)*100)</f>
        <v>0.17125433357002631</v>
      </c>
      <c r="AT77" s="284">
        <f>IF('26表の1'!AT19+'26表の1'!AT55=0,"",'26表の1'!AT25/('26表の1'!AT19+'26表の1'!AT55)*100)</f>
        <v>0.10591494215414698</v>
      </c>
      <c r="AU77" s="287">
        <f>IF('26表の1'!AU19+'26表の1'!AU55=0,"",'26表の1'!AU25/('26表の1'!AU19+'26表の1'!AU55)*100)</f>
        <v>0.13789933348655481</v>
      </c>
      <c r="AV77" s="287">
        <f>IF('26表の1'!AV19+'26表の1'!AV55=0,"",'26表の1'!AV25/('26表の1'!AV19+'26表の1'!AV55)*100)</f>
        <v>0.14880952380952381</v>
      </c>
      <c r="AW77" s="284" t="str">
        <f>IF('26表の1'!AW19+'26表の1'!AW55=0,"",'26表の1'!AW25/('26表の1'!AW19+'26表の1'!AW55)*100)</f>
        <v/>
      </c>
      <c r="AX77" s="284">
        <f>IF('26表の1'!AX19+'26表の1'!AX55=0,"",'26表の1'!AX25/('26表の1'!AX19+'26表の1'!AX55)*100)</f>
        <v>8.5464410073690189</v>
      </c>
      <c r="AY77" s="284" t="str">
        <f>IF('26表の1'!AY19+'26表の1'!AY55=0,"",'26表の1'!AY25/('26表の1'!AY19+'26表の1'!AY55)*100)</f>
        <v/>
      </c>
      <c r="AZ77" s="285">
        <f>IF('26表の1'!AZ19+'26表の1'!AZ55=0,"",'26表の1'!AZ25/('26表の1'!AZ19+'26表の1'!AZ55)*100)</f>
        <v>0</v>
      </c>
      <c r="BA77" s="285">
        <f>IF('26表の1'!BA19+'26表の1'!BA55=0,"",'26表の1'!BA25/('26表の1'!BA19+'26表の1'!BA55)*100)</f>
        <v>0</v>
      </c>
      <c r="BB77" s="284">
        <f>IF('26表の1'!BB19+'26表の1'!BB55=0,"",'26表の1'!BB25/('26表の1'!BB19+'26表の1'!BB55)*100)</f>
        <v>8.4958655030048652E-2</v>
      </c>
      <c r="BC77" s="284" t="str">
        <f>IF('26表の1'!BC19+'26表の1'!BC55=0,"",'26表の1'!BC25/('26表の1'!BC19+'26表の1'!BC55)*100)</f>
        <v/>
      </c>
      <c r="BD77" s="287">
        <f>IF('26表の1'!BD19+'26表の1'!BD55=0,"",'26表の1'!BD25/('26表の1'!BD19+'26表の1'!BD55)*100)</f>
        <v>0</v>
      </c>
      <c r="BE77" s="284"/>
      <c r="BF77" s="284"/>
      <c r="BG77" s="284"/>
      <c r="BH77" s="284"/>
      <c r="BI77" s="284"/>
      <c r="BJ77" s="200"/>
      <c r="BK77" s="178">
        <v>104</v>
      </c>
    </row>
    <row r="78" spans="1:63" s="2" customFormat="1" ht="27.95" customHeight="1" x14ac:dyDescent="0.15">
      <c r="A78" s="200"/>
      <c r="B78" s="178">
        <v>105</v>
      </c>
      <c r="C78" s="288" t="s">
        <v>232</v>
      </c>
      <c r="D78" s="372"/>
      <c r="E78" s="365" t="s">
        <v>183</v>
      </c>
      <c r="F78" s="366"/>
      <c r="G78" s="366"/>
      <c r="H78" s="366"/>
      <c r="I78" s="367"/>
      <c r="J78" s="284" t="str">
        <f>IF('26表の1'!J19+'26表の1'!J55=0,"",'26表の1'!J55/('26表の1'!J19+'26表の1'!J55)*100)</f>
        <v/>
      </c>
      <c r="K78" s="284">
        <f>IF('26表の1'!K19+'26表の1'!K55=0,"",'26表の1'!K55/('26表の1'!K19+'26表の1'!K55)*100)</f>
        <v>1.9635671059502966</v>
      </c>
      <c r="L78" s="284">
        <f>IF('26表の1'!L19+'26表の1'!L55=0,"",'26表の1'!L55/('26表の1'!L19+'26表の1'!L55)*100)</f>
        <v>11.14610558854514</v>
      </c>
      <c r="M78" s="284">
        <f>IF('26表の1'!M19+'26表の1'!M55=0,"",'26表の1'!M55/('26表の1'!M19+'26表の1'!M55)*100)</f>
        <v>0</v>
      </c>
      <c r="N78" s="284">
        <f>IF('26表の1'!N19+'26表の1'!N55=0,"",'26表の1'!N55/('26表の1'!N19+'26表の1'!N55)*100)</f>
        <v>0</v>
      </c>
      <c r="O78" s="284">
        <f>IF('26表の1'!O19+'26表の1'!O55=0,"",'26表の1'!O55/('26表の1'!O19+'26表の1'!O55)*100)</f>
        <v>97.151277013752463</v>
      </c>
      <c r="P78" s="284" t="str">
        <f>IF('26表の1'!P19+'26表の1'!P55=0,"",'26表の1'!P55/('26表の1'!P19+'26表の1'!P55)*100)</f>
        <v/>
      </c>
      <c r="Q78" s="284" t="str">
        <f>IF('26表の1'!Q19+'26表の1'!Q55=0,"",'26表の1'!Q55/('26表の1'!Q19+'26表の1'!Q55)*100)</f>
        <v/>
      </c>
      <c r="R78" s="284">
        <f>IF('26表の1'!R19+'26表の1'!R55=0,"",'26表の1'!R55/('26表の1'!R19+'26表の1'!R55)*100)</f>
        <v>93.553345388788429</v>
      </c>
      <c r="S78" s="284">
        <f>IF('26表の1'!S19+'26表の1'!S55=0,"",'26表の1'!S55/('26表の1'!S19+'26表の1'!S55)*100)</f>
        <v>93.552215189873422</v>
      </c>
      <c r="T78" s="284">
        <f>IF('26表の1'!T19+'26表の1'!T55=0,"",'26表の1'!T55/('26表の1'!T19+'26表の1'!T55)*100)</f>
        <v>93.545325106786905</v>
      </c>
      <c r="U78" s="284">
        <f>IF('26表の1'!U19+'26表の1'!U55=0,"",'26表の1'!U55/('26表の1'!U19+'26表の1'!U55)*100)</f>
        <v>83.918090517803577</v>
      </c>
      <c r="V78" s="284">
        <f>IF('26表の1'!V19+'26表の1'!V55=0,"",'26表の1'!V55/('26表の1'!V19+'26表の1'!V55)*100)</f>
        <v>85.952834334261013</v>
      </c>
      <c r="W78" s="284">
        <f>IF('26表の1'!W19+'26表の1'!W55=0,"",'26表の1'!W55/('26表の1'!W19+'26表の1'!W55)*100)</f>
        <v>37.382640352557964</v>
      </c>
      <c r="X78" s="284" t="str">
        <f>IF('26表の1'!X19+'26表の1'!X55=0,"",'26表の1'!X55/('26表の1'!X19+'26表の1'!X55)*100)</f>
        <v/>
      </c>
      <c r="Y78" s="284" t="str">
        <f>IF('26表の1'!Y19+'26表の1'!Y55=0,"",'26表の1'!Y55/('26表の1'!Y19+'26表の1'!Y55)*100)</f>
        <v/>
      </c>
      <c r="Z78" s="284">
        <f>IF('26表の1'!Z19+'26表の1'!Z55=0,"",'26表の1'!Z55/('26表の1'!Z19+'26表の1'!Z55)*100)</f>
        <v>97.804476104407001</v>
      </c>
      <c r="AA78" s="284">
        <f>IF('26表の1'!AA19+'26表の1'!AA55=0,"",'26表の1'!AA55/('26表の1'!AA19+'26表の1'!AA55)*100)</f>
        <v>97.572815533980588</v>
      </c>
      <c r="AB78" s="284">
        <f>IF('26表の1'!AB19+'26表の1'!AB55=0,"",'26表の1'!AB55/('26表の1'!AB19+'26表の1'!AB55)*100)</f>
        <v>98.783314020857475</v>
      </c>
      <c r="AC78" s="284">
        <f>IF('26表の1'!AC19+'26表の1'!AC55=0,"",'26表の1'!AC55/('26表の1'!AC19+'26表の1'!AC55)*100)</f>
        <v>5.736218154127755</v>
      </c>
      <c r="AD78" s="284" t="str">
        <f>IF('26表の1'!AD19+'26表の1'!AD55=0,"",'26表の1'!AD55/('26表の1'!AD19+'26表の1'!AD55)*100)</f>
        <v/>
      </c>
      <c r="AE78" s="284" t="str">
        <f>IF('26表の1'!AE19+'26表の1'!AE55=0,"",'26表の1'!AE55/('26表の1'!AE19+'26表の1'!AE55)*100)</f>
        <v/>
      </c>
      <c r="AF78" s="284" t="str">
        <f>IF('26表の1'!AF19+'26表の1'!AF55=0,"",'26表の1'!AF55/('26表の1'!AF19+'26表の1'!AF55)*100)</f>
        <v/>
      </c>
      <c r="AG78" s="284">
        <f>IF('26表の1'!AG19+'26表の1'!AG55=0,"",'26表の1'!AG55/('26表の1'!AG19+'26表の1'!AG55)*100)</f>
        <v>98.202959830866803</v>
      </c>
      <c r="AH78" s="284">
        <f>IF('26表の1'!AH19+'26表の1'!AH55=0,"",'26表の1'!AH55/('26表の1'!AH19+'26表の1'!AH55)*100)</f>
        <v>0</v>
      </c>
      <c r="AI78" s="284">
        <f>IF('26表の1'!AI19+'26表の1'!AI55=0,"",'26表の1'!AI55/('26表の1'!AI19+'26表の1'!AI55)*100)</f>
        <v>7.3916696208740253</v>
      </c>
      <c r="AJ78" s="284">
        <f>IF('26表の1'!AJ19+'26表の1'!AJ55=0,"",'26表の1'!AJ55/('26表の1'!AJ19+'26表の1'!AJ55)*100)</f>
        <v>5.1488356037069494</v>
      </c>
      <c r="AK78" s="284">
        <f>IF('26表の1'!AK19+'26表の1'!AK55=0,"",'26表の1'!AK55/('26表の1'!AK19+'26表の1'!AK55)*100)</f>
        <v>8.9918375385692713</v>
      </c>
      <c r="AL78" s="284">
        <f>IF('26表の1'!AL19+'26表の1'!AL55=0,"",'26表の1'!AL55/('26表の1'!AL19+'26表の1'!AL55)*100)</f>
        <v>0.8323925563295651</v>
      </c>
      <c r="AM78" s="284">
        <f>IF('26表の1'!AM19+'26表の1'!AM55=0,"",'26表の1'!AM55/('26表の1'!AM19+'26表の1'!AM55)*100)</f>
        <v>0.8354509694712291</v>
      </c>
      <c r="AN78" s="284">
        <f>IF('26表の1'!AN19+'26表の1'!AN55=0,"",'26表の1'!AN55/('26表の1'!AN19+'26表の1'!AN55)*100)</f>
        <v>0.78400627205017637</v>
      </c>
      <c r="AO78" s="284">
        <f>IF('26表の1'!AO19+'26表の1'!AO55=0,"",'26表の1'!AO55/('26表の1'!AO19+'26表の1'!AO55)*100)</f>
        <v>0</v>
      </c>
      <c r="AP78" s="284">
        <f>IF('26表の1'!AP19+'26表の1'!AP55=0,"",'26表の1'!AP55/('26表の1'!AP19+'26表の1'!AP55)*100)</f>
        <v>0</v>
      </c>
      <c r="AQ78" s="284" t="str">
        <f>IF('26表の1'!AQ19+'26表の1'!AQ55=0,"",'26表の1'!AQ55/('26表の1'!AQ19+'26表の1'!AQ55)*100)</f>
        <v/>
      </c>
      <c r="AR78" s="284">
        <f>IF('26表の1'!AR19+'26表の1'!AR55=0,"",'26表の1'!AR55/('26表の1'!AR19+'26表の1'!AR55)*100)</f>
        <v>10.965502585535171</v>
      </c>
      <c r="AS78" s="284">
        <f>IF('26表の1'!AS19+'26表の1'!AS55=0,"",'26表の1'!AS55/('26表の1'!AS19+'26表の1'!AS55)*100)</f>
        <v>12.978781170377177</v>
      </c>
      <c r="AT78" s="284">
        <f>IF('26表の1'!AT19+'26表の1'!AT55=0,"",'26表の1'!AT55/('26表の1'!AT19+'26表の1'!AT55)*100)</f>
        <v>7.9782467003421873</v>
      </c>
      <c r="AU78" s="284">
        <f>IF('26表の1'!AU19+'26表の1'!AU55=0,"",'26表の1'!AU55/('26表の1'!AU19+'26表の1'!AU55)*100)</f>
        <v>99.862100666513442</v>
      </c>
      <c r="AV78" s="284">
        <f>IF('26表の1'!AV19+'26表の1'!AV55=0,"",'26表の1'!AV55/('26表の1'!AV19+'26表の1'!AV55)*100)</f>
        <v>99.851190476190482</v>
      </c>
      <c r="AW78" s="284" t="str">
        <f>IF('26表の1'!AW19+'26表の1'!AW55=0,"",'26表の1'!AW55/('26表の1'!AW19+'26表の1'!AW55)*100)</f>
        <v/>
      </c>
      <c r="AX78" s="284">
        <f>IF('26表の1'!AX19+'26表の1'!AX55=0,"",'26表の1'!AX55/('26表の1'!AX19+'26表の1'!AX55)*100)</f>
        <v>68.125354279698755</v>
      </c>
      <c r="AY78" s="284" t="str">
        <f>IF('26表の1'!AY19+'26表の1'!AY55=0,"",'26表の1'!AY55/('26表の1'!AY19+'26表の1'!AY55)*100)</f>
        <v/>
      </c>
      <c r="AZ78" s="284">
        <f>IF('26表の1'!AZ19+'26表の1'!AZ55=0,"",'26表の1'!AZ55/('26表の1'!AZ19+'26表の1'!AZ55)*100)</f>
        <v>0</v>
      </c>
      <c r="BA78" s="284">
        <f>IF('26表の1'!BA19+'26表の1'!BA55=0,"",'26表の1'!BA55/('26表の1'!BA19+'26表の1'!BA55)*100)</f>
        <v>0</v>
      </c>
      <c r="BB78" s="284">
        <f>IF('26表の1'!BB19+'26表の1'!BB55=0,"",'26表の1'!BB55/('26表の1'!BB19+'26表の1'!BB55)*100)</f>
        <v>0.22840762193753</v>
      </c>
      <c r="BC78" s="284" t="str">
        <f>IF('26表の1'!BC19+'26表の1'!BC55=0,"",'26表の1'!BC55/('26表の1'!BC19+'26表の1'!BC55)*100)</f>
        <v/>
      </c>
      <c r="BD78" s="284">
        <f>IF('26表の1'!BD19+'26表の1'!BD55=0,"",'26表の1'!BD55/('26表の1'!BD19+'26表の1'!BD55)*100)</f>
        <v>0</v>
      </c>
      <c r="BE78" s="284"/>
      <c r="BF78" s="284"/>
      <c r="BG78" s="284"/>
      <c r="BH78" s="284"/>
      <c r="BI78" s="284"/>
      <c r="BJ78" s="200"/>
      <c r="BK78" s="178">
        <v>105</v>
      </c>
    </row>
    <row r="79" spans="1:63" s="2" customFormat="1" ht="27.95" customHeight="1" x14ac:dyDescent="0.15">
      <c r="A79" s="200"/>
      <c r="B79" s="178">
        <v>106</v>
      </c>
      <c r="C79" s="289"/>
      <c r="D79" s="372"/>
      <c r="E79" s="365" t="s">
        <v>17</v>
      </c>
      <c r="F79" s="366"/>
      <c r="G79" s="366"/>
      <c r="H79" s="366"/>
      <c r="I79" s="367"/>
      <c r="J79" s="284" t="str">
        <f>IF('26表の1'!J19+'26表の1'!J55=0,"",('26表の1'!J25+'26表の1'!J55)/('26表の1'!J19+'26表の1'!J55)*100)</f>
        <v/>
      </c>
      <c r="K79" s="284">
        <f>IF('26表の1'!K19+'26表の1'!K55=0,"",('26表の1'!K25+'26表の1'!K55)/('26表の1'!K19+'26表の1'!K55)*100)</f>
        <v>2.0876724111449021</v>
      </c>
      <c r="L79" s="284">
        <f>IF('26表の1'!L19+'26表の1'!L55=0,"",('26表の1'!L25+'26表の1'!L55)/('26表の1'!L19+'26表の1'!L55)*100)</f>
        <v>12.771161634387907</v>
      </c>
      <c r="M79" s="284">
        <f>IF('26表の1'!M19+'26表の1'!M55=0,"",('26表の1'!M25+'26表の1'!M55)/('26表の1'!M19+'26表の1'!M55)*100)</f>
        <v>0</v>
      </c>
      <c r="N79" s="284">
        <f>IF('26表の1'!N19+'26表の1'!N55=0,"",('26表の1'!N25+'26表の1'!N55)/('26表の1'!N19+'26表の1'!N55)*100)</f>
        <v>0</v>
      </c>
      <c r="O79" s="284">
        <f>IF('26表の1'!O19+'26表の1'!O55=0,"",('26表の1'!O25+'26表の1'!O55)/('26表の1'!O19+'26表の1'!O55)*100)</f>
        <v>100</v>
      </c>
      <c r="P79" s="284" t="str">
        <f>IF('26表の1'!P19+'26表の1'!P55=0,"",('26表の1'!P25+'26表の1'!P55)/('26表の1'!P19+'26表の1'!P55)*100)</f>
        <v/>
      </c>
      <c r="Q79" s="284" t="str">
        <f>IF('26表の1'!Q19+'26表の1'!Q55=0,"",('26表の1'!Q25+'26表の1'!Q55)/('26表の1'!Q19+'26表の1'!Q55)*100)</f>
        <v/>
      </c>
      <c r="R79" s="284">
        <f>IF('26表の1'!R19+'26表の1'!R55=0,"",('26表の1'!R25+'26表の1'!R55)/('26表の1'!R19+'26表の1'!R55)*100)</f>
        <v>100</v>
      </c>
      <c r="S79" s="284">
        <f>IF('26表の1'!S19+'26表の1'!S55=0,"",('26表の1'!S25+'26表の1'!S55)/('26表の1'!S19+'26表の1'!S55)*100)</f>
        <v>100</v>
      </c>
      <c r="T79" s="284">
        <f>IF('26表の1'!T19+'26表の1'!T55=0,"",('26表の1'!T25+'26表の1'!T55)/('26表の1'!T19+'26表の1'!T55)*100)</f>
        <v>100</v>
      </c>
      <c r="U79" s="284">
        <f>IF('26表の1'!U19+'26表の1'!U55=0,"",('26表の1'!U25+'26表の1'!U55)/('26表の1'!U19+'26表の1'!U55)*100)</f>
        <v>89.635233250728234</v>
      </c>
      <c r="V79" s="284">
        <f>IF('26表の1'!V19+'26表の1'!V55=0,"",('26表の1'!V25+'26表の1'!V55)/('26表の1'!V19+'26表の1'!V55)*100)</f>
        <v>88.413651677164196</v>
      </c>
      <c r="W79" s="284">
        <f>IF('26表の1'!W19+'26表の1'!W55=0,"",('26表の1'!W25+'26表の1'!W55)/('26表の1'!W19+'26表の1'!W55)*100)</f>
        <v>37.650890975282621</v>
      </c>
      <c r="X79" s="284" t="str">
        <f>IF('26表の1'!X19+'26表の1'!X55=0,"",('26表の1'!X25+'26表の1'!X55)/('26表の1'!X19+'26表の1'!X55)*100)</f>
        <v/>
      </c>
      <c r="Y79" s="284" t="str">
        <f>IF('26表の1'!Y19+'26表の1'!Y55=0,"",('26表の1'!Y25+'26表の1'!Y55)/('26表の1'!Y19+'26表の1'!Y55)*100)</f>
        <v/>
      </c>
      <c r="Z79" s="284">
        <f>IF('26表の1'!Z19+'26表の1'!Z55=0,"",('26表の1'!Z25+'26表の1'!Z55)/('26表の1'!Z19+'26表の1'!Z55)*100)</f>
        <v>100</v>
      </c>
      <c r="AA79" s="284">
        <f>IF('26表の1'!AA19+'26表の1'!AA55=0,"",('26表の1'!AA25+'26表の1'!AA55)/('26表の1'!AA19+'26表の1'!AA55)*100)</f>
        <v>100</v>
      </c>
      <c r="AB79" s="284">
        <f>IF('26表の1'!AB19+'26表の1'!AB55=0,"",('26表の1'!AB25+'26表の1'!AB55)/('26表の1'!AB19+'26表の1'!AB55)*100)</f>
        <v>100</v>
      </c>
      <c r="AC79" s="284">
        <f>IF('26表の1'!AC19+'26表の1'!AC55=0,"",('26表の1'!AC25+'26表の1'!AC55)/('26表の1'!AC19+'26表の1'!AC55)*100)</f>
        <v>6.3276710566456273</v>
      </c>
      <c r="AD79" s="284" t="str">
        <f>IF('26表の1'!AD19+'26表の1'!AD55=0,"",('26表の1'!AD25+'26表の1'!AD55)/('26表の1'!AD19+'26表の1'!AD55)*100)</f>
        <v/>
      </c>
      <c r="AE79" s="284" t="str">
        <f>IF('26表の1'!AE19+'26表の1'!AE55=0,"",('26表の1'!AE25+'26表の1'!AE55)/('26表の1'!AE19+'26表の1'!AE55)*100)</f>
        <v/>
      </c>
      <c r="AF79" s="284" t="str">
        <f>IF('26表の1'!AF19+'26表の1'!AF55=0,"",('26表の1'!AF25+'26表の1'!AF55)/('26表の1'!AF19+'26表の1'!AF55)*100)</f>
        <v/>
      </c>
      <c r="AG79" s="284">
        <f>IF('26表の1'!AG19+'26表の1'!AG55=0,"",('26表の1'!AG25+'26表の1'!AG55)/('26表の1'!AG19+'26表の1'!AG55)*100)</f>
        <v>100</v>
      </c>
      <c r="AH79" s="284">
        <f>IF('26表の1'!AH19+'26表の1'!AH55=0,"",('26表の1'!AH25+'26表の1'!AH55)/('26表の1'!AH19+'26表の1'!AH55)*100)</f>
        <v>0</v>
      </c>
      <c r="AI79" s="284">
        <f>IF('26表の1'!AI19+'26表の1'!AI55=0,"",('26表の1'!AI25+'26表の1'!AI55)/('26表の1'!AI19+'26表の1'!AI55)*100)</f>
        <v>7.3984683446564459</v>
      </c>
      <c r="AJ79" s="284">
        <f>IF('26表の1'!AJ19+'26表の1'!AJ55=0,"",('26表の1'!AJ25+'26表の1'!AJ55)/('26表の1'!AJ19+'26表の1'!AJ55)*100)</f>
        <v>5.1541464191826654</v>
      </c>
      <c r="AK79" s="284">
        <f>IF('26表の1'!AK19+'26表の1'!AK55=0,"",('26表の1'!AK25+'26表の1'!AK55)/('26表の1'!AK19+'26表の1'!AK55)*100)</f>
        <v>8.9940258660305936</v>
      </c>
      <c r="AL79" s="284">
        <f>IF('26表の1'!AL19+'26表の1'!AL55=0,"",('26表の1'!AL25+'26表の1'!AL55)/('26表の1'!AL19+'26表の1'!AL55)*100)</f>
        <v>0.8323925563295651</v>
      </c>
      <c r="AM79" s="284">
        <f>IF('26表の1'!AM19+'26表の1'!AM55=0,"",('26表の1'!AM25+'26表の1'!AM55)/('26表の1'!AM19+'26表の1'!AM55)*100)</f>
        <v>0.8354509694712291</v>
      </c>
      <c r="AN79" s="284">
        <f>IF('26表の1'!AN19+'26表の1'!AN55=0,"",('26表の1'!AN25+'26表の1'!AN55)/('26表の1'!AN19+'26表の1'!AN55)*100)</f>
        <v>0.78400627205017637</v>
      </c>
      <c r="AO79" s="284">
        <f>IF('26表の1'!AO19+'26表の1'!AO55=0,"",('26表の1'!AO25+'26表の1'!AO55)/('26表の1'!AO19+'26表の1'!AO55)*100)</f>
        <v>0</v>
      </c>
      <c r="AP79" s="284">
        <f>IF('26表の1'!AP19+'26表の1'!AP55=0,"",('26表の1'!AP25+'26表の1'!AP55)/('26表の1'!AP19+'26表の1'!AP55)*100)</f>
        <v>0</v>
      </c>
      <c r="AQ79" s="284" t="str">
        <f>IF('26表の1'!AQ19+'26表の1'!AQ55=0,"",('26表の1'!AQ25+'26表の1'!AQ55)/('26表の1'!AQ19+'26表の1'!AQ55)*100)</f>
        <v/>
      </c>
      <c r="AR79" s="284">
        <f>IF('26表の1'!AR19+'26表の1'!AR55=0,"",('26表の1'!AR25+'26表の1'!AR55)/('26表の1'!AR19+'26表の1'!AR55)*100)</f>
        <v>11.903496965833156</v>
      </c>
      <c r="AS79" s="284">
        <f>IF('26表の1'!AS19+'26表の1'!AS55=0,"",('26表の1'!AS25+'26表の1'!AS55)/('26表の1'!AS19+'26表の1'!AS55)*100)</f>
        <v>13.150035503947203</v>
      </c>
      <c r="AT79" s="284">
        <f>IF('26表の1'!AT19+'26表の1'!AT55=0,"",('26表の1'!AT25+'26表の1'!AT55)/('26表の1'!AT19+'26表の1'!AT55)*100)</f>
        <v>8.0841616424963334</v>
      </c>
      <c r="AU79" s="284">
        <f>IF('26表の1'!AU19+'26表の1'!AU55=0,"",('26表の1'!AU25+'26表の1'!AU55)/('26表の1'!AU19+'26表の1'!AU55)*100)</f>
        <v>100</v>
      </c>
      <c r="AV79" s="284">
        <f>IF('26表の1'!AV19+'26表の1'!AV55=0,"",('26表の1'!AV25+'26表の1'!AV55)/('26表の1'!AV19+'26表の1'!AV55)*100)</f>
        <v>100</v>
      </c>
      <c r="AW79" s="284" t="str">
        <f>IF('26表の1'!AW19+'26表の1'!AW55=0,"",('26表の1'!AW25+'26表の1'!AW55)/('26表の1'!AW19+'26表の1'!AW55)*100)</f>
        <v/>
      </c>
      <c r="AX79" s="284">
        <f>IF('26表の1'!AX19+'26表の1'!AX55=0,"",('26表の1'!AX25+'26表の1'!AX55)/('26表の1'!AX19+'26表の1'!AX55)*100)</f>
        <v>76.671795287067781</v>
      </c>
      <c r="AY79" s="284" t="str">
        <f>IF('26表の1'!AY19+'26表の1'!AY55=0,"",('26表の1'!AY25+'26表の1'!AY55)/('26表の1'!AY19+'26表の1'!AY55)*100)</f>
        <v/>
      </c>
      <c r="AZ79" s="284">
        <f>IF('26表の1'!AZ19+'26表の1'!AZ55=0,"",('26表の1'!AZ25+'26表の1'!AZ55)/('26表の1'!AZ19+'26表の1'!AZ55)*100)</f>
        <v>0</v>
      </c>
      <c r="BA79" s="284">
        <f>IF('26表の1'!BA19+'26表の1'!BA55=0,"",('26表の1'!BA25+'26表の1'!BA55)/('26表の1'!BA19+'26表の1'!BA55)*100)</f>
        <v>0</v>
      </c>
      <c r="BB79" s="284">
        <f>IF('26表の1'!BB19+'26表の1'!BB55=0,"",('26表の1'!BB25+'26表の1'!BB55)/('26表の1'!BB19+'26表の1'!BB55)*100)</f>
        <v>0.31336627696757863</v>
      </c>
      <c r="BC79" s="284" t="str">
        <f>IF('26表の1'!BC19+'26表の1'!BC55=0,"",('26表の1'!BC25+'26表の1'!BC55)/('26表の1'!BC19+'26表の1'!BC55)*100)</f>
        <v/>
      </c>
      <c r="BD79" s="287">
        <f>IF('26表の1'!BD19+'26表の1'!BD55=0,"",('26表の1'!BD25+'26表の1'!BD55)/('26表の1'!BD19+'26表の1'!BD55)*100)</f>
        <v>0</v>
      </c>
      <c r="BE79" s="284"/>
      <c r="BF79" s="284"/>
      <c r="BG79" s="284"/>
      <c r="BH79" s="284"/>
      <c r="BI79" s="284"/>
      <c r="BJ79" s="200"/>
      <c r="BK79" s="178">
        <v>106</v>
      </c>
    </row>
    <row r="80" spans="1:63" s="2" customFormat="1" ht="22.5" customHeight="1" x14ac:dyDescent="0.15"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  <c r="BI80" s="158"/>
    </row>
    <row r="81" spans="57:60" s="2" customFormat="1" ht="22.5" customHeight="1" x14ac:dyDescent="0.15">
      <c r="BE81" s="158"/>
      <c r="BF81" s="158"/>
      <c r="BG81" s="158"/>
      <c r="BH81" s="158"/>
    </row>
    <row r="82" spans="57:60" s="2" customFormat="1" ht="22.5" customHeight="1" x14ac:dyDescent="0.15">
      <c r="BE82" s="158"/>
      <c r="BF82" s="158"/>
      <c r="BG82" s="158"/>
      <c r="BH82" s="158"/>
    </row>
    <row r="83" spans="57:60" s="2" customFormat="1" ht="22.5" customHeight="1" x14ac:dyDescent="0.15">
      <c r="BE83" s="158"/>
      <c r="BF83" s="158"/>
      <c r="BG83" s="158"/>
      <c r="BH83" s="158"/>
    </row>
    <row r="84" spans="57:60" s="2" customFormat="1" ht="22.5" customHeight="1" x14ac:dyDescent="0.15">
      <c r="BE84" s="158"/>
      <c r="BF84" s="158"/>
      <c r="BG84" s="158"/>
      <c r="BH84" s="158"/>
    </row>
    <row r="85" spans="57:60" s="2" customFormat="1" ht="22.5" customHeight="1" x14ac:dyDescent="0.15">
      <c r="BE85" s="158"/>
      <c r="BF85" s="158"/>
      <c r="BG85" s="158"/>
      <c r="BH85" s="158"/>
    </row>
    <row r="86" spans="57:60" s="2" customFormat="1" ht="22.5" customHeight="1" x14ac:dyDescent="0.15">
      <c r="BE86" s="158"/>
      <c r="BF86" s="158"/>
      <c r="BG86" s="158"/>
      <c r="BH86" s="158"/>
    </row>
    <row r="87" spans="57:60" s="2" customFormat="1" ht="22.5" customHeight="1" x14ac:dyDescent="0.15">
      <c r="BE87" s="158"/>
      <c r="BF87" s="158"/>
      <c r="BG87" s="158"/>
      <c r="BH87" s="158"/>
    </row>
    <row r="88" spans="57:60" s="2" customFormat="1" ht="22.5" customHeight="1" x14ac:dyDescent="0.15">
      <c r="BE88" s="158"/>
      <c r="BF88" s="158"/>
      <c r="BG88" s="158"/>
      <c r="BH88" s="158"/>
    </row>
    <row r="89" spans="57:60" s="2" customFormat="1" ht="22.5" customHeight="1" x14ac:dyDescent="0.15">
      <c r="BE89" s="158"/>
      <c r="BF89" s="158"/>
      <c r="BG89" s="158"/>
      <c r="BH89" s="158"/>
    </row>
    <row r="90" spans="57:60" s="2" customFormat="1" ht="22.5" customHeight="1" x14ac:dyDescent="0.15">
      <c r="BE90" s="158"/>
      <c r="BF90" s="158"/>
      <c r="BG90" s="158"/>
      <c r="BH90" s="158"/>
    </row>
    <row r="91" spans="57:60" s="2" customFormat="1" ht="22.5" customHeight="1" x14ac:dyDescent="0.15">
      <c r="BE91" s="158"/>
      <c r="BF91" s="158"/>
      <c r="BG91" s="158"/>
      <c r="BH91" s="158"/>
    </row>
    <row r="92" spans="57:60" s="2" customFormat="1" ht="22.5" customHeight="1" x14ac:dyDescent="0.15">
      <c r="BE92" s="158"/>
      <c r="BF92" s="158"/>
      <c r="BG92" s="158"/>
      <c r="BH92" s="158"/>
    </row>
    <row r="93" spans="57:60" s="2" customFormat="1" ht="22.5" customHeight="1" x14ac:dyDescent="0.15">
      <c r="BE93" s="158"/>
      <c r="BF93" s="158"/>
      <c r="BG93" s="158"/>
      <c r="BH93" s="158"/>
    </row>
    <row r="94" spans="57:60" s="2" customFormat="1" ht="22.5" customHeight="1" x14ac:dyDescent="0.15">
      <c r="BE94" s="158"/>
      <c r="BF94" s="158"/>
      <c r="BG94" s="158"/>
      <c r="BH94" s="158"/>
    </row>
    <row r="95" spans="57:60" s="2" customFormat="1" ht="22.5" customHeight="1" x14ac:dyDescent="0.15">
      <c r="BE95" s="158"/>
      <c r="BF95" s="158"/>
      <c r="BG95" s="158"/>
      <c r="BH95" s="158"/>
    </row>
    <row r="96" spans="57:60" s="2" customFormat="1" ht="22.5" customHeight="1" x14ac:dyDescent="0.15">
      <c r="BE96" s="158"/>
      <c r="BF96" s="158"/>
      <c r="BG96" s="158"/>
      <c r="BH96" s="158"/>
    </row>
    <row r="97" spans="57:60" s="2" customFormat="1" ht="22.5" customHeight="1" x14ac:dyDescent="0.15">
      <c r="BE97" s="158"/>
      <c r="BF97" s="158"/>
      <c r="BG97" s="158"/>
      <c r="BH97" s="158"/>
    </row>
    <row r="98" spans="57:60" s="2" customFormat="1" ht="22.5" customHeight="1" x14ac:dyDescent="0.15">
      <c r="BE98" s="158"/>
      <c r="BF98" s="158"/>
      <c r="BG98" s="158"/>
      <c r="BH98" s="158"/>
    </row>
    <row r="99" spans="57:60" s="2" customFormat="1" ht="22.5" customHeight="1" x14ac:dyDescent="0.15">
      <c r="BE99" s="158"/>
      <c r="BF99" s="158"/>
      <c r="BG99" s="158"/>
      <c r="BH99" s="158"/>
    </row>
    <row r="100" spans="57:60" s="2" customFormat="1" ht="22.5" customHeight="1" x14ac:dyDescent="0.15">
      <c r="BE100" s="158"/>
      <c r="BF100" s="158"/>
      <c r="BG100" s="158"/>
      <c r="BH100" s="158"/>
    </row>
    <row r="101" spans="57:60" s="2" customFormat="1" ht="22.5" customHeight="1" x14ac:dyDescent="0.15">
      <c r="BE101" s="158"/>
      <c r="BF101" s="158"/>
      <c r="BG101" s="158"/>
      <c r="BH101" s="158"/>
    </row>
    <row r="102" spans="57:60" s="2" customFormat="1" ht="22.5" customHeight="1" x14ac:dyDescent="0.15">
      <c r="BE102" s="158"/>
      <c r="BF102" s="158"/>
      <c r="BG102" s="158"/>
      <c r="BH102" s="158"/>
    </row>
    <row r="103" spans="57:60" s="2" customFormat="1" ht="22.5" customHeight="1" x14ac:dyDescent="0.15">
      <c r="BE103" s="158"/>
      <c r="BF103" s="158"/>
      <c r="BG103" s="158"/>
      <c r="BH103" s="158"/>
    </row>
    <row r="104" spans="57:60" s="2" customFormat="1" ht="22.5" customHeight="1" x14ac:dyDescent="0.15">
      <c r="BE104" s="158"/>
      <c r="BF104" s="158"/>
      <c r="BG104" s="158"/>
      <c r="BH104" s="158"/>
    </row>
    <row r="105" spans="57:60" s="2" customFormat="1" ht="22.5" customHeight="1" x14ac:dyDescent="0.15">
      <c r="BE105" s="158"/>
      <c r="BF105" s="158"/>
      <c r="BG105" s="158"/>
      <c r="BH105" s="158"/>
    </row>
    <row r="106" spans="57:60" s="2" customFormat="1" ht="22.5" customHeight="1" x14ac:dyDescent="0.15">
      <c r="BE106" s="158"/>
      <c r="BF106" s="158"/>
      <c r="BG106" s="158"/>
      <c r="BH106" s="158"/>
    </row>
    <row r="107" spans="57:60" s="2" customFormat="1" ht="22.5" customHeight="1" x14ac:dyDescent="0.15">
      <c r="BE107" s="158"/>
      <c r="BF107" s="158"/>
      <c r="BG107" s="158"/>
      <c r="BH107" s="158"/>
    </row>
    <row r="108" spans="57:60" s="2" customFormat="1" ht="22.5" customHeight="1" x14ac:dyDescent="0.15">
      <c r="BE108" s="158"/>
      <c r="BF108" s="158"/>
      <c r="BG108" s="158"/>
      <c r="BH108" s="158"/>
    </row>
    <row r="109" spans="57:60" s="2" customFormat="1" ht="22.5" customHeight="1" x14ac:dyDescent="0.15">
      <c r="BE109" s="158"/>
      <c r="BF109" s="158"/>
      <c r="BG109" s="158"/>
      <c r="BH109" s="158"/>
    </row>
    <row r="110" spans="57:60" s="2" customFormat="1" ht="22.5" customHeight="1" x14ac:dyDescent="0.15">
      <c r="BE110" s="158"/>
      <c r="BF110" s="158"/>
      <c r="BG110" s="158"/>
      <c r="BH110" s="158"/>
    </row>
    <row r="111" spans="57:60" s="2" customFormat="1" ht="22.5" customHeight="1" x14ac:dyDescent="0.15">
      <c r="BE111" s="158"/>
      <c r="BF111" s="158"/>
      <c r="BG111" s="158"/>
      <c r="BH111" s="158"/>
    </row>
    <row r="112" spans="57:60" s="2" customFormat="1" ht="22.5" customHeight="1" x14ac:dyDescent="0.15">
      <c r="BE112" s="158"/>
      <c r="BF112" s="158"/>
      <c r="BG112" s="158"/>
      <c r="BH112" s="158"/>
    </row>
    <row r="113" spans="57:60" s="2" customFormat="1" ht="22.5" customHeight="1" x14ac:dyDescent="0.15">
      <c r="BE113" s="158"/>
      <c r="BF113" s="158"/>
      <c r="BG113" s="158"/>
      <c r="BH113" s="158"/>
    </row>
    <row r="114" spans="57:60" s="2" customFormat="1" ht="22.5" customHeight="1" x14ac:dyDescent="0.15">
      <c r="BE114" s="158"/>
      <c r="BF114" s="158"/>
      <c r="BG114" s="158"/>
      <c r="BH114" s="158"/>
    </row>
    <row r="115" spans="57:60" s="2" customFormat="1" ht="22.5" customHeight="1" x14ac:dyDescent="0.15">
      <c r="BE115" s="158"/>
      <c r="BF115" s="158"/>
      <c r="BG115" s="158"/>
      <c r="BH115" s="158"/>
    </row>
    <row r="116" spans="57:60" s="2" customFormat="1" ht="22.5" customHeight="1" x14ac:dyDescent="0.15">
      <c r="BE116" s="158"/>
      <c r="BF116" s="158"/>
      <c r="BG116" s="158"/>
      <c r="BH116" s="158"/>
    </row>
    <row r="117" spans="57:60" s="2" customFormat="1" ht="22.5" customHeight="1" x14ac:dyDescent="0.15">
      <c r="BE117" s="158"/>
      <c r="BF117" s="158"/>
      <c r="BG117" s="158"/>
      <c r="BH117" s="158"/>
    </row>
    <row r="118" spans="57:60" s="2" customFormat="1" ht="22.5" customHeight="1" x14ac:dyDescent="0.15">
      <c r="BE118" s="158"/>
      <c r="BF118" s="158"/>
      <c r="BG118" s="158"/>
      <c r="BH118" s="158"/>
    </row>
    <row r="119" spans="57:60" s="2" customFormat="1" ht="22.5" customHeight="1" x14ac:dyDescent="0.15">
      <c r="BE119" s="158"/>
      <c r="BF119" s="158"/>
      <c r="BG119" s="158"/>
      <c r="BH119" s="158"/>
    </row>
    <row r="120" spans="57:60" s="2" customFormat="1" ht="22.5" customHeight="1" x14ac:dyDescent="0.15">
      <c r="BE120" s="158"/>
      <c r="BF120" s="158"/>
      <c r="BG120" s="158"/>
      <c r="BH120" s="158"/>
    </row>
    <row r="121" spans="57:60" s="2" customFormat="1" ht="22.5" customHeight="1" x14ac:dyDescent="0.15">
      <c r="BE121" s="158"/>
      <c r="BF121" s="158"/>
      <c r="BG121" s="158"/>
      <c r="BH121" s="158"/>
    </row>
    <row r="122" spans="57:60" s="2" customFormat="1" ht="22.5" customHeight="1" x14ac:dyDescent="0.15">
      <c r="BE122" s="158"/>
      <c r="BF122" s="158"/>
      <c r="BG122" s="158"/>
      <c r="BH122" s="158"/>
    </row>
    <row r="123" spans="57:60" s="2" customFormat="1" ht="22.5" customHeight="1" x14ac:dyDescent="0.15">
      <c r="BE123" s="158"/>
      <c r="BF123" s="158"/>
      <c r="BG123" s="158"/>
      <c r="BH123" s="158"/>
    </row>
    <row r="124" spans="57:60" s="2" customFormat="1" ht="22.5" customHeight="1" x14ac:dyDescent="0.15">
      <c r="BE124" s="158"/>
      <c r="BF124" s="158"/>
      <c r="BG124" s="158"/>
      <c r="BH124" s="158"/>
    </row>
    <row r="125" spans="57:60" s="2" customFormat="1" ht="22.5" customHeight="1" x14ac:dyDescent="0.15">
      <c r="BE125" s="158"/>
      <c r="BF125" s="158"/>
      <c r="BG125" s="158"/>
      <c r="BH125" s="158"/>
    </row>
    <row r="126" spans="57:60" s="2" customFormat="1" ht="22.5" customHeight="1" x14ac:dyDescent="0.15">
      <c r="BE126" s="158"/>
      <c r="BF126" s="158"/>
      <c r="BG126" s="158"/>
      <c r="BH126" s="158"/>
    </row>
    <row r="127" spans="57:60" s="2" customFormat="1" ht="22.5" customHeight="1" x14ac:dyDescent="0.15">
      <c r="BE127" s="158"/>
      <c r="BF127" s="158"/>
      <c r="BG127" s="158"/>
      <c r="BH127" s="158"/>
    </row>
    <row r="128" spans="57:60" s="2" customFormat="1" ht="22.5" customHeight="1" x14ac:dyDescent="0.15">
      <c r="BE128" s="158"/>
      <c r="BF128" s="158"/>
      <c r="BG128" s="158"/>
      <c r="BH128" s="158"/>
    </row>
    <row r="129" spans="57:60" s="2" customFormat="1" ht="22.5" customHeight="1" x14ac:dyDescent="0.15">
      <c r="BE129" s="158"/>
      <c r="BF129" s="158"/>
      <c r="BG129" s="158"/>
      <c r="BH129" s="158"/>
    </row>
    <row r="130" spans="57:60" s="2" customFormat="1" ht="22.5" customHeight="1" x14ac:dyDescent="0.15">
      <c r="BE130" s="158"/>
      <c r="BF130" s="158"/>
      <c r="BG130" s="158"/>
      <c r="BH130" s="158"/>
    </row>
    <row r="131" spans="57:60" s="2" customFormat="1" ht="22.5" customHeight="1" x14ac:dyDescent="0.15">
      <c r="BE131" s="158"/>
      <c r="BF131" s="158"/>
      <c r="BG131" s="158"/>
      <c r="BH131" s="158"/>
    </row>
    <row r="132" spans="57:60" s="2" customFormat="1" ht="22.5" customHeight="1" x14ac:dyDescent="0.15">
      <c r="BE132" s="158"/>
      <c r="BF132" s="158"/>
      <c r="BG132" s="158"/>
      <c r="BH132" s="158"/>
    </row>
    <row r="133" spans="57:60" s="2" customFormat="1" ht="22.5" customHeight="1" x14ac:dyDescent="0.15">
      <c r="BE133" s="158"/>
      <c r="BF133" s="158"/>
      <c r="BG133" s="158"/>
      <c r="BH133" s="158"/>
    </row>
    <row r="134" spans="57:60" s="2" customFormat="1" ht="22.5" customHeight="1" x14ac:dyDescent="0.15">
      <c r="BE134" s="158"/>
      <c r="BF134" s="158"/>
      <c r="BG134" s="158"/>
      <c r="BH134" s="158"/>
    </row>
    <row r="135" spans="57:60" s="2" customFormat="1" ht="22.5" customHeight="1" x14ac:dyDescent="0.15">
      <c r="BE135" s="158"/>
      <c r="BF135" s="158"/>
      <c r="BG135" s="158"/>
      <c r="BH135" s="158"/>
    </row>
    <row r="136" spans="57:60" s="2" customFormat="1" ht="22.5" customHeight="1" x14ac:dyDescent="0.15">
      <c r="BE136" s="158"/>
      <c r="BF136" s="158"/>
      <c r="BG136" s="158"/>
      <c r="BH136" s="158"/>
    </row>
    <row r="137" spans="57:60" s="2" customFormat="1" ht="22.5" customHeight="1" x14ac:dyDescent="0.15">
      <c r="BE137" s="158"/>
      <c r="BF137" s="158"/>
      <c r="BG137" s="158"/>
      <c r="BH137" s="158"/>
    </row>
    <row r="138" spans="57:60" s="2" customFormat="1" ht="22.5" customHeight="1" x14ac:dyDescent="0.15">
      <c r="BE138" s="158"/>
      <c r="BF138" s="158"/>
      <c r="BG138" s="158"/>
      <c r="BH138" s="158"/>
    </row>
    <row r="139" spans="57:60" s="2" customFormat="1" ht="22.5" customHeight="1" x14ac:dyDescent="0.15">
      <c r="BE139" s="158"/>
      <c r="BF139" s="158"/>
      <c r="BG139" s="158"/>
      <c r="BH139" s="158"/>
    </row>
    <row r="140" spans="57:60" s="2" customFormat="1" ht="22.5" customHeight="1" x14ac:dyDescent="0.15">
      <c r="BE140" s="158"/>
      <c r="BF140" s="158"/>
      <c r="BG140" s="158"/>
      <c r="BH140" s="158"/>
    </row>
    <row r="141" spans="57:60" s="2" customFormat="1" ht="22.5" customHeight="1" x14ac:dyDescent="0.15">
      <c r="BE141" s="158"/>
      <c r="BF141" s="158"/>
      <c r="BG141" s="158"/>
      <c r="BH141" s="158"/>
    </row>
    <row r="142" spans="57:60" s="2" customFormat="1" ht="22.5" customHeight="1" x14ac:dyDescent="0.15">
      <c r="BE142" s="158"/>
      <c r="BF142" s="158"/>
      <c r="BG142" s="158"/>
      <c r="BH142" s="158"/>
    </row>
    <row r="143" spans="57:60" s="2" customFormat="1" ht="22.5" customHeight="1" x14ac:dyDescent="0.15">
      <c r="BE143" s="158"/>
      <c r="BF143" s="158"/>
      <c r="BG143" s="158"/>
      <c r="BH143" s="158"/>
    </row>
    <row r="144" spans="57:60" s="2" customFormat="1" ht="22.5" customHeight="1" x14ac:dyDescent="0.15">
      <c r="BE144" s="158"/>
      <c r="BF144" s="158"/>
      <c r="BG144" s="158"/>
      <c r="BH144" s="158"/>
    </row>
    <row r="145" spans="57:60" s="2" customFormat="1" ht="22.5" customHeight="1" x14ac:dyDescent="0.15">
      <c r="BE145" s="158"/>
      <c r="BF145" s="158"/>
      <c r="BG145" s="158"/>
      <c r="BH145" s="158"/>
    </row>
    <row r="146" spans="57:60" s="2" customFormat="1" ht="22.5" customHeight="1" x14ac:dyDescent="0.15">
      <c r="BE146" s="158"/>
      <c r="BF146" s="158"/>
      <c r="BG146" s="158"/>
      <c r="BH146" s="158"/>
    </row>
    <row r="147" spans="57:60" s="2" customFormat="1" ht="22.5" customHeight="1" x14ac:dyDescent="0.15">
      <c r="BE147" s="158"/>
      <c r="BF147" s="158"/>
      <c r="BG147" s="158"/>
      <c r="BH147" s="158"/>
    </row>
    <row r="148" spans="57:60" s="2" customFormat="1" ht="22.5" customHeight="1" x14ac:dyDescent="0.15">
      <c r="BE148" s="158"/>
      <c r="BF148" s="158"/>
      <c r="BG148" s="158"/>
      <c r="BH148" s="158"/>
    </row>
    <row r="149" spans="57:60" s="2" customFormat="1" ht="22.5" customHeight="1" x14ac:dyDescent="0.15">
      <c r="BE149" s="158"/>
      <c r="BF149" s="158"/>
      <c r="BG149" s="158"/>
      <c r="BH149" s="158"/>
    </row>
    <row r="150" spans="57:60" s="2" customFormat="1" ht="22.5" customHeight="1" x14ac:dyDescent="0.15">
      <c r="BE150" s="158"/>
      <c r="BF150" s="158"/>
      <c r="BG150" s="158"/>
      <c r="BH150" s="158"/>
    </row>
    <row r="151" spans="57:60" s="2" customFormat="1" ht="22.5" customHeight="1" x14ac:dyDescent="0.15">
      <c r="BE151" s="158"/>
      <c r="BF151" s="158"/>
      <c r="BG151" s="158"/>
      <c r="BH151" s="158"/>
    </row>
    <row r="152" spans="57:60" s="2" customFormat="1" ht="22.5" customHeight="1" x14ac:dyDescent="0.15">
      <c r="BE152" s="158"/>
      <c r="BF152" s="158"/>
      <c r="BG152" s="158"/>
      <c r="BH152" s="158"/>
    </row>
    <row r="153" spans="57:60" s="2" customFormat="1" ht="22.5" customHeight="1" x14ac:dyDescent="0.15">
      <c r="BE153" s="158"/>
      <c r="BF153" s="158"/>
      <c r="BG153" s="158"/>
      <c r="BH153" s="158"/>
    </row>
    <row r="154" spans="57:60" s="2" customFormat="1" ht="22.5" customHeight="1" x14ac:dyDescent="0.15">
      <c r="BE154" s="158"/>
      <c r="BF154" s="158"/>
      <c r="BG154" s="158"/>
      <c r="BH154" s="158"/>
    </row>
    <row r="155" spans="57:60" s="2" customFormat="1" ht="22.5" customHeight="1" x14ac:dyDescent="0.15">
      <c r="BE155" s="158"/>
      <c r="BF155" s="158"/>
      <c r="BG155" s="158"/>
      <c r="BH155" s="158"/>
    </row>
    <row r="156" spans="57:60" s="2" customFormat="1" ht="22.5" customHeight="1" x14ac:dyDescent="0.15">
      <c r="BE156" s="158"/>
      <c r="BF156" s="158"/>
      <c r="BG156" s="158"/>
      <c r="BH156" s="158"/>
    </row>
    <row r="157" spans="57:60" s="2" customFormat="1" ht="22.5" customHeight="1" x14ac:dyDescent="0.15">
      <c r="BE157" s="158"/>
      <c r="BF157" s="158"/>
      <c r="BG157" s="158"/>
      <c r="BH157" s="158"/>
    </row>
    <row r="158" spans="57:60" s="2" customFormat="1" ht="22.5" customHeight="1" x14ac:dyDescent="0.15">
      <c r="BE158" s="158"/>
      <c r="BF158" s="158"/>
      <c r="BG158" s="158"/>
      <c r="BH158" s="158"/>
    </row>
    <row r="159" spans="57:60" s="2" customFormat="1" ht="22.5" customHeight="1" x14ac:dyDescent="0.15">
      <c r="BE159" s="158"/>
      <c r="BF159" s="158"/>
      <c r="BG159" s="158"/>
      <c r="BH159" s="158"/>
    </row>
    <row r="160" spans="57:60" s="2" customFormat="1" ht="22.5" customHeight="1" x14ac:dyDescent="0.15">
      <c r="BE160" s="158"/>
      <c r="BF160" s="158"/>
      <c r="BG160" s="158"/>
      <c r="BH160" s="158"/>
    </row>
    <row r="161" spans="57:60" s="2" customFormat="1" ht="22.5" customHeight="1" x14ac:dyDescent="0.15">
      <c r="BE161" s="158"/>
      <c r="BF161" s="158"/>
      <c r="BG161" s="158"/>
      <c r="BH161" s="158"/>
    </row>
    <row r="162" spans="57:60" s="2" customFormat="1" ht="22.5" customHeight="1" x14ac:dyDescent="0.15">
      <c r="BE162" s="158"/>
      <c r="BF162" s="158"/>
      <c r="BG162" s="158"/>
      <c r="BH162" s="158"/>
    </row>
    <row r="163" spans="57:60" s="2" customFormat="1" ht="22.5" customHeight="1" x14ac:dyDescent="0.15">
      <c r="BE163" s="158"/>
      <c r="BF163" s="158"/>
      <c r="BG163" s="158"/>
      <c r="BH163" s="158"/>
    </row>
    <row r="164" spans="57:60" s="2" customFormat="1" ht="22.5" customHeight="1" x14ac:dyDescent="0.15">
      <c r="BE164" s="158"/>
      <c r="BF164" s="158"/>
      <c r="BG164" s="158"/>
      <c r="BH164" s="158"/>
    </row>
    <row r="165" spans="57:60" s="2" customFormat="1" ht="22.5" customHeight="1" x14ac:dyDescent="0.15">
      <c r="BE165" s="158"/>
      <c r="BF165" s="158"/>
      <c r="BG165" s="158"/>
      <c r="BH165" s="158"/>
    </row>
    <row r="166" spans="57:60" s="2" customFormat="1" ht="22.5" customHeight="1" x14ac:dyDescent="0.15">
      <c r="BE166" s="158"/>
      <c r="BF166" s="158"/>
      <c r="BG166" s="158"/>
      <c r="BH166" s="158"/>
    </row>
    <row r="167" spans="57:60" s="2" customFormat="1" ht="22.5" customHeight="1" x14ac:dyDescent="0.15">
      <c r="BE167" s="158"/>
      <c r="BF167" s="158"/>
      <c r="BG167" s="158"/>
      <c r="BH167" s="158"/>
    </row>
    <row r="168" spans="57:60" s="2" customFormat="1" ht="22.5" customHeight="1" x14ac:dyDescent="0.15">
      <c r="BE168" s="158"/>
      <c r="BF168" s="158"/>
      <c r="BG168" s="158"/>
      <c r="BH168" s="158"/>
    </row>
    <row r="169" spans="57:60" s="2" customFormat="1" ht="22.5" customHeight="1" x14ac:dyDescent="0.15">
      <c r="BE169" s="158"/>
      <c r="BF169" s="158"/>
      <c r="BG169" s="158"/>
      <c r="BH169" s="158"/>
    </row>
    <row r="170" spans="57:60" s="2" customFormat="1" ht="22.5" customHeight="1" x14ac:dyDescent="0.15">
      <c r="BE170" s="158"/>
      <c r="BF170" s="158"/>
      <c r="BG170" s="158"/>
      <c r="BH170" s="158"/>
    </row>
    <row r="171" spans="57:60" s="2" customFormat="1" ht="22.5" customHeight="1" x14ac:dyDescent="0.15">
      <c r="BE171" s="158"/>
      <c r="BF171" s="158"/>
      <c r="BG171" s="158"/>
      <c r="BH171" s="158"/>
    </row>
    <row r="172" spans="57:60" s="2" customFormat="1" ht="22.5" customHeight="1" x14ac:dyDescent="0.15">
      <c r="BE172" s="158"/>
      <c r="BF172" s="158"/>
      <c r="BG172" s="158"/>
      <c r="BH172" s="158"/>
    </row>
    <row r="173" spans="57:60" s="2" customFormat="1" ht="22.5" customHeight="1" x14ac:dyDescent="0.15">
      <c r="BE173" s="158"/>
      <c r="BF173" s="158"/>
      <c r="BG173" s="158"/>
      <c r="BH173" s="158"/>
    </row>
    <row r="174" spans="57:60" s="2" customFormat="1" ht="22.5" customHeight="1" x14ac:dyDescent="0.15">
      <c r="BE174" s="158"/>
      <c r="BF174" s="158"/>
      <c r="BG174" s="158"/>
      <c r="BH174" s="158"/>
    </row>
    <row r="175" spans="57:60" s="2" customFormat="1" ht="22.5" customHeight="1" x14ac:dyDescent="0.15">
      <c r="BE175" s="158"/>
      <c r="BF175" s="158"/>
      <c r="BG175" s="158"/>
      <c r="BH175" s="158"/>
    </row>
    <row r="176" spans="57:60" s="2" customFormat="1" ht="22.5" customHeight="1" x14ac:dyDescent="0.15">
      <c r="BE176" s="158"/>
      <c r="BF176" s="158"/>
      <c r="BG176" s="158"/>
      <c r="BH176" s="158"/>
    </row>
    <row r="177" spans="57:60" s="2" customFormat="1" ht="22.5" customHeight="1" x14ac:dyDescent="0.15">
      <c r="BE177" s="158"/>
      <c r="BF177" s="158"/>
      <c r="BG177" s="158"/>
      <c r="BH177" s="158"/>
    </row>
    <row r="178" spans="57:60" s="2" customFormat="1" ht="22.5" customHeight="1" x14ac:dyDescent="0.15">
      <c r="BE178" s="158"/>
      <c r="BF178" s="158"/>
      <c r="BG178" s="158"/>
      <c r="BH178" s="158"/>
    </row>
    <row r="179" spans="57:60" s="2" customFormat="1" ht="22.5" customHeight="1" x14ac:dyDescent="0.15">
      <c r="BE179" s="158"/>
      <c r="BF179" s="158"/>
      <c r="BG179" s="158"/>
      <c r="BH179" s="158"/>
    </row>
    <row r="180" spans="57:60" s="2" customFormat="1" ht="22.5" customHeight="1" x14ac:dyDescent="0.15">
      <c r="BE180" s="158"/>
      <c r="BF180" s="158"/>
      <c r="BG180" s="158"/>
      <c r="BH180" s="158"/>
    </row>
    <row r="181" spans="57:60" s="2" customFormat="1" ht="22.5" customHeight="1" x14ac:dyDescent="0.15">
      <c r="BE181" s="158"/>
      <c r="BF181" s="158"/>
      <c r="BG181" s="158"/>
      <c r="BH181" s="158"/>
    </row>
    <row r="182" spans="57:60" s="2" customFormat="1" ht="22.5" customHeight="1" x14ac:dyDescent="0.15">
      <c r="BE182" s="158"/>
      <c r="BF182" s="158"/>
      <c r="BG182" s="158"/>
      <c r="BH182" s="158"/>
    </row>
    <row r="183" spans="57:60" s="2" customFormat="1" ht="22.5" customHeight="1" x14ac:dyDescent="0.15">
      <c r="BE183" s="158"/>
      <c r="BF183" s="158"/>
      <c r="BG183" s="158"/>
      <c r="BH183" s="158"/>
    </row>
    <row r="184" spans="57:60" s="2" customFormat="1" ht="22.5" customHeight="1" x14ac:dyDescent="0.15">
      <c r="BE184" s="158"/>
      <c r="BF184" s="158"/>
      <c r="BG184" s="158"/>
      <c r="BH184" s="158"/>
    </row>
    <row r="185" spans="57:60" s="2" customFormat="1" ht="22.5" customHeight="1" x14ac:dyDescent="0.15">
      <c r="BE185" s="158"/>
      <c r="BF185" s="158"/>
      <c r="BG185" s="158"/>
      <c r="BH185" s="158"/>
    </row>
    <row r="186" spans="57:60" s="2" customFormat="1" ht="22.5" customHeight="1" x14ac:dyDescent="0.15">
      <c r="BE186" s="158"/>
      <c r="BF186" s="158"/>
      <c r="BG186" s="158"/>
      <c r="BH186" s="158"/>
    </row>
    <row r="187" spans="57:60" s="2" customFormat="1" ht="22.5" customHeight="1" x14ac:dyDescent="0.15">
      <c r="BE187" s="158"/>
      <c r="BF187" s="158"/>
      <c r="BG187" s="158"/>
      <c r="BH187" s="158"/>
    </row>
    <row r="188" spans="57:60" s="2" customFormat="1" ht="22.5" customHeight="1" x14ac:dyDescent="0.15">
      <c r="BE188" s="158"/>
      <c r="BF188" s="158"/>
      <c r="BG188" s="158"/>
      <c r="BH188" s="158"/>
    </row>
    <row r="189" spans="57:60" s="2" customFormat="1" ht="22.5" customHeight="1" x14ac:dyDescent="0.15">
      <c r="BE189" s="158"/>
      <c r="BF189" s="158"/>
      <c r="BG189" s="158"/>
      <c r="BH189" s="158"/>
    </row>
    <row r="190" spans="57:60" s="2" customFormat="1" ht="22.5" customHeight="1" x14ac:dyDescent="0.15">
      <c r="BE190" s="158"/>
      <c r="BF190" s="158"/>
      <c r="BG190" s="158"/>
      <c r="BH190" s="158"/>
    </row>
    <row r="191" spans="57:60" s="2" customFormat="1" ht="22.5" customHeight="1" x14ac:dyDescent="0.15">
      <c r="BE191" s="158"/>
      <c r="BF191" s="158"/>
      <c r="BG191" s="158"/>
      <c r="BH191" s="158"/>
    </row>
    <row r="192" spans="57:60" s="2" customFormat="1" ht="22.5" customHeight="1" x14ac:dyDescent="0.15">
      <c r="BE192" s="158"/>
      <c r="BF192" s="158"/>
      <c r="BG192" s="158"/>
      <c r="BH192" s="158"/>
    </row>
    <row r="193" spans="57:60" s="2" customFormat="1" ht="22.5" customHeight="1" x14ac:dyDescent="0.15">
      <c r="BE193" s="158"/>
      <c r="BF193" s="158"/>
      <c r="BG193" s="158"/>
      <c r="BH193" s="158"/>
    </row>
    <row r="194" spans="57:60" s="2" customFormat="1" ht="22.5" customHeight="1" x14ac:dyDescent="0.15">
      <c r="BE194" s="158"/>
      <c r="BF194" s="158"/>
      <c r="BG194" s="158"/>
      <c r="BH194" s="158"/>
    </row>
    <row r="195" spans="57:60" s="2" customFormat="1" ht="22.5" customHeight="1" x14ac:dyDescent="0.15">
      <c r="BE195" s="158"/>
      <c r="BF195" s="158"/>
      <c r="BG195" s="158"/>
      <c r="BH195" s="158"/>
    </row>
  </sheetData>
  <mergeCells count="125">
    <mergeCell ref="BE7:BE9"/>
    <mergeCell ref="BF7:BF9"/>
    <mergeCell ref="BG7:BG9"/>
    <mergeCell ref="BH7:BH9"/>
    <mergeCell ref="C64:D64"/>
    <mergeCell ref="E64:H64"/>
    <mergeCell ref="C65:D65"/>
    <mergeCell ref="C66:D68"/>
    <mergeCell ref="E66:H66"/>
    <mergeCell ref="E67:H67"/>
    <mergeCell ref="E68:H68"/>
    <mergeCell ref="K7:N7"/>
    <mergeCell ref="O7:Q7"/>
    <mergeCell ref="R7:T7"/>
    <mergeCell ref="U7:W7"/>
    <mergeCell ref="X7:AA7"/>
    <mergeCell ref="AF7:AG7"/>
    <mergeCell ref="AI7:AK7"/>
    <mergeCell ref="AL7:AN7"/>
    <mergeCell ref="AU7:AW7"/>
    <mergeCell ref="AO7:AT7"/>
    <mergeCell ref="C69:D70"/>
    <mergeCell ref="E69:H69"/>
    <mergeCell ref="E70:H70"/>
    <mergeCell ref="D23:H23"/>
    <mergeCell ref="E24:H24"/>
    <mergeCell ref="D26:H26"/>
    <mergeCell ref="D27:H27"/>
    <mergeCell ref="D24:D25"/>
    <mergeCell ref="E29:H29"/>
    <mergeCell ref="C57:H57"/>
    <mergeCell ref="D1:H1"/>
    <mergeCell ref="D10:H10"/>
    <mergeCell ref="D17:H17"/>
    <mergeCell ref="D19:H19"/>
    <mergeCell ref="C22:H22"/>
    <mergeCell ref="E25:H25"/>
    <mergeCell ref="E28:H28"/>
    <mergeCell ref="D31:H31"/>
    <mergeCell ref="D32:D33"/>
    <mergeCell ref="D30:H30"/>
    <mergeCell ref="D28:D29"/>
    <mergeCell ref="E32:H32"/>
    <mergeCell ref="E33:H33"/>
    <mergeCell ref="D18:H18"/>
    <mergeCell ref="E13:H13"/>
    <mergeCell ref="D14:H14"/>
    <mergeCell ref="E15:H15"/>
    <mergeCell ref="D20:H20"/>
    <mergeCell ref="C21:H21"/>
    <mergeCell ref="C15:C19"/>
    <mergeCell ref="D15:D16"/>
    <mergeCell ref="E16:H16"/>
    <mergeCell ref="BI7:BI9"/>
    <mergeCell ref="C10:C13"/>
    <mergeCell ref="D11:D13"/>
    <mergeCell ref="E11:H11"/>
    <mergeCell ref="E12:H12"/>
    <mergeCell ref="AP8:AQ8"/>
    <mergeCell ref="AR8:AT8"/>
    <mergeCell ref="AU8:AW8"/>
    <mergeCell ref="AX8:AY8"/>
    <mergeCell ref="AZ8:BA8"/>
    <mergeCell ref="BB8:BD8"/>
    <mergeCell ref="AX7:AY7"/>
    <mergeCell ref="AZ7:BA7"/>
    <mergeCell ref="BB7:BD7"/>
    <mergeCell ref="AC7:AD7"/>
    <mergeCell ref="K8:N8"/>
    <mergeCell ref="O8:Q8"/>
    <mergeCell ref="R8:T8"/>
    <mergeCell ref="U8:W8"/>
    <mergeCell ref="X8:Y8"/>
    <mergeCell ref="AF8:AG8"/>
    <mergeCell ref="AI8:AK8"/>
    <mergeCell ref="AL8:AN8"/>
    <mergeCell ref="AC8:AD8"/>
    <mergeCell ref="C75:C76"/>
    <mergeCell ref="C23:C30"/>
    <mergeCell ref="C31:C38"/>
    <mergeCell ref="C51:G52"/>
    <mergeCell ref="C53:C54"/>
    <mergeCell ref="D53:G54"/>
    <mergeCell ref="E76:I76"/>
    <mergeCell ref="E77:I77"/>
    <mergeCell ref="E35:H35"/>
    <mergeCell ref="E36:H36"/>
    <mergeCell ref="E34:H34"/>
    <mergeCell ref="C43:F44"/>
    <mergeCell ref="F40:H40"/>
    <mergeCell ref="F41:H41"/>
    <mergeCell ref="F42:H42"/>
    <mergeCell ref="C45:F46"/>
    <mergeCell ref="C47:F48"/>
    <mergeCell ref="C49:G50"/>
    <mergeCell ref="G46:H46"/>
    <mergeCell ref="G47:H47"/>
    <mergeCell ref="D59:H59"/>
    <mergeCell ref="E60:H60"/>
    <mergeCell ref="E37:H37"/>
    <mergeCell ref="G48:H48"/>
    <mergeCell ref="E78:I78"/>
    <mergeCell ref="E61:H61"/>
    <mergeCell ref="E62:H62"/>
    <mergeCell ref="E63:H63"/>
    <mergeCell ref="E74:I74"/>
    <mergeCell ref="E65:H65"/>
    <mergeCell ref="E75:I75"/>
    <mergeCell ref="D74:D79"/>
    <mergeCell ref="E38:H38"/>
    <mergeCell ref="F39:H39"/>
    <mergeCell ref="G43:H43"/>
    <mergeCell ref="G44:H44"/>
    <mergeCell ref="G45:H45"/>
    <mergeCell ref="D56:H56"/>
    <mergeCell ref="D60:D63"/>
    <mergeCell ref="E79:I79"/>
    <mergeCell ref="D55:H55"/>
    <mergeCell ref="C58:H58"/>
    <mergeCell ref="C59:C63"/>
    <mergeCell ref="D34:D38"/>
    <mergeCell ref="C39:D42"/>
    <mergeCell ref="C71:D72"/>
    <mergeCell ref="E71:H71"/>
    <mergeCell ref="E72:H72"/>
  </mergeCells>
  <phoneticPr fontId="2"/>
  <pageMargins left="0.78740157480314965" right="0.78740157480314965" top="0.78740157480314965" bottom="0.39370078740157483" header="0.19685039370078741" footer="0.19685039370078741"/>
  <pageSetup paperSize="9" scale="37" fitToWidth="0" pageOrder="overThenDown" orientation="portrait" horizontalDpi="1200" verticalDpi="1200" r:id="rId1"/>
  <headerFooter alignWithMargins="0"/>
  <rowBreaks count="1" manualBreakCount="1">
    <brk id="79" max="126" man="1"/>
  </rowBreaks>
  <colBreaks count="6" manualBreakCount="6">
    <brk id="17" max="78" man="1"/>
    <brk id="23" max="78" man="1"/>
    <brk id="31" max="78" man="1"/>
    <brk id="40" max="78" man="1"/>
    <brk id="49" max="78" man="1"/>
    <brk id="56" max="7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4:BM155"/>
  <sheetViews>
    <sheetView topLeftCell="A4" zoomScaleNormal="100" workbookViewId="0">
      <pane xSplit="9" ySplit="9" topLeftCell="AZ124" activePane="bottomRight" state="frozen"/>
      <selection activeCell="A4" sqref="A4"/>
      <selection pane="topRight" activeCell="J4" sqref="J4"/>
      <selection pane="bottomLeft" activeCell="A13" sqref="A13"/>
      <selection pane="bottomRight" activeCell="BL141" sqref="BL141"/>
    </sheetView>
  </sheetViews>
  <sheetFormatPr defaultRowHeight="12" x14ac:dyDescent="0.15"/>
  <cols>
    <col min="1" max="1" width="3.375" style="4" customWidth="1"/>
    <col min="2" max="2" width="3.875" style="4" customWidth="1"/>
    <col min="3" max="3" width="4.375" style="4" customWidth="1"/>
    <col min="4" max="5" width="5.75" style="4" customWidth="1"/>
    <col min="6" max="6" width="2.875" style="4" customWidth="1"/>
    <col min="7" max="8" width="12.375" style="4" customWidth="1"/>
    <col min="9" max="9" width="6.75" style="4" customWidth="1"/>
    <col min="10" max="62" width="12.625" style="4" customWidth="1"/>
    <col min="63" max="64" width="10.75" style="4" customWidth="1"/>
    <col min="65" max="65" width="12.375" style="4" customWidth="1"/>
    <col min="66" max="66" width="9" style="4" customWidth="1"/>
    <col min="67" max="16384" width="9" style="4"/>
  </cols>
  <sheetData>
    <row r="4" spans="1:65" x14ac:dyDescent="0.15">
      <c r="C4" s="4" t="s">
        <v>238</v>
      </c>
    </row>
    <row r="9" spans="1:65" s="5" customFormat="1" ht="39.950000000000003" customHeight="1" x14ac:dyDescent="0.15">
      <c r="A9" s="7" t="s">
        <v>135</v>
      </c>
      <c r="B9" s="7" t="s">
        <v>136</v>
      </c>
      <c r="C9" s="11" t="s">
        <v>239</v>
      </c>
      <c r="D9" s="40"/>
      <c r="E9" s="40"/>
      <c r="F9" s="40"/>
      <c r="G9" s="45"/>
      <c r="H9" s="45"/>
      <c r="I9" s="88" t="s">
        <v>109</v>
      </c>
      <c r="J9" s="95" t="s">
        <v>92</v>
      </c>
      <c r="K9" s="521" t="s">
        <v>158</v>
      </c>
      <c r="L9" s="522"/>
      <c r="M9" s="522"/>
      <c r="N9" s="523"/>
      <c r="O9" s="503" t="s">
        <v>118</v>
      </c>
      <c r="P9" s="504"/>
      <c r="Q9" s="505"/>
      <c r="R9" s="503" t="s">
        <v>323</v>
      </c>
      <c r="S9" s="504"/>
      <c r="T9" s="505"/>
      <c r="U9" s="503" t="s">
        <v>236</v>
      </c>
      <c r="V9" s="504"/>
      <c r="W9" s="505"/>
      <c r="X9" s="503" t="s">
        <v>71</v>
      </c>
      <c r="Y9" s="504"/>
      <c r="Z9" s="504"/>
      <c r="AA9" s="505"/>
      <c r="AB9" s="111" t="s">
        <v>205</v>
      </c>
      <c r="AC9" s="524" t="s">
        <v>159</v>
      </c>
      <c r="AD9" s="525"/>
      <c r="AE9" s="525"/>
      <c r="AF9" s="526"/>
      <c r="AG9" s="95" t="s">
        <v>153</v>
      </c>
      <c r="AH9" s="503" t="s">
        <v>154</v>
      </c>
      <c r="AI9" s="505"/>
      <c r="AJ9" s="95" t="s">
        <v>329</v>
      </c>
      <c r="AK9" s="503" t="s">
        <v>82</v>
      </c>
      <c r="AL9" s="504"/>
      <c r="AM9" s="505"/>
      <c r="AN9" s="503" t="s">
        <v>155</v>
      </c>
      <c r="AO9" s="504"/>
      <c r="AP9" s="505"/>
      <c r="AQ9" s="503" t="s">
        <v>143</v>
      </c>
      <c r="AR9" s="504"/>
      <c r="AS9" s="504"/>
      <c r="AT9" s="504"/>
      <c r="AU9" s="504"/>
      <c r="AV9" s="505"/>
      <c r="AW9" s="503" t="s">
        <v>331</v>
      </c>
      <c r="AX9" s="504"/>
      <c r="AY9" s="505"/>
      <c r="AZ9" s="506" t="s">
        <v>156</v>
      </c>
      <c r="BA9" s="507"/>
      <c r="BB9" s="506" t="s">
        <v>157</v>
      </c>
      <c r="BC9" s="507"/>
      <c r="BD9" s="506" t="s">
        <v>84</v>
      </c>
      <c r="BE9" s="508"/>
      <c r="BF9" s="507"/>
      <c r="BG9" s="509" t="s">
        <v>240</v>
      </c>
      <c r="BH9" s="510"/>
      <c r="BI9" s="510"/>
      <c r="BJ9" s="511"/>
    </row>
    <row r="10" spans="1:65" s="5" customFormat="1" ht="39.950000000000003" customHeight="1" x14ac:dyDescent="0.15">
      <c r="A10" s="7"/>
      <c r="B10" s="7"/>
      <c r="C10" s="12"/>
      <c r="D10" s="41"/>
      <c r="E10" s="41"/>
      <c r="F10" s="41"/>
      <c r="G10" s="56"/>
      <c r="H10" s="56"/>
      <c r="I10" s="89"/>
      <c r="J10" s="96" t="s">
        <v>137</v>
      </c>
      <c r="K10" s="512" t="s">
        <v>338</v>
      </c>
      <c r="L10" s="513"/>
      <c r="M10" s="513"/>
      <c r="N10" s="514"/>
      <c r="O10" s="515" t="s">
        <v>184</v>
      </c>
      <c r="P10" s="516"/>
      <c r="Q10" s="517"/>
      <c r="R10" s="515" t="s">
        <v>324</v>
      </c>
      <c r="S10" s="516"/>
      <c r="T10" s="517"/>
      <c r="U10" s="515" t="s">
        <v>184</v>
      </c>
      <c r="V10" s="516"/>
      <c r="W10" s="517"/>
      <c r="X10" s="515" t="s">
        <v>326</v>
      </c>
      <c r="Y10" s="517"/>
      <c r="Z10" s="110" t="s">
        <v>231</v>
      </c>
      <c r="AA10" s="110" t="s">
        <v>328</v>
      </c>
      <c r="AB10" s="106" t="s">
        <v>190</v>
      </c>
      <c r="AC10" s="515" t="s">
        <v>137</v>
      </c>
      <c r="AD10" s="516"/>
      <c r="AE10" s="516"/>
      <c r="AF10" s="517"/>
      <c r="AG10" s="96" t="s">
        <v>137</v>
      </c>
      <c r="AH10" s="518" t="s">
        <v>330</v>
      </c>
      <c r="AI10" s="519"/>
      <c r="AJ10" s="97" t="s">
        <v>242</v>
      </c>
      <c r="AK10" s="518" t="s">
        <v>184</v>
      </c>
      <c r="AL10" s="520"/>
      <c r="AM10" s="519"/>
      <c r="AN10" s="518" t="s">
        <v>316</v>
      </c>
      <c r="AO10" s="520"/>
      <c r="AP10" s="519"/>
      <c r="AQ10" s="518" t="s">
        <v>320</v>
      </c>
      <c r="AR10" s="520"/>
      <c r="AS10" s="519"/>
      <c r="AT10" s="518" t="s">
        <v>112</v>
      </c>
      <c r="AU10" s="520"/>
      <c r="AV10" s="519"/>
      <c r="AW10" s="518" t="s">
        <v>137</v>
      </c>
      <c r="AX10" s="520"/>
      <c r="AY10" s="519"/>
      <c r="AZ10" s="518" t="s">
        <v>31</v>
      </c>
      <c r="BA10" s="519"/>
      <c r="BB10" s="518" t="s">
        <v>332</v>
      </c>
      <c r="BC10" s="519"/>
      <c r="BD10" s="518" t="s">
        <v>84</v>
      </c>
      <c r="BE10" s="520"/>
      <c r="BF10" s="519"/>
      <c r="BG10" s="459" t="s">
        <v>138</v>
      </c>
      <c r="BH10" s="459" t="s">
        <v>139</v>
      </c>
      <c r="BI10" s="459" t="s">
        <v>140</v>
      </c>
      <c r="BJ10" s="459" t="s">
        <v>75</v>
      </c>
    </row>
    <row r="11" spans="1:65" s="5" customFormat="1" ht="39.950000000000003" customHeight="1" x14ac:dyDescent="0.15">
      <c r="A11" s="7"/>
      <c r="B11" s="7"/>
      <c r="C11" s="12"/>
      <c r="D11" s="42"/>
      <c r="E11" s="42"/>
      <c r="F11" s="42"/>
      <c r="I11" s="90"/>
      <c r="J11" s="97" t="s">
        <v>75</v>
      </c>
      <c r="K11" s="97" t="s">
        <v>138</v>
      </c>
      <c r="L11" s="97" t="s">
        <v>139</v>
      </c>
      <c r="M11" s="97" t="s">
        <v>140</v>
      </c>
      <c r="N11" s="97" t="s">
        <v>75</v>
      </c>
      <c r="O11" s="105" t="s">
        <v>138</v>
      </c>
      <c r="P11" s="105" t="s">
        <v>140</v>
      </c>
      <c r="Q11" s="97" t="s">
        <v>75</v>
      </c>
      <c r="R11" s="105" t="s">
        <v>333</v>
      </c>
      <c r="S11" s="105" t="s">
        <v>299</v>
      </c>
      <c r="T11" s="97" t="s">
        <v>75</v>
      </c>
      <c r="U11" s="105" t="s">
        <v>333</v>
      </c>
      <c r="V11" s="105" t="s">
        <v>299</v>
      </c>
      <c r="W11" s="97" t="s">
        <v>75</v>
      </c>
      <c r="X11" s="105" t="s">
        <v>138</v>
      </c>
      <c r="Y11" s="105" t="s">
        <v>299</v>
      </c>
      <c r="Z11" s="105" t="s">
        <v>327</v>
      </c>
      <c r="AA11" s="97" t="s">
        <v>108</v>
      </c>
      <c r="AB11" s="97" t="s">
        <v>75</v>
      </c>
      <c r="AC11" s="112" t="s">
        <v>138</v>
      </c>
      <c r="AD11" s="97" t="s">
        <v>139</v>
      </c>
      <c r="AE11" s="112" t="s">
        <v>140</v>
      </c>
      <c r="AF11" s="97" t="s">
        <v>75</v>
      </c>
      <c r="AG11" s="97" t="s">
        <v>75</v>
      </c>
      <c r="AH11" s="105" t="s">
        <v>138</v>
      </c>
      <c r="AI11" s="105" t="s">
        <v>140</v>
      </c>
      <c r="AJ11" s="105" t="s">
        <v>75</v>
      </c>
      <c r="AK11" s="114" t="s">
        <v>138</v>
      </c>
      <c r="AL11" s="105" t="s">
        <v>140</v>
      </c>
      <c r="AM11" s="105" t="s">
        <v>75</v>
      </c>
      <c r="AN11" s="105" t="s">
        <v>138</v>
      </c>
      <c r="AO11" s="105" t="s">
        <v>140</v>
      </c>
      <c r="AP11" s="105" t="s">
        <v>75</v>
      </c>
      <c r="AQ11" s="105" t="s">
        <v>138</v>
      </c>
      <c r="AR11" s="105" t="s">
        <v>140</v>
      </c>
      <c r="AS11" s="105" t="s">
        <v>75</v>
      </c>
      <c r="AT11" s="105" t="s">
        <v>138</v>
      </c>
      <c r="AU11" s="105" t="s">
        <v>140</v>
      </c>
      <c r="AV11" s="105" t="s">
        <v>75</v>
      </c>
      <c r="AW11" s="105" t="s">
        <v>138</v>
      </c>
      <c r="AX11" s="105" t="s">
        <v>140</v>
      </c>
      <c r="AY11" s="115" t="s">
        <v>75</v>
      </c>
      <c r="AZ11" s="105" t="s">
        <v>138</v>
      </c>
      <c r="BA11" s="105" t="s">
        <v>140</v>
      </c>
      <c r="BB11" s="114" t="s">
        <v>138</v>
      </c>
      <c r="BC11" s="105" t="s">
        <v>140</v>
      </c>
      <c r="BD11" s="105" t="s">
        <v>138</v>
      </c>
      <c r="BE11" s="105" t="s">
        <v>140</v>
      </c>
      <c r="BF11" s="105" t="s">
        <v>75</v>
      </c>
      <c r="BG11" s="460"/>
      <c r="BH11" s="460"/>
      <c r="BI11" s="460"/>
      <c r="BJ11" s="460"/>
    </row>
    <row r="12" spans="1:65" s="5" customFormat="1" ht="39.950000000000003" customHeight="1" x14ac:dyDescent="0.15">
      <c r="A12" s="7"/>
      <c r="B12" s="7"/>
      <c r="C12" s="13"/>
      <c r="D12" s="43"/>
      <c r="E12" s="43"/>
      <c r="F12" s="43"/>
      <c r="G12" s="86"/>
      <c r="H12" s="86"/>
      <c r="I12" s="91"/>
      <c r="J12" s="98">
        <v>164</v>
      </c>
      <c r="K12" s="103">
        <v>161</v>
      </c>
      <c r="L12" s="103">
        <v>162</v>
      </c>
      <c r="M12" s="104">
        <v>163</v>
      </c>
      <c r="N12" s="103">
        <v>164</v>
      </c>
      <c r="O12" s="103">
        <v>161</v>
      </c>
      <c r="P12" s="104">
        <v>163</v>
      </c>
      <c r="Q12" s="98">
        <v>164</v>
      </c>
      <c r="R12" s="103">
        <v>161</v>
      </c>
      <c r="S12" s="104">
        <v>163</v>
      </c>
      <c r="T12" s="98">
        <v>164</v>
      </c>
      <c r="U12" s="103">
        <v>161</v>
      </c>
      <c r="V12" s="104">
        <v>163</v>
      </c>
      <c r="W12" s="98">
        <v>164</v>
      </c>
      <c r="X12" s="103">
        <v>161</v>
      </c>
      <c r="Y12" s="104">
        <v>163</v>
      </c>
      <c r="Z12" s="103">
        <v>162</v>
      </c>
      <c r="AA12" s="98">
        <v>164</v>
      </c>
      <c r="AB12" s="98">
        <v>164</v>
      </c>
      <c r="AC12" s="103">
        <v>161</v>
      </c>
      <c r="AD12" s="103">
        <v>162</v>
      </c>
      <c r="AE12" s="104">
        <v>163</v>
      </c>
      <c r="AF12" s="98">
        <v>164</v>
      </c>
      <c r="AG12" s="98">
        <v>164</v>
      </c>
      <c r="AH12" s="103">
        <v>161</v>
      </c>
      <c r="AI12" s="104">
        <v>163</v>
      </c>
      <c r="AJ12" s="98">
        <v>164</v>
      </c>
      <c r="AK12" s="103">
        <v>161</v>
      </c>
      <c r="AL12" s="104">
        <v>163</v>
      </c>
      <c r="AM12" s="98">
        <v>164</v>
      </c>
      <c r="AN12" s="103">
        <v>161</v>
      </c>
      <c r="AO12" s="104">
        <v>163</v>
      </c>
      <c r="AP12" s="98">
        <v>164</v>
      </c>
      <c r="AQ12" s="103">
        <v>161</v>
      </c>
      <c r="AR12" s="104">
        <v>163</v>
      </c>
      <c r="AS12" s="98">
        <v>164</v>
      </c>
      <c r="AT12" s="103">
        <v>161</v>
      </c>
      <c r="AU12" s="104">
        <v>163</v>
      </c>
      <c r="AV12" s="98">
        <v>164</v>
      </c>
      <c r="AW12" s="103">
        <v>161</v>
      </c>
      <c r="AX12" s="104">
        <v>163</v>
      </c>
      <c r="AY12" s="98">
        <v>164</v>
      </c>
      <c r="AZ12" s="103">
        <v>161</v>
      </c>
      <c r="BA12" s="104">
        <v>163</v>
      </c>
      <c r="BB12" s="103">
        <v>161</v>
      </c>
      <c r="BC12" s="104">
        <v>163</v>
      </c>
      <c r="BD12" s="103">
        <v>161</v>
      </c>
      <c r="BE12" s="104">
        <v>163</v>
      </c>
      <c r="BF12" s="98">
        <v>164</v>
      </c>
      <c r="BG12" s="97">
        <v>161</v>
      </c>
      <c r="BH12" s="97">
        <v>162</v>
      </c>
      <c r="BI12" s="97">
        <v>163</v>
      </c>
      <c r="BJ12" s="113">
        <v>164</v>
      </c>
      <c r="BK12" s="121" t="s">
        <v>44</v>
      </c>
    </row>
    <row r="13" spans="1:65" ht="13.5" customHeight="1" x14ac:dyDescent="0.15">
      <c r="A13" s="1">
        <v>1</v>
      </c>
      <c r="B13" s="5">
        <v>1</v>
      </c>
      <c r="C13" s="14"/>
      <c r="D13" s="44" t="s">
        <v>11</v>
      </c>
      <c r="E13" s="481" t="s">
        <v>2</v>
      </c>
      <c r="F13" s="481"/>
      <c r="G13" s="481"/>
      <c r="H13" s="481"/>
      <c r="I13" s="86" t="s">
        <v>14</v>
      </c>
      <c r="J13" s="99">
        <v>5800</v>
      </c>
      <c r="K13" s="99">
        <v>481806</v>
      </c>
      <c r="L13" s="99">
        <v>502333</v>
      </c>
      <c r="M13" s="99">
        <v>50313</v>
      </c>
      <c r="N13" s="153">
        <v>55175</v>
      </c>
      <c r="O13" s="99">
        <v>35</v>
      </c>
      <c r="P13" s="99">
        <v>0</v>
      </c>
      <c r="Q13" s="99">
        <v>0</v>
      </c>
      <c r="R13" s="99">
        <v>3629</v>
      </c>
      <c r="S13" s="99">
        <v>1037</v>
      </c>
      <c r="T13" s="99">
        <v>519</v>
      </c>
      <c r="U13" s="99">
        <v>1578</v>
      </c>
      <c r="V13" s="99">
        <v>268</v>
      </c>
      <c r="W13" s="99">
        <v>2279</v>
      </c>
      <c r="X13" s="99">
        <v>9</v>
      </c>
      <c r="Y13" s="99">
        <v>1</v>
      </c>
      <c r="Z13" s="99">
        <v>456</v>
      </c>
      <c r="AA13" s="153">
        <v>74</v>
      </c>
      <c r="AB13" s="99">
        <v>173</v>
      </c>
      <c r="AC13" s="144"/>
      <c r="AD13" s="99">
        <v>403022</v>
      </c>
      <c r="AE13" s="140"/>
      <c r="AF13" s="99">
        <v>0</v>
      </c>
      <c r="AG13" s="99">
        <v>0</v>
      </c>
      <c r="AH13" s="99">
        <v>48</v>
      </c>
      <c r="AI13" s="99">
        <v>0</v>
      </c>
      <c r="AJ13" s="99">
        <v>86541</v>
      </c>
      <c r="AK13" s="99">
        <v>213899</v>
      </c>
      <c r="AL13" s="99">
        <v>37910</v>
      </c>
      <c r="AM13" s="99">
        <v>44948</v>
      </c>
      <c r="AN13" s="99">
        <v>194590</v>
      </c>
      <c r="AO13" s="99">
        <v>30032</v>
      </c>
      <c r="AP13" s="99">
        <v>18501</v>
      </c>
      <c r="AQ13" s="99">
        <v>360467</v>
      </c>
      <c r="AR13" s="99">
        <v>50931</v>
      </c>
      <c r="AS13" s="154">
        <v>119413</v>
      </c>
      <c r="AT13" s="99">
        <v>180469</v>
      </c>
      <c r="AU13" s="99">
        <v>70688</v>
      </c>
      <c r="AV13" s="99">
        <v>40940</v>
      </c>
      <c r="AW13" s="99">
        <v>14</v>
      </c>
      <c r="AX13" s="99">
        <v>4</v>
      </c>
      <c r="AY13" s="99">
        <v>0</v>
      </c>
      <c r="AZ13" s="99">
        <v>77707</v>
      </c>
      <c r="BA13" s="99">
        <v>0</v>
      </c>
      <c r="BB13" s="99">
        <v>595217</v>
      </c>
      <c r="BC13" s="99">
        <v>49709</v>
      </c>
      <c r="BD13" s="99">
        <v>804433</v>
      </c>
      <c r="BE13" s="99">
        <v>0</v>
      </c>
      <c r="BF13" s="99">
        <v>40772</v>
      </c>
      <c r="BG13" s="116">
        <f t="shared" ref="BG13:BG76" si="0">SUMIF($J$11:$BF$11,$BG$10,J13:BF13)</f>
        <v>2913901</v>
      </c>
      <c r="BH13" s="116">
        <f t="shared" ref="BH13:BH76" si="1">SUMIF($J$11:$BF$11,$BH$10,J13:BF13)</f>
        <v>905811</v>
      </c>
      <c r="BI13" s="116">
        <f t="shared" ref="BI13:BI76" si="2">SUMIF($J$11:$BF$11,$BI$10,J13:BF13)</f>
        <v>290893</v>
      </c>
      <c r="BJ13" s="102">
        <f t="shared" ref="BJ13:BJ76" si="3">SUMIF($J$11:$BF$11,$BJ$10,J13:BF13)</f>
        <v>415135</v>
      </c>
      <c r="BK13" s="122">
        <f t="shared" ref="BK13:BK76" si="4">SUM(J13:BF13)-SUM(BG13:BJ13)</f>
        <v>0</v>
      </c>
      <c r="BL13" s="123"/>
      <c r="BM13" s="125"/>
    </row>
    <row r="14" spans="1:65" ht="13.5" customHeight="1" x14ac:dyDescent="0.15">
      <c r="A14" s="1">
        <v>1</v>
      </c>
      <c r="B14" s="5">
        <v>2</v>
      </c>
      <c r="C14" s="15"/>
      <c r="D14" s="45"/>
      <c r="E14" s="45" t="s">
        <v>244</v>
      </c>
      <c r="F14" s="452" t="s">
        <v>106</v>
      </c>
      <c r="G14" s="452"/>
      <c r="H14" s="452"/>
      <c r="I14" s="45" t="s">
        <v>18</v>
      </c>
      <c r="J14" s="99">
        <v>0</v>
      </c>
      <c r="K14" s="99">
        <v>456951</v>
      </c>
      <c r="L14" s="99">
        <v>430038</v>
      </c>
      <c r="M14" s="99">
        <v>15975</v>
      </c>
      <c r="N14" s="140">
        <v>52191</v>
      </c>
      <c r="O14" s="99">
        <v>0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23</v>
      </c>
      <c r="W14" s="99">
        <v>0</v>
      </c>
      <c r="X14" s="99">
        <v>0</v>
      </c>
      <c r="Y14" s="99">
        <v>0</v>
      </c>
      <c r="Z14" s="99">
        <v>0</v>
      </c>
      <c r="AA14" s="99">
        <v>0</v>
      </c>
      <c r="AB14" s="99">
        <v>0</v>
      </c>
      <c r="AC14" s="144"/>
      <c r="AD14" s="99">
        <v>355517</v>
      </c>
      <c r="AE14" s="140"/>
      <c r="AF14" s="99">
        <v>0</v>
      </c>
      <c r="AG14" s="99">
        <v>0</v>
      </c>
      <c r="AH14" s="99">
        <v>0</v>
      </c>
      <c r="AI14" s="99">
        <v>0</v>
      </c>
      <c r="AJ14" s="99">
        <v>81677</v>
      </c>
      <c r="AK14" s="99">
        <v>208093</v>
      </c>
      <c r="AL14" s="99">
        <v>37910</v>
      </c>
      <c r="AM14" s="99">
        <v>44948</v>
      </c>
      <c r="AN14" s="99">
        <v>192347</v>
      </c>
      <c r="AO14" s="99">
        <v>29696</v>
      </c>
      <c r="AP14" s="99">
        <v>18277</v>
      </c>
      <c r="AQ14" s="99">
        <v>344923</v>
      </c>
      <c r="AR14" s="99">
        <v>41698</v>
      </c>
      <c r="AS14" s="99">
        <v>119341</v>
      </c>
      <c r="AT14" s="99">
        <v>154009</v>
      </c>
      <c r="AU14" s="99">
        <v>69359</v>
      </c>
      <c r="AV14" s="99">
        <v>39531</v>
      </c>
      <c r="AW14" s="99">
        <v>0</v>
      </c>
      <c r="AX14" s="99">
        <v>0</v>
      </c>
      <c r="AY14" s="99">
        <v>0</v>
      </c>
      <c r="AZ14" s="99">
        <v>44</v>
      </c>
      <c r="BA14" s="99">
        <v>0</v>
      </c>
      <c r="BB14" s="99">
        <v>587530</v>
      </c>
      <c r="BC14" s="99">
        <v>47414</v>
      </c>
      <c r="BD14" s="99">
        <v>777397</v>
      </c>
      <c r="BE14" s="99">
        <v>0</v>
      </c>
      <c r="BF14" s="99">
        <v>39077</v>
      </c>
      <c r="BG14" s="117">
        <f t="shared" si="0"/>
        <v>2721294</v>
      </c>
      <c r="BH14" s="117">
        <f t="shared" si="1"/>
        <v>785555</v>
      </c>
      <c r="BI14" s="117">
        <f t="shared" si="2"/>
        <v>242075</v>
      </c>
      <c r="BJ14" s="102">
        <f t="shared" si="3"/>
        <v>395042</v>
      </c>
      <c r="BK14" s="122">
        <f t="shared" si="4"/>
        <v>0</v>
      </c>
      <c r="BM14" s="125"/>
    </row>
    <row r="15" spans="1:65" ht="13.5" customHeight="1" x14ac:dyDescent="0.15">
      <c r="A15" s="1">
        <v>1</v>
      </c>
      <c r="B15" s="5">
        <v>3</v>
      </c>
      <c r="C15" s="15" t="s">
        <v>23</v>
      </c>
      <c r="D15" s="45"/>
      <c r="E15" s="71" t="s">
        <v>107</v>
      </c>
      <c r="F15" s="71"/>
      <c r="G15" s="452" t="s">
        <v>245</v>
      </c>
      <c r="H15" s="452"/>
      <c r="I15" s="45"/>
      <c r="J15" s="99">
        <v>0</v>
      </c>
      <c r="K15" s="99">
        <v>456063</v>
      </c>
      <c r="L15" s="99">
        <v>430038</v>
      </c>
      <c r="M15" s="99">
        <v>15975</v>
      </c>
      <c r="N15" s="140">
        <v>52191</v>
      </c>
      <c r="O15" s="99">
        <v>0</v>
      </c>
      <c r="P15" s="99">
        <v>0</v>
      </c>
      <c r="Q15" s="99">
        <v>0</v>
      </c>
      <c r="R15" s="99">
        <v>0</v>
      </c>
      <c r="S15" s="99">
        <v>0</v>
      </c>
      <c r="T15" s="99">
        <v>0</v>
      </c>
      <c r="U15" s="99">
        <v>0</v>
      </c>
      <c r="V15" s="99">
        <v>23</v>
      </c>
      <c r="W15" s="99">
        <v>0</v>
      </c>
      <c r="X15" s="99">
        <v>0</v>
      </c>
      <c r="Y15" s="99">
        <v>0</v>
      </c>
      <c r="Z15" s="99">
        <v>0</v>
      </c>
      <c r="AA15" s="99">
        <v>0</v>
      </c>
      <c r="AB15" s="99">
        <v>0</v>
      </c>
      <c r="AC15" s="144"/>
      <c r="AD15" s="99">
        <v>355517</v>
      </c>
      <c r="AE15" s="140"/>
      <c r="AF15" s="99">
        <v>0</v>
      </c>
      <c r="AG15" s="99">
        <v>0</v>
      </c>
      <c r="AH15" s="99">
        <v>0</v>
      </c>
      <c r="AI15" s="99">
        <v>0</v>
      </c>
      <c r="AJ15" s="99">
        <v>81677</v>
      </c>
      <c r="AK15" s="99">
        <v>208093</v>
      </c>
      <c r="AL15" s="99">
        <v>37910</v>
      </c>
      <c r="AM15" s="99">
        <v>44948</v>
      </c>
      <c r="AN15" s="99">
        <v>192347</v>
      </c>
      <c r="AO15" s="99">
        <v>29696</v>
      </c>
      <c r="AP15" s="99">
        <v>18277</v>
      </c>
      <c r="AQ15" s="99">
        <v>344923</v>
      </c>
      <c r="AR15" s="99">
        <v>41698</v>
      </c>
      <c r="AS15" s="99">
        <v>119341</v>
      </c>
      <c r="AT15" s="99">
        <v>154009</v>
      </c>
      <c r="AU15" s="99">
        <v>69350</v>
      </c>
      <c r="AV15" s="99">
        <v>39531</v>
      </c>
      <c r="AW15" s="99">
        <v>0</v>
      </c>
      <c r="AX15" s="99">
        <v>0</v>
      </c>
      <c r="AY15" s="99">
        <v>0</v>
      </c>
      <c r="AZ15" s="99">
        <v>0</v>
      </c>
      <c r="BA15" s="99">
        <v>0</v>
      </c>
      <c r="BB15" s="99">
        <v>587530</v>
      </c>
      <c r="BC15" s="99">
        <v>47414</v>
      </c>
      <c r="BD15" s="99">
        <v>777397</v>
      </c>
      <c r="BE15" s="99">
        <v>0</v>
      </c>
      <c r="BF15" s="99">
        <v>39077</v>
      </c>
      <c r="BG15" s="117">
        <f t="shared" si="0"/>
        <v>2720362</v>
      </c>
      <c r="BH15" s="117">
        <f t="shared" si="1"/>
        <v>785555</v>
      </c>
      <c r="BI15" s="117">
        <f t="shared" si="2"/>
        <v>242066</v>
      </c>
      <c r="BJ15" s="102">
        <f t="shared" si="3"/>
        <v>395042</v>
      </c>
      <c r="BK15" s="122">
        <f t="shared" si="4"/>
        <v>0</v>
      </c>
      <c r="BM15" s="125"/>
    </row>
    <row r="16" spans="1:65" ht="13.5" customHeight="1" x14ac:dyDescent="0.15">
      <c r="A16" s="1">
        <v>1</v>
      </c>
      <c r="B16" s="5">
        <v>4</v>
      </c>
      <c r="C16" s="15"/>
      <c r="D16" s="45"/>
      <c r="E16" s="71"/>
      <c r="F16" s="71"/>
      <c r="G16" s="52"/>
      <c r="H16" s="52"/>
      <c r="I16" s="45"/>
      <c r="J16" s="99">
        <v>0</v>
      </c>
      <c r="K16" s="99">
        <v>0</v>
      </c>
      <c r="L16" s="99">
        <v>0</v>
      </c>
      <c r="M16" s="99">
        <v>0</v>
      </c>
      <c r="N16" s="140">
        <v>0</v>
      </c>
      <c r="O16" s="99">
        <v>0</v>
      </c>
      <c r="P16" s="99">
        <v>0</v>
      </c>
      <c r="Q16" s="99">
        <v>0</v>
      </c>
      <c r="R16" s="99">
        <v>0</v>
      </c>
      <c r="S16" s="99">
        <v>0</v>
      </c>
      <c r="T16" s="99">
        <v>0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99">
        <v>0</v>
      </c>
      <c r="AA16" s="99">
        <v>0</v>
      </c>
      <c r="AB16" s="99">
        <v>0</v>
      </c>
      <c r="AC16" s="144"/>
      <c r="AD16" s="99">
        <v>0</v>
      </c>
      <c r="AE16" s="140"/>
      <c r="AF16" s="99">
        <v>0</v>
      </c>
      <c r="AG16" s="99">
        <v>0</v>
      </c>
      <c r="AH16" s="99">
        <v>0</v>
      </c>
      <c r="AI16" s="99">
        <v>0</v>
      </c>
      <c r="AJ16" s="99">
        <v>0</v>
      </c>
      <c r="AK16" s="99">
        <v>0</v>
      </c>
      <c r="AL16" s="99">
        <v>0</v>
      </c>
      <c r="AM16" s="99">
        <v>0</v>
      </c>
      <c r="AN16" s="99">
        <v>0</v>
      </c>
      <c r="AO16" s="99">
        <v>0</v>
      </c>
      <c r="AP16" s="99">
        <v>0</v>
      </c>
      <c r="AQ16" s="99">
        <v>0</v>
      </c>
      <c r="AR16" s="99">
        <v>0</v>
      </c>
      <c r="AS16" s="99">
        <v>0</v>
      </c>
      <c r="AT16" s="99">
        <v>0</v>
      </c>
      <c r="AU16" s="99">
        <v>0</v>
      </c>
      <c r="AV16" s="99">
        <v>0</v>
      </c>
      <c r="AW16" s="99">
        <v>0</v>
      </c>
      <c r="AX16" s="99">
        <v>0</v>
      </c>
      <c r="AY16" s="99">
        <v>0</v>
      </c>
      <c r="AZ16" s="99">
        <v>0</v>
      </c>
      <c r="BA16" s="99">
        <v>0</v>
      </c>
      <c r="BB16" s="99">
        <v>0</v>
      </c>
      <c r="BC16" s="99">
        <v>0</v>
      </c>
      <c r="BD16" s="99">
        <v>0</v>
      </c>
      <c r="BE16" s="99">
        <v>0</v>
      </c>
      <c r="BF16" s="99">
        <v>0</v>
      </c>
      <c r="BG16" s="117">
        <f t="shared" si="0"/>
        <v>0</v>
      </c>
      <c r="BH16" s="117">
        <f t="shared" si="1"/>
        <v>0</v>
      </c>
      <c r="BI16" s="117">
        <f t="shared" si="2"/>
        <v>0</v>
      </c>
      <c r="BJ16" s="102">
        <f t="shared" si="3"/>
        <v>0</v>
      </c>
      <c r="BK16" s="122">
        <f t="shared" si="4"/>
        <v>0</v>
      </c>
      <c r="BM16" s="125"/>
    </row>
    <row r="17" spans="1:65" ht="13.5" customHeight="1" x14ac:dyDescent="0.15">
      <c r="A17" s="1">
        <v>1</v>
      </c>
      <c r="B17" s="5">
        <v>5</v>
      </c>
      <c r="C17" s="15"/>
      <c r="D17" s="45"/>
      <c r="E17" s="71"/>
      <c r="F17" s="71"/>
      <c r="G17" s="52"/>
      <c r="H17" s="52"/>
      <c r="I17" s="45"/>
      <c r="J17" s="99">
        <v>0</v>
      </c>
      <c r="K17" s="99">
        <v>0</v>
      </c>
      <c r="L17" s="99">
        <v>0</v>
      </c>
      <c r="M17" s="99">
        <v>0</v>
      </c>
      <c r="N17" s="140">
        <v>0</v>
      </c>
      <c r="O17" s="99">
        <v>0</v>
      </c>
      <c r="P17" s="99">
        <v>0</v>
      </c>
      <c r="Q17" s="99">
        <v>0</v>
      </c>
      <c r="R17" s="99">
        <v>0</v>
      </c>
      <c r="S17" s="99">
        <v>0</v>
      </c>
      <c r="T17" s="99">
        <v>0</v>
      </c>
      <c r="U17" s="99">
        <v>0</v>
      </c>
      <c r="V17" s="99">
        <v>0</v>
      </c>
      <c r="W17" s="99">
        <v>0</v>
      </c>
      <c r="X17" s="99">
        <v>0</v>
      </c>
      <c r="Y17" s="99">
        <v>0</v>
      </c>
      <c r="Z17" s="99">
        <v>0</v>
      </c>
      <c r="AA17" s="99">
        <v>0</v>
      </c>
      <c r="AB17" s="99">
        <v>0</v>
      </c>
      <c r="AC17" s="144"/>
      <c r="AD17" s="99">
        <v>0</v>
      </c>
      <c r="AE17" s="140"/>
      <c r="AF17" s="99">
        <v>0</v>
      </c>
      <c r="AG17" s="99">
        <v>0</v>
      </c>
      <c r="AH17" s="99">
        <v>0</v>
      </c>
      <c r="AI17" s="99">
        <v>0</v>
      </c>
      <c r="AJ17" s="99">
        <v>0</v>
      </c>
      <c r="AK17" s="99">
        <v>0</v>
      </c>
      <c r="AL17" s="99">
        <v>0</v>
      </c>
      <c r="AM17" s="99">
        <v>0</v>
      </c>
      <c r="AN17" s="99">
        <v>0</v>
      </c>
      <c r="AO17" s="99">
        <v>0</v>
      </c>
      <c r="AP17" s="99">
        <v>0</v>
      </c>
      <c r="AQ17" s="99">
        <v>0</v>
      </c>
      <c r="AR17" s="99">
        <v>0</v>
      </c>
      <c r="AS17" s="99">
        <v>0</v>
      </c>
      <c r="AT17" s="99">
        <v>0</v>
      </c>
      <c r="AU17" s="99">
        <v>0</v>
      </c>
      <c r="AV17" s="99">
        <v>0</v>
      </c>
      <c r="AW17" s="99">
        <v>0</v>
      </c>
      <c r="AX17" s="99">
        <v>0</v>
      </c>
      <c r="AY17" s="99">
        <v>0</v>
      </c>
      <c r="AZ17" s="99">
        <v>0</v>
      </c>
      <c r="BA17" s="99">
        <v>0</v>
      </c>
      <c r="BB17" s="99">
        <v>0</v>
      </c>
      <c r="BC17" s="99">
        <v>0</v>
      </c>
      <c r="BD17" s="99">
        <v>0</v>
      </c>
      <c r="BE17" s="99">
        <v>0</v>
      </c>
      <c r="BF17" s="99">
        <v>0</v>
      </c>
      <c r="BG17" s="117">
        <f t="shared" si="0"/>
        <v>0</v>
      </c>
      <c r="BH17" s="117">
        <f t="shared" si="1"/>
        <v>0</v>
      </c>
      <c r="BI17" s="117">
        <f t="shared" si="2"/>
        <v>0</v>
      </c>
      <c r="BJ17" s="102">
        <f t="shared" si="3"/>
        <v>0</v>
      </c>
      <c r="BK17" s="122">
        <f t="shared" si="4"/>
        <v>0</v>
      </c>
      <c r="BM17" s="125"/>
    </row>
    <row r="18" spans="1:65" ht="13.5" customHeight="1" x14ac:dyDescent="0.15">
      <c r="A18" s="1">
        <v>1</v>
      </c>
      <c r="B18" s="5">
        <v>6</v>
      </c>
      <c r="C18" s="16"/>
      <c r="D18" s="45"/>
      <c r="E18" s="45" t="s">
        <v>110</v>
      </c>
      <c r="F18" s="45"/>
      <c r="G18" s="452" t="s">
        <v>246</v>
      </c>
      <c r="H18" s="452"/>
      <c r="I18" s="45"/>
      <c r="J18" s="99">
        <v>0</v>
      </c>
      <c r="K18" s="99">
        <v>888</v>
      </c>
      <c r="L18" s="99">
        <v>0</v>
      </c>
      <c r="M18" s="99">
        <v>0</v>
      </c>
      <c r="N18" s="140">
        <v>0</v>
      </c>
      <c r="O18" s="99">
        <v>0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99">
        <v>0</v>
      </c>
      <c r="AA18" s="99">
        <v>0</v>
      </c>
      <c r="AB18" s="99">
        <v>0</v>
      </c>
      <c r="AC18" s="144"/>
      <c r="AD18" s="99">
        <v>0</v>
      </c>
      <c r="AE18" s="140"/>
      <c r="AF18" s="99">
        <v>0</v>
      </c>
      <c r="AG18" s="99">
        <v>0</v>
      </c>
      <c r="AH18" s="99">
        <v>0</v>
      </c>
      <c r="AI18" s="99">
        <v>0</v>
      </c>
      <c r="AJ18" s="99">
        <v>0</v>
      </c>
      <c r="AK18" s="99">
        <v>0</v>
      </c>
      <c r="AL18" s="99">
        <v>0</v>
      </c>
      <c r="AM18" s="99">
        <v>0</v>
      </c>
      <c r="AN18" s="99">
        <v>0</v>
      </c>
      <c r="AO18" s="99">
        <v>0</v>
      </c>
      <c r="AP18" s="99">
        <v>0</v>
      </c>
      <c r="AQ18" s="99">
        <v>0</v>
      </c>
      <c r="AR18" s="99">
        <v>0</v>
      </c>
      <c r="AS18" s="99">
        <v>0</v>
      </c>
      <c r="AT18" s="99">
        <v>0</v>
      </c>
      <c r="AU18" s="99">
        <v>9</v>
      </c>
      <c r="AV18" s="99">
        <v>0</v>
      </c>
      <c r="AW18" s="99">
        <v>0</v>
      </c>
      <c r="AX18" s="99">
        <v>0</v>
      </c>
      <c r="AY18" s="99">
        <v>0</v>
      </c>
      <c r="AZ18" s="99">
        <v>44</v>
      </c>
      <c r="BA18" s="99">
        <v>0</v>
      </c>
      <c r="BB18" s="99">
        <v>0</v>
      </c>
      <c r="BC18" s="99">
        <v>0</v>
      </c>
      <c r="BD18" s="99">
        <v>0</v>
      </c>
      <c r="BE18" s="99">
        <v>0</v>
      </c>
      <c r="BF18" s="99">
        <v>0</v>
      </c>
      <c r="BG18" s="117">
        <f t="shared" si="0"/>
        <v>932</v>
      </c>
      <c r="BH18" s="117">
        <f t="shared" si="1"/>
        <v>0</v>
      </c>
      <c r="BI18" s="117">
        <f t="shared" si="2"/>
        <v>9</v>
      </c>
      <c r="BJ18" s="102">
        <f t="shared" si="3"/>
        <v>0</v>
      </c>
      <c r="BK18" s="122">
        <f t="shared" si="4"/>
        <v>0</v>
      </c>
      <c r="BM18" s="125"/>
    </row>
    <row r="19" spans="1:65" ht="13.5" customHeight="1" x14ac:dyDescent="0.15">
      <c r="A19" s="1">
        <v>1</v>
      </c>
      <c r="B19" s="5">
        <v>7</v>
      </c>
      <c r="C19" s="16" t="s">
        <v>26</v>
      </c>
      <c r="D19" s="45"/>
      <c r="E19" s="45" t="s">
        <v>33</v>
      </c>
      <c r="F19" s="452" t="s">
        <v>111</v>
      </c>
      <c r="G19" s="452"/>
      <c r="H19" s="452"/>
      <c r="I19" s="45" t="s">
        <v>29</v>
      </c>
      <c r="J19" s="99">
        <v>5800</v>
      </c>
      <c r="K19" s="99">
        <v>24855</v>
      </c>
      <c r="L19" s="99">
        <v>72295</v>
      </c>
      <c r="M19" s="99">
        <v>34338</v>
      </c>
      <c r="N19" s="140">
        <v>2984</v>
      </c>
      <c r="O19" s="99">
        <v>35</v>
      </c>
      <c r="P19" s="99">
        <v>0</v>
      </c>
      <c r="Q19" s="99">
        <v>0</v>
      </c>
      <c r="R19" s="99">
        <v>3629</v>
      </c>
      <c r="S19" s="99">
        <v>1037</v>
      </c>
      <c r="T19" s="99">
        <v>519</v>
      </c>
      <c r="U19" s="99">
        <v>1578</v>
      </c>
      <c r="V19" s="99">
        <v>245</v>
      </c>
      <c r="W19" s="99">
        <v>2279</v>
      </c>
      <c r="X19" s="99">
        <v>9</v>
      </c>
      <c r="Y19" s="99">
        <v>1</v>
      </c>
      <c r="Z19" s="99">
        <v>456</v>
      </c>
      <c r="AA19" s="99">
        <v>74</v>
      </c>
      <c r="AB19" s="99">
        <v>173</v>
      </c>
      <c r="AC19" s="144"/>
      <c r="AD19" s="99">
        <v>47505</v>
      </c>
      <c r="AE19" s="140"/>
      <c r="AF19" s="99">
        <v>0</v>
      </c>
      <c r="AG19" s="99">
        <v>0</v>
      </c>
      <c r="AH19" s="99">
        <v>48</v>
      </c>
      <c r="AI19" s="99">
        <v>0</v>
      </c>
      <c r="AJ19" s="99">
        <v>4864</v>
      </c>
      <c r="AK19" s="99">
        <v>5806</v>
      </c>
      <c r="AL19" s="99">
        <v>0</v>
      </c>
      <c r="AM19" s="99">
        <v>0</v>
      </c>
      <c r="AN19" s="99">
        <v>2243</v>
      </c>
      <c r="AO19" s="99">
        <v>336</v>
      </c>
      <c r="AP19" s="99">
        <v>224</v>
      </c>
      <c r="AQ19" s="99">
        <v>15544</v>
      </c>
      <c r="AR19" s="99">
        <v>9233</v>
      </c>
      <c r="AS19" s="99">
        <v>72</v>
      </c>
      <c r="AT19" s="99">
        <v>26460</v>
      </c>
      <c r="AU19" s="99">
        <v>1329</v>
      </c>
      <c r="AV19" s="99">
        <v>1409</v>
      </c>
      <c r="AW19" s="99">
        <v>14</v>
      </c>
      <c r="AX19" s="99">
        <v>4</v>
      </c>
      <c r="AY19" s="99">
        <v>0</v>
      </c>
      <c r="AZ19" s="99">
        <v>77663</v>
      </c>
      <c r="BA19" s="99">
        <v>0</v>
      </c>
      <c r="BB19" s="99">
        <v>7687</v>
      </c>
      <c r="BC19" s="99">
        <v>2295</v>
      </c>
      <c r="BD19" s="99">
        <v>27036</v>
      </c>
      <c r="BE19" s="99">
        <v>0</v>
      </c>
      <c r="BF19" s="99">
        <v>1695</v>
      </c>
      <c r="BG19" s="117">
        <f t="shared" si="0"/>
        <v>192607</v>
      </c>
      <c r="BH19" s="117">
        <f t="shared" si="1"/>
        <v>120256</v>
      </c>
      <c r="BI19" s="117">
        <f t="shared" si="2"/>
        <v>48818</v>
      </c>
      <c r="BJ19" s="102">
        <f t="shared" si="3"/>
        <v>20093</v>
      </c>
      <c r="BK19" s="122">
        <f t="shared" si="4"/>
        <v>0</v>
      </c>
      <c r="BM19" s="125"/>
    </row>
    <row r="20" spans="1:65" ht="13.5" customHeight="1" x14ac:dyDescent="0.15">
      <c r="A20" s="1">
        <v>1</v>
      </c>
      <c r="B20" s="5">
        <v>8</v>
      </c>
      <c r="C20" s="16"/>
      <c r="D20" s="45"/>
      <c r="E20" s="45" t="s">
        <v>107</v>
      </c>
      <c r="F20" s="45"/>
      <c r="G20" s="452" t="s">
        <v>241</v>
      </c>
      <c r="H20" s="452"/>
      <c r="I20" s="45"/>
      <c r="J20" s="99">
        <v>0</v>
      </c>
      <c r="K20" s="99">
        <v>4700</v>
      </c>
      <c r="L20" s="99">
        <v>3550</v>
      </c>
      <c r="M20" s="99">
        <v>0</v>
      </c>
      <c r="N20" s="140">
        <v>1100</v>
      </c>
      <c r="O20" s="99">
        <v>0</v>
      </c>
      <c r="P20" s="99">
        <v>0</v>
      </c>
      <c r="Q20" s="99">
        <v>0</v>
      </c>
      <c r="R20" s="99">
        <v>0</v>
      </c>
      <c r="S20" s="99">
        <v>0</v>
      </c>
      <c r="T20" s="99">
        <v>0</v>
      </c>
      <c r="U20" s="99">
        <v>0</v>
      </c>
      <c r="V20" s="99">
        <v>0</v>
      </c>
      <c r="W20" s="99">
        <v>0</v>
      </c>
      <c r="X20" s="99">
        <v>0</v>
      </c>
      <c r="Y20" s="99">
        <v>0</v>
      </c>
      <c r="Z20" s="99">
        <v>0</v>
      </c>
      <c r="AA20" s="99">
        <v>0</v>
      </c>
      <c r="AB20" s="99">
        <v>0</v>
      </c>
      <c r="AC20" s="144"/>
      <c r="AD20" s="99">
        <v>0</v>
      </c>
      <c r="AE20" s="140"/>
      <c r="AF20" s="99">
        <v>0</v>
      </c>
      <c r="AG20" s="99">
        <v>0</v>
      </c>
      <c r="AH20" s="99">
        <v>0</v>
      </c>
      <c r="AI20" s="99">
        <v>0</v>
      </c>
      <c r="AJ20" s="99">
        <v>0</v>
      </c>
      <c r="AK20" s="99">
        <v>0</v>
      </c>
      <c r="AL20" s="99">
        <v>0</v>
      </c>
      <c r="AM20" s="99">
        <v>0</v>
      </c>
      <c r="AN20" s="99">
        <v>0</v>
      </c>
      <c r="AO20" s="99">
        <v>0</v>
      </c>
      <c r="AP20" s="99">
        <v>0</v>
      </c>
      <c r="AQ20" s="99">
        <v>4949</v>
      </c>
      <c r="AR20" s="99">
        <v>0</v>
      </c>
      <c r="AS20" s="99">
        <v>0</v>
      </c>
      <c r="AT20" s="99">
        <v>1140</v>
      </c>
      <c r="AU20" s="99">
        <v>950</v>
      </c>
      <c r="AV20" s="99">
        <v>789</v>
      </c>
      <c r="AW20" s="99">
        <v>0</v>
      </c>
      <c r="AX20" s="99">
        <v>0</v>
      </c>
      <c r="AY20" s="99">
        <v>0</v>
      </c>
      <c r="AZ20" s="99">
        <v>0</v>
      </c>
      <c r="BA20" s="99">
        <v>0</v>
      </c>
      <c r="BB20" s="99">
        <v>6080</v>
      </c>
      <c r="BC20" s="99">
        <v>704</v>
      </c>
      <c r="BD20" s="99">
        <v>15326</v>
      </c>
      <c r="BE20" s="99">
        <v>0</v>
      </c>
      <c r="BF20" s="99">
        <v>1192</v>
      </c>
      <c r="BG20" s="117">
        <f t="shared" si="0"/>
        <v>32195</v>
      </c>
      <c r="BH20" s="117">
        <f t="shared" si="1"/>
        <v>3550</v>
      </c>
      <c r="BI20" s="117">
        <f t="shared" si="2"/>
        <v>1654</v>
      </c>
      <c r="BJ20" s="102">
        <f t="shared" si="3"/>
        <v>3081</v>
      </c>
      <c r="BK20" s="122">
        <f t="shared" si="4"/>
        <v>0</v>
      </c>
      <c r="BM20" s="125"/>
    </row>
    <row r="21" spans="1:65" ht="13.5" customHeight="1" x14ac:dyDescent="0.15">
      <c r="A21" s="1">
        <v>1</v>
      </c>
      <c r="B21" s="5">
        <v>9</v>
      </c>
      <c r="C21" s="16"/>
      <c r="D21" s="45"/>
      <c r="E21" s="45" t="s">
        <v>110</v>
      </c>
      <c r="F21" s="45"/>
      <c r="G21" s="452" t="s">
        <v>248</v>
      </c>
      <c r="H21" s="452"/>
      <c r="I21" s="45"/>
      <c r="J21" s="99">
        <v>0</v>
      </c>
      <c r="K21" s="99">
        <v>0</v>
      </c>
      <c r="L21" s="99">
        <v>0</v>
      </c>
      <c r="M21" s="99">
        <v>0</v>
      </c>
      <c r="N21" s="140">
        <v>0</v>
      </c>
      <c r="O21" s="99">
        <v>0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99">
        <v>0</v>
      </c>
      <c r="AA21" s="99">
        <v>0</v>
      </c>
      <c r="AB21" s="99">
        <v>0</v>
      </c>
      <c r="AC21" s="144"/>
      <c r="AD21" s="99">
        <v>0</v>
      </c>
      <c r="AE21" s="140"/>
      <c r="AF21" s="99">
        <v>0</v>
      </c>
      <c r="AG21" s="99">
        <v>0</v>
      </c>
      <c r="AH21" s="99">
        <v>0</v>
      </c>
      <c r="AI21" s="99">
        <v>0</v>
      </c>
      <c r="AJ21" s="99">
        <v>0</v>
      </c>
      <c r="AK21" s="99">
        <v>0</v>
      </c>
      <c r="AL21" s="99">
        <v>0</v>
      </c>
      <c r="AM21" s="99">
        <v>0</v>
      </c>
      <c r="AN21" s="99">
        <v>0</v>
      </c>
      <c r="AO21" s="99">
        <v>0</v>
      </c>
      <c r="AP21" s="99">
        <v>0</v>
      </c>
      <c r="AQ21" s="99">
        <v>0</v>
      </c>
      <c r="AR21" s="99">
        <v>0</v>
      </c>
      <c r="AS21" s="99">
        <v>0</v>
      </c>
      <c r="AT21" s="99">
        <v>0</v>
      </c>
      <c r="AU21" s="99">
        <v>0</v>
      </c>
      <c r="AV21" s="99">
        <v>0</v>
      </c>
      <c r="AW21" s="99">
        <v>0</v>
      </c>
      <c r="AX21" s="99">
        <v>0</v>
      </c>
      <c r="AY21" s="99">
        <v>0</v>
      </c>
      <c r="AZ21" s="99">
        <v>0</v>
      </c>
      <c r="BA21" s="99">
        <v>0</v>
      </c>
      <c r="BB21" s="99">
        <v>0</v>
      </c>
      <c r="BC21" s="99">
        <v>0</v>
      </c>
      <c r="BD21" s="99">
        <v>0</v>
      </c>
      <c r="BE21" s="99">
        <v>0</v>
      </c>
      <c r="BF21" s="99">
        <v>0</v>
      </c>
      <c r="BG21" s="117">
        <f t="shared" si="0"/>
        <v>0</v>
      </c>
      <c r="BH21" s="117">
        <f t="shared" si="1"/>
        <v>0</v>
      </c>
      <c r="BI21" s="117">
        <f t="shared" si="2"/>
        <v>0</v>
      </c>
      <c r="BJ21" s="102">
        <f t="shared" si="3"/>
        <v>0</v>
      </c>
      <c r="BK21" s="122">
        <f t="shared" si="4"/>
        <v>0</v>
      </c>
      <c r="BM21" s="125"/>
    </row>
    <row r="22" spans="1:65" ht="13.5" customHeight="1" x14ac:dyDescent="0.15">
      <c r="A22" s="1">
        <v>1</v>
      </c>
      <c r="B22" s="5">
        <v>10</v>
      </c>
      <c r="C22" s="16" t="s">
        <v>30</v>
      </c>
      <c r="D22" s="45"/>
      <c r="E22" s="45" t="s">
        <v>115</v>
      </c>
      <c r="F22" s="45"/>
      <c r="G22" s="452" t="s">
        <v>249</v>
      </c>
      <c r="H22" s="452"/>
      <c r="I22" s="45"/>
      <c r="J22" s="99">
        <v>0</v>
      </c>
      <c r="K22" s="99">
        <v>20155</v>
      </c>
      <c r="L22" s="99">
        <v>67847</v>
      </c>
      <c r="M22" s="99">
        <v>34338</v>
      </c>
      <c r="N22" s="140">
        <v>1687</v>
      </c>
      <c r="O22" s="99">
        <v>33</v>
      </c>
      <c r="P22" s="99">
        <v>0</v>
      </c>
      <c r="Q22" s="99">
        <v>0</v>
      </c>
      <c r="R22" s="99">
        <v>3629</v>
      </c>
      <c r="S22" s="99">
        <v>1037</v>
      </c>
      <c r="T22" s="99">
        <v>519</v>
      </c>
      <c r="U22" s="99">
        <v>1543</v>
      </c>
      <c r="V22" s="99">
        <v>245</v>
      </c>
      <c r="W22" s="99">
        <v>2279</v>
      </c>
      <c r="X22" s="99">
        <v>9</v>
      </c>
      <c r="Y22" s="99">
        <v>1</v>
      </c>
      <c r="Z22" s="99">
        <v>456</v>
      </c>
      <c r="AA22" s="99">
        <v>74</v>
      </c>
      <c r="AB22" s="99">
        <v>173</v>
      </c>
      <c r="AC22" s="144"/>
      <c r="AD22" s="99">
        <v>40352</v>
      </c>
      <c r="AE22" s="140"/>
      <c r="AF22" s="99">
        <v>0</v>
      </c>
      <c r="AG22" s="99">
        <v>0</v>
      </c>
      <c r="AH22" s="99">
        <v>48</v>
      </c>
      <c r="AI22" s="99">
        <v>0</v>
      </c>
      <c r="AJ22" s="99">
        <v>4840</v>
      </c>
      <c r="AK22" s="99">
        <v>0</v>
      </c>
      <c r="AL22" s="99">
        <v>0</v>
      </c>
      <c r="AM22" s="99">
        <v>0</v>
      </c>
      <c r="AN22" s="99">
        <v>0</v>
      </c>
      <c r="AO22" s="99">
        <v>0</v>
      </c>
      <c r="AP22" s="99">
        <v>0</v>
      </c>
      <c r="AQ22" s="99">
        <v>0</v>
      </c>
      <c r="AR22" s="99">
        <v>28</v>
      </c>
      <c r="AS22" s="99">
        <v>72</v>
      </c>
      <c r="AT22" s="99">
        <v>320</v>
      </c>
      <c r="AU22" s="99">
        <v>379</v>
      </c>
      <c r="AV22" s="99">
        <v>620</v>
      </c>
      <c r="AW22" s="99">
        <v>14</v>
      </c>
      <c r="AX22" s="99">
        <v>4</v>
      </c>
      <c r="AY22" s="99">
        <v>0</v>
      </c>
      <c r="AZ22" s="99">
        <v>0</v>
      </c>
      <c r="BA22" s="99">
        <v>0</v>
      </c>
      <c r="BB22" s="99">
        <v>0</v>
      </c>
      <c r="BC22" s="99">
        <v>0</v>
      </c>
      <c r="BD22" s="99">
        <v>5779</v>
      </c>
      <c r="BE22" s="99">
        <v>0</v>
      </c>
      <c r="BF22" s="99">
        <v>255</v>
      </c>
      <c r="BG22" s="117">
        <f t="shared" si="0"/>
        <v>31530</v>
      </c>
      <c r="BH22" s="117">
        <f t="shared" si="1"/>
        <v>108655</v>
      </c>
      <c r="BI22" s="117">
        <f t="shared" si="2"/>
        <v>36032</v>
      </c>
      <c r="BJ22" s="102">
        <f t="shared" si="3"/>
        <v>10519</v>
      </c>
      <c r="BK22" s="117">
        <f t="shared" si="4"/>
        <v>0</v>
      </c>
      <c r="BL22" s="102"/>
      <c r="BM22" s="125"/>
    </row>
    <row r="23" spans="1:65" ht="13.5" customHeight="1" x14ac:dyDescent="0.15">
      <c r="A23" s="1">
        <v>1</v>
      </c>
      <c r="B23" s="5">
        <v>11</v>
      </c>
      <c r="C23" s="16"/>
      <c r="D23" s="45"/>
      <c r="E23" s="45" t="s">
        <v>117</v>
      </c>
      <c r="F23" s="45"/>
      <c r="G23" s="452" t="s">
        <v>246</v>
      </c>
      <c r="H23" s="452"/>
      <c r="I23" s="45"/>
      <c r="J23" s="99">
        <v>5800</v>
      </c>
      <c r="K23" s="99">
        <v>0</v>
      </c>
      <c r="L23" s="99">
        <v>898</v>
      </c>
      <c r="M23" s="99">
        <v>0</v>
      </c>
      <c r="N23" s="140">
        <v>197</v>
      </c>
      <c r="O23" s="99">
        <v>2</v>
      </c>
      <c r="P23" s="99">
        <v>0</v>
      </c>
      <c r="Q23" s="99">
        <v>0</v>
      </c>
      <c r="R23" s="99">
        <v>0</v>
      </c>
      <c r="S23" s="99">
        <v>0</v>
      </c>
      <c r="T23" s="99">
        <v>0</v>
      </c>
      <c r="U23" s="99">
        <v>35</v>
      </c>
      <c r="V23" s="99">
        <v>0</v>
      </c>
      <c r="W23" s="99">
        <v>0</v>
      </c>
      <c r="X23" s="99">
        <v>0</v>
      </c>
      <c r="Y23" s="99">
        <v>0</v>
      </c>
      <c r="Z23" s="99">
        <v>0</v>
      </c>
      <c r="AA23" s="99">
        <v>0</v>
      </c>
      <c r="AB23" s="99">
        <v>0</v>
      </c>
      <c r="AC23" s="144"/>
      <c r="AD23" s="99">
        <v>7153</v>
      </c>
      <c r="AE23" s="140"/>
      <c r="AF23" s="99">
        <v>0</v>
      </c>
      <c r="AG23" s="99">
        <v>0</v>
      </c>
      <c r="AH23" s="99">
        <v>0</v>
      </c>
      <c r="AI23" s="99">
        <v>0</v>
      </c>
      <c r="AJ23" s="99">
        <v>24</v>
      </c>
      <c r="AK23" s="99">
        <v>5806</v>
      </c>
      <c r="AL23" s="99">
        <v>0</v>
      </c>
      <c r="AM23" s="99">
        <v>0</v>
      </c>
      <c r="AN23" s="99">
        <v>2243</v>
      </c>
      <c r="AO23" s="99">
        <v>336</v>
      </c>
      <c r="AP23" s="99">
        <v>224</v>
      </c>
      <c r="AQ23" s="99">
        <v>10595</v>
      </c>
      <c r="AR23" s="99">
        <v>9205</v>
      </c>
      <c r="AS23" s="99">
        <v>0</v>
      </c>
      <c r="AT23" s="99">
        <v>25000</v>
      </c>
      <c r="AU23" s="99">
        <v>0</v>
      </c>
      <c r="AV23" s="99">
        <v>0</v>
      </c>
      <c r="AW23" s="99">
        <v>0</v>
      </c>
      <c r="AX23" s="99">
        <v>0</v>
      </c>
      <c r="AY23" s="99">
        <v>0</v>
      </c>
      <c r="AZ23" s="99">
        <v>77663</v>
      </c>
      <c r="BA23" s="99">
        <v>0</v>
      </c>
      <c r="BB23" s="99">
        <v>1607</v>
      </c>
      <c r="BC23" s="99">
        <v>1591</v>
      </c>
      <c r="BD23" s="99">
        <v>5931</v>
      </c>
      <c r="BE23" s="99">
        <v>0</v>
      </c>
      <c r="BF23" s="99">
        <v>248</v>
      </c>
      <c r="BG23" s="117">
        <f t="shared" si="0"/>
        <v>128882</v>
      </c>
      <c r="BH23" s="117">
        <f t="shared" si="1"/>
        <v>8051</v>
      </c>
      <c r="BI23" s="117">
        <f t="shared" si="2"/>
        <v>11132</v>
      </c>
      <c r="BJ23" s="102">
        <f t="shared" si="3"/>
        <v>6493</v>
      </c>
      <c r="BK23" s="117">
        <f t="shared" si="4"/>
        <v>0</v>
      </c>
      <c r="BL23" s="102"/>
      <c r="BM23" s="125"/>
    </row>
    <row r="24" spans="1:65" ht="13.5" customHeight="1" x14ac:dyDescent="0.15">
      <c r="A24" s="1">
        <v>1</v>
      </c>
      <c r="B24" s="5">
        <v>12</v>
      </c>
      <c r="C24" s="16"/>
      <c r="D24" s="46" t="s">
        <v>36</v>
      </c>
      <c r="E24" s="452" t="s">
        <v>21</v>
      </c>
      <c r="F24" s="452"/>
      <c r="G24" s="452"/>
      <c r="H24" s="452"/>
      <c r="I24" s="45" t="s">
        <v>37</v>
      </c>
      <c r="J24" s="99">
        <v>0</v>
      </c>
      <c r="K24" s="99">
        <v>481131</v>
      </c>
      <c r="L24" s="99">
        <v>502614</v>
      </c>
      <c r="M24" s="99">
        <v>50313</v>
      </c>
      <c r="N24" s="140">
        <v>62208</v>
      </c>
      <c r="O24" s="99">
        <v>33</v>
      </c>
      <c r="P24" s="99">
        <v>0</v>
      </c>
      <c r="Q24" s="99">
        <v>0</v>
      </c>
      <c r="R24" s="99">
        <v>3629</v>
      </c>
      <c r="S24" s="99">
        <v>1037</v>
      </c>
      <c r="T24" s="99">
        <v>519</v>
      </c>
      <c r="U24" s="99">
        <v>4979</v>
      </c>
      <c r="V24" s="99">
        <v>1522</v>
      </c>
      <c r="W24" s="99">
        <v>4617</v>
      </c>
      <c r="X24" s="99">
        <v>9</v>
      </c>
      <c r="Y24" s="99">
        <v>1</v>
      </c>
      <c r="Z24" s="99">
        <v>456</v>
      </c>
      <c r="AA24" s="99">
        <v>74</v>
      </c>
      <c r="AB24" s="99">
        <v>173</v>
      </c>
      <c r="AC24" s="144"/>
      <c r="AD24" s="99">
        <v>379974</v>
      </c>
      <c r="AE24" s="140"/>
      <c r="AF24" s="99">
        <v>0</v>
      </c>
      <c r="AG24" s="99">
        <v>0</v>
      </c>
      <c r="AH24" s="99">
        <v>48</v>
      </c>
      <c r="AI24" s="99">
        <v>0</v>
      </c>
      <c r="AJ24" s="99">
        <v>86062</v>
      </c>
      <c r="AK24" s="99">
        <v>206148</v>
      </c>
      <c r="AL24" s="99">
        <v>37395</v>
      </c>
      <c r="AM24" s="99">
        <v>46047</v>
      </c>
      <c r="AN24" s="99">
        <v>197644</v>
      </c>
      <c r="AO24" s="99">
        <v>29537</v>
      </c>
      <c r="AP24" s="99">
        <v>21261</v>
      </c>
      <c r="AQ24" s="99">
        <v>366127</v>
      </c>
      <c r="AR24" s="99">
        <v>60623</v>
      </c>
      <c r="AS24" s="99">
        <v>119413</v>
      </c>
      <c r="AT24" s="99">
        <v>156373</v>
      </c>
      <c r="AU24" s="99">
        <v>70688</v>
      </c>
      <c r="AV24" s="99">
        <v>40940</v>
      </c>
      <c r="AW24" s="99">
        <v>14</v>
      </c>
      <c r="AX24" s="99">
        <v>4</v>
      </c>
      <c r="AY24" s="99">
        <v>0</v>
      </c>
      <c r="AZ24" s="99">
        <v>7761</v>
      </c>
      <c r="BA24" s="99">
        <v>0</v>
      </c>
      <c r="BB24" s="99">
        <v>546207</v>
      </c>
      <c r="BC24" s="99">
        <v>46357</v>
      </c>
      <c r="BD24" s="99">
        <v>785056</v>
      </c>
      <c r="BE24" s="99">
        <v>0</v>
      </c>
      <c r="BF24" s="99">
        <v>39537</v>
      </c>
      <c r="BG24" s="117">
        <f t="shared" si="0"/>
        <v>2755159</v>
      </c>
      <c r="BH24" s="117">
        <f t="shared" si="1"/>
        <v>883044</v>
      </c>
      <c r="BI24" s="117">
        <f t="shared" si="2"/>
        <v>297477</v>
      </c>
      <c r="BJ24" s="102">
        <f t="shared" si="3"/>
        <v>420851</v>
      </c>
      <c r="BK24" s="117">
        <f t="shared" si="4"/>
        <v>0</v>
      </c>
      <c r="BL24" s="102"/>
      <c r="BM24" s="125"/>
    </row>
    <row r="25" spans="1:65" ht="13.5" customHeight="1" x14ac:dyDescent="0.15">
      <c r="A25" s="1">
        <v>1</v>
      </c>
      <c r="B25" s="5">
        <v>13</v>
      </c>
      <c r="C25" s="16" t="s">
        <v>42</v>
      </c>
      <c r="D25" s="45"/>
      <c r="E25" s="45" t="s">
        <v>244</v>
      </c>
      <c r="F25" s="452" t="s">
        <v>121</v>
      </c>
      <c r="G25" s="452"/>
      <c r="H25" s="452"/>
      <c r="I25" s="45" t="s">
        <v>15</v>
      </c>
      <c r="J25" s="99">
        <v>0</v>
      </c>
      <c r="K25" s="99">
        <v>480371</v>
      </c>
      <c r="L25" s="99">
        <v>492389</v>
      </c>
      <c r="M25" s="99">
        <v>50313</v>
      </c>
      <c r="N25" s="140">
        <v>62208</v>
      </c>
      <c r="O25" s="99">
        <v>0</v>
      </c>
      <c r="P25" s="99">
        <v>0</v>
      </c>
      <c r="Q25" s="99">
        <v>0</v>
      </c>
      <c r="R25" s="99">
        <v>0</v>
      </c>
      <c r="S25" s="99">
        <v>0</v>
      </c>
      <c r="T25" s="99">
        <v>0</v>
      </c>
      <c r="U25" s="99">
        <v>0</v>
      </c>
      <c r="V25" s="99">
        <v>0</v>
      </c>
      <c r="W25" s="99">
        <v>0</v>
      </c>
      <c r="X25" s="99">
        <v>0</v>
      </c>
      <c r="Y25" s="99">
        <v>0</v>
      </c>
      <c r="Z25" s="99">
        <v>0</v>
      </c>
      <c r="AA25" s="99">
        <v>0</v>
      </c>
      <c r="AB25" s="99">
        <v>0</v>
      </c>
      <c r="AC25" s="144"/>
      <c r="AD25" s="99">
        <v>376602</v>
      </c>
      <c r="AE25" s="140"/>
      <c r="AF25" s="99">
        <v>0</v>
      </c>
      <c r="AG25" s="99">
        <v>0</v>
      </c>
      <c r="AH25" s="99">
        <v>0</v>
      </c>
      <c r="AI25" s="99">
        <v>0</v>
      </c>
      <c r="AJ25" s="99">
        <v>86062</v>
      </c>
      <c r="AK25" s="99">
        <v>206112</v>
      </c>
      <c r="AL25" s="99">
        <v>35632</v>
      </c>
      <c r="AM25" s="99">
        <v>42026</v>
      </c>
      <c r="AN25" s="99">
        <v>197370</v>
      </c>
      <c r="AO25" s="99">
        <v>29496</v>
      </c>
      <c r="AP25" s="99">
        <v>21234</v>
      </c>
      <c r="AQ25" s="99">
        <v>255156</v>
      </c>
      <c r="AR25" s="99">
        <v>38552</v>
      </c>
      <c r="AS25" s="99">
        <v>7358</v>
      </c>
      <c r="AT25" s="99">
        <v>154400</v>
      </c>
      <c r="AU25" s="99">
        <v>70309</v>
      </c>
      <c r="AV25" s="99">
        <v>40820</v>
      </c>
      <c r="AW25" s="99">
        <v>0</v>
      </c>
      <c r="AX25" s="99">
        <v>0</v>
      </c>
      <c r="AY25" s="99">
        <v>0</v>
      </c>
      <c r="AZ25" s="99">
        <v>40</v>
      </c>
      <c r="BA25" s="99">
        <v>0</v>
      </c>
      <c r="BB25" s="99">
        <v>544742</v>
      </c>
      <c r="BC25" s="99">
        <v>46357</v>
      </c>
      <c r="BD25" s="99">
        <v>784198</v>
      </c>
      <c r="BE25" s="99">
        <v>0</v>
      </c>
      <c r="BF25" s="99">
        <v>39537</v>
      </c>
      <c r="BG25" s="117">
        <f t="shared" si="0"/>
        <v>2622389</v>
      </c>
      <c r="BH25" s="117">
        <f t="shared" si="1"/>
        <v>868991</v>
      </c>
      <c r="BI25" s="117">
        <f t="shared" si="2"/>
        <v>270659</v>
      </c>
      <c r="BJ25" s="102">
        <f t="shared" si="3"/>
        <v>299245</v>
      </c>
      <c r="BK25" s="117">
        <f t="shared" si="4"/>
        <v>0</v>
      </c>
      <c r="BL25" s="102"/>
      <c r="BM25" s="125"/>
    </row>
    <row r="26" spans="1:65" ht="13.5" customHeight="1" x14ac:dyDescent="0.15">
      <c r="A26" s="1">
        <v>1</v>
      </c>
      <c r="B26" s="5">
        <v>14</v>
      </c>
      <c r="C26" s="16"/>
      <c r="D26" s="45"/>
      <c r="E26" s="45" t="s">
        <v>107</v>
      </c>
      <c r="F26" s="45"/>
      <c r="G26" s="452" t="s">
        <v>250</v>
      </c>
      <c r="H26" s="452"/>
      <c r="I26" s="45"/>
      <c r="J26" s="99">
        <v>0</v>
      </c>
      <c r="K26" s="99">
        <v>351804</v>
      </c>
      <c r="L26" s="99">
        <v>329186</v>
      </c>
      <c r="M26" s="99">
        <v>45843</v>
      </c>
      <c r="N26" s="140">
        <v>35670</v>
      </c>
      <c r="O26" s="99">
        <v>0</v>
      </c>
      <c r="P26" s="99">
        <v>0</v>
      </c>
      <c r="Q26" s="99">
        <v>0</v>
      </c>
      <c r="R26" s="99">
        <v>0</v>
      </c>
      <c r="S26" s="99">
        <v>0</v>
      </c>
      <c r="T26" s="99">
        <v>0</v>
      </c>
      <c r="U26" s="99">
        <v>0</v>
      </c>
      <c r="V26" s="99">
        <v>0</v>
      </c>
      <c r="W26" s="99">
        <v>0</v>
      </c>
      <c r="X26" s="99">
        <v>0</v>
      </c>
      <c r="Y26" s="99">
        <v>0</v>
      </c>
      <c r="Z26" s="99">
        <v>0</v>
      </c>
      <c r="AA26" s="99">
        <v>0</v>
      </c>
      <c r="AB26" s="99">
        <v>0</v>
      </c>
      <c r="AC26" s="144"/>
      <c r="AD26" s="99">
        <v>246129</v>
      </c>
      <c r="AE26" s="140"/>
      <c r="AF26" s="99">
        <v>0</v>
      </c>
      <c r="AG26" s="99">
        <v>0</v>
      </c>
      <c r="AH26" s="99">
        <v>0</v>
      </c>
      <c r="AI26" s="99">
        <v>0</v>
      </c>
      <c r="AJ26" s="99">
        <v>0</v>
      </c>
      <c r="AK26" s="99">
        <v>0</v>
      </c>
      <c r="AL26" s="99">
        <v>0</v>
      </c>
      <c r="AM26" s="99">
        <v>0</v>
      </c>
      <c r="AN26" s="99">
        <v>0</v>
      </c>
      <c r="AO26" s="99">
        <v>0</v>
      </c>
      <c r="AP26" s="99">
        <v>0</v>
      </c>
      <c r="AQ26" s="99">
        <v>182224</v>
      </c>
      <c r="AR26" s="99">
        <v>29129</v>
      </c>
      <c r="AS26" s="99">
        <v>0</v>
      </c>
      <c r="AT26" s="99">
        <v>39674</v>
      </c>
      <c r="AU26" s="99">
        <v>8052</v>
      </c>
      <c r="AV26" s="99">
        <v>8399</v>
      </c>
      <c r="AW26" s="99">
        <v>0</v>
      </c>
      <c r="AX26" s="99">
        <v>0</v>
      </c>
      <c r="AY26" s="99">
        <v>0</v>
      </c>
      <c r="AZ26" s="99">
        <v>0</v>
      </c>
      <c r="BA26" s="99">
        <v>0</v>
      </c>
      <c r="BB26" s="99">
        <v>375917</v>
      </c>
      <c r="BC26" s="99">
        <v>31838</v>
      </c>
      <c r="BD26" s="99">
        <v>483536</v>
      </c>
      <c r="BE26" s="99">
        <v>0</v>
      </c>
      <c r="BF26" s="99">
        <v>29446</v>
      </c>
      <c r="BG26" s="117">
        <f t="shared" si="0"/>
        <v>1433155</v>
      </c>
      <c r="BH26" s="117">
        <f t="shared" si="1"/>
        <v>575315</v>
      </c>
      <c r="BI26" s="117">
        <f t="shared" si="2"/>
        <v>114862</v>
      </c>
      <c r="BJ26" s="102">
        <f t="shared" si="3"/>
        <v>73515</v>
      </c>
      <c r="BK26" s="117">
        <f t="shared" si="4"/>
        <v>0</v>
      </c>
      <c r="BL26" s="102"/>
      <c r="BM26" s="125"/>
    </row>
    <row r="27" spans="1:65" ht="13.5" customHeight="1" x14ac:dyDescent="0.15">
      <c r="A27" s="1">
        <v>1</v>
      </c>
      <c r="B27" s="5">
        <v>15</v>
      </c>
      <c r="C27" s="16"/>
      <c r="D27" s="45"/>
      <c r="E27" s="45" t="s">
        <v>110</v>
      </c>
      <c r="F27" s="45"/>
      <c r="G27" s="452" t="s">
        <v>123</v>
      </c>
      <c r="H27" s="452"/>
      <c r="I27" s="45"/>
      <c r="J27" s="99">
        <v>0</v>
      </c>
      <c r="K27" s="99">
        <v>48253</v>
      </c>
      <c r="L27" s="99">
        <v>20006</v>
      </c>
      <c r="M27" s="99">
        <v>1950</v>
      </c>
      <c r="N27" s="140">
        <v>366</v>
      </c>
      <c r="O27" s="99">
        <v>0</v>
      </c>
      <c r="P27" s="99">
        <v>0</v>
      </c>
      <c r="Q27" s="99">
        <v>0</v>
      </c>
      <c r="R27" s="99">
        <v>0</v>
      </c>
      <c r="S27" s="99">
        <v>0</v>
      </c>
      <c r="T27" s="99">
        <v>0</v>
      </c>
      <c r="U27" s="99">
        <v>0</v>
      </c>
      <c r="V27" s="99">
        <v>0</v>
      </c>
      <c r="W27" s="99">
        <v>0</v>
      </c>
      <c r="X27" s="99">
        <v>0</v>
      </c>
      <c r="Y27" s="99">
        <v>0</v>
      </c>
      <c r="Z27" s="99">
        <v>0</v>
      </c>
      <c r="AA27" s="99">
        <v>0</v>
      </c>
      <c r="AB27" s="99">
        <v>0</v>
      </c>
      <c r="AC27" s="144"/>
      <c r="AD27" s="99">
        <v>14615</v>
      </c>
      <c r="AE27" s="140"/>
      <c r="AF27" s="99">
        <v>0</v>
      </c>
      <c r="AG27" s="99">
        <v>0</v>
      </c>
      <c r="AH27" s="99">
        <v>0</v>
      </c>
      <c r="AI27" s="99">
        <v>0</v>
      </c>
      <c r="AJ27" s="99">
        <v>0</v>
      </c>
      <c r="AK27" s="99">
        <v>0</v>
      </c>
      <c r="AL27" s="99">
        <v>0</v>
      </c>
      <c r="AM27" s="99">
        <v>0</v>
      </c>
      <c r="AN27" s="99">
        <v>0</v>
      </c>
      <c r="AO27" s="99">
        <v>0</v>
      </c>
      <c r="AP27" s="99">
        <v>0</v>
      </c>
      <c r="AQ27" s="99">
        <v>40849</v>
      </c>
      <c r="AR27" s="99">
        <v>5616</v>
      </c>
      <c r="AS27" s="99">
        <v>4779</v>
      </c>
      <c r="AT27" s="99">
        <v>15597</v>
      </c>
      <c r="AU27" s="99">
        <v>7181</v>
      </c>
      <c r="AV27" s="99">
        <v>2914</v>
      </c>
      <c r="AW27" s="99">
        <v>0</v>
      </c>
      <c r="AX27" s="99">
        <v>0</v>
      </c>
      <c r="AY27" s="99">
        <v>0</v>
      </c>
      <c r="AZ27" s="99">
        <v>0</v>
      </c>
      <c r="BA27" s="99">
        <v>0</v>
      </c>
      <c r="BB27" s="99">
        <v>76130</v>
      </c>
      <c r="BC27" s="99">
        <v>6392</v>
      </c>
      <c r="BD27" s="99">
        <v>34481</v>
      </c>
      <c r="BE27" s="99">
        <v>0</v>
      </c>
      <c r="BF27" s="99">
        <v>724</v>
      </c>
      <c r="BG27" s="117">
        <f t="shared" si="0"/>
        <v>215310</v>
      </c>
      <c r="BH27" s="117">
        <f t="shared" si="1"/>
        <v>34621</v>
      </c>
      <c r="BI27" s="117">
        <f t="shared" si="2"/>
        <v>21139</v>
      </c>
      <c r="BJ27" s="102">
        <f t="shared" si="3"/>
        <v>8783</v>
      </c>
      <c r="BK27" s="117">
        <f t="shared" si="4"/>
        <v>0</v>
      </c>
      <c r="BL27" s="102"/>
      <c r="BM27" s="125"/>
    </row>
    <row r="28" spans="1:65" ht="13.5" customHeight="1" x14ac:dyDescent="0.15">
      <c r="A28" s="1">
        <v>1</v>
      </c>
      <c r="B28" s="5">
        <v>16</v>
      </c>
      <c r="C28" s="16" t="s">
        <v>26</v>
      </c>
      <c r="D28" s="45"/>
      <c r="E28" s="45" t="s">
        <v>115</v>
      </c>
      <c r="F28" s="45"/>
      <c r="G28" s="475" t="s">
        <v>246</v>
      </c>
      <c r="H28" s="475"/>
      <c r="I28" s="45"/>
      <c r="J28" s="99">
        <v>0</v>
      </c>
      <c r="K28" s="99">
        <v>80314</v>
      </c>
      <c r="L28" s="99">
        <v>143197</v>
      </c>
      <c r="M28" s="99">
        <v>2520</v>
      </c>
      <c r="N28" s="140">
        <v>26172</v>
      </c>
      <c r="O28" s="99">
        <v>0</v>
      </c>
      <c r="P28" s="99">
        <v>0</v>
      </c>
      <c r="Q28" s="99">
        <v>0</v>
      </c>
      <c r="R28" s="99">
        <v>0</v>
      </c>
      <c r="S28" s="99">
        <v>0</v>
      </c>
      <c r="T28" s="99">
        <v>0</v>
      </c>
      <c r="U28" s="99">
        <v>0</v>
      </c>
      <c r="V28" s="99">
        <v>0</v>
      </c>
      <c r="W28" s="99">
        <v>0</v>
      </c>
      <c r="X28" s="99">
        <v>0</v>
      </c>
      <c r="Y28" s="99">
        <v>0</v>
      </c>
      <c r="Z28" s="99">
        <v>0</v>
      </c>
      <c r="AA28" s="99">
        <v>0</v>
      </c>
      <c r="AB28" s="99">
        <v>0</v>
      </c>
      <c r="AC28" s="144"/>
      <c r="AD28" s="99">
        <v>115858</v>
      </c>
      <c r="AE28" s="140"/>
      <c r="AF28" s="99">
        <v>0</v>
      </c>
      <c r="AG28" s="99">
        <v>0</v>
      </c>
      <c r="AH28" s="99">
        <v>0</v>
      </c>
      <c r="AI28" s="99">
        <v>0</v>
      </c>
      <c r="AJ28" s="99">
        <v>86062</v>
      </c>
      <c r="AK28" s="99">
        <v>206112</v>
      </c>
      <c r="AL28" s="99">
        <v>35632</v>
      </c>
      <c r="AM28" s="99">
        <v>42026</v>
      </c>
      <c r="AN28" s="99">
        <v>197370</v>
      </c>
      <c r="AO28" s="99">
        <v>29496</v>
      </c>
      <c r="AP28" s="99">
        <v>21234</v>
      </c>
      <c r="AQ28" s="99">
        <v>32083</v>
      </c>
      <c r="AR28" s="99">
        <v>3807</v>
      </c>
      <c r="AS28" s="99">
        <v>2579</v>
      </c>
      <c r="AT28" s="99">
        <v>99129</v>
      </c>
      <c r="AU28" s="99">
        <v>55076</v>
      </c>
      <c r="AV28" s="99">
        <v>29507</v>
      </c>
      <c r="AW28" s="99">
        <v>0</v>
      </c>
      <c r="AX28" s="99">
        <v>0</v>
      </c>
      <c r="AY28" s="99">
        <v>0</v>
      </c>
      <c r="AZ28" s="99">
        <v>40</v>
      </c>
      <c r="BA28" s="99">
        <v>0</v>
      </c>
      <c r="BB28" s="99">
        <v>92695</v>
      </c>
      <c r="BC28" s="99">
        <v>8127</v>
      </c>
      <c r="BD28" s="99">
        <v>266181</v>
      </c>
      <c r="BE28" s="99">
        <v>0</v>
      </c>
      <c r="BF28" s="99">
        <v>9367</v>
      </c>
      <c r="BG28" s="117">
        <f t="shared" si="0"/>
        <v>973924</v>
      </c>
      <c r="BH28" s="117">
        <f t="shared" si="1"/>
        <v>259055</v>
      </c>
      <c r="BI28" s="117">
        <f t="shared" si="2"/>
        <v>134658</v>
      </c>
      <c r="BJ28" s="102">
        <f t="shared" si="3"/>
        <v>216947</v>
      </c>
      <c r="BK28" s="117">
        <f t="shared" si="4"/>
        <v>0</v>
      </c>
      <c r="BL28" s="102"/>
      <c r="BM28" s="125"/>
    </row>
    <row r="29" spans="1:65" ht="13.5" customHeight="1" x14ac:dyDescent="0.15">
      <c r="A29" s="1">
        <v>1</v>
      </c>
      <c r="B29" s="5">
        <v>17</v>
      </c>
      <c r="C29" s="16"/>
      <c r="D29" s="45"/>
      <c r="E29" s="45" t="s">
        <v>33</v>
      </c>
      <c r="F29" s="452" t="s">
        <v>124</v>
      </c>
      <c r="G29" s="452"/>
      <c r="H29" s="452"/>
      <c r="I29" s="45" t="s">
        <v>46</v>
      </c>
      <c r="J29" s="99">
        <v>0</v>
      </c>
      <c r="K29" s="99">
        <v>760</v>
      </c>
      <c r="L29" s="99">
        <v>10225</v>
      </c>
      <c r="M29" s="99">
        <v>0</v>
      </c>
      <c r="N29" s="140">
        <v>0</v>
      </c>
      <c r="O29" s="99">
        <v>33</v>
      </c>
      <c r="P29" s="99">
        <v>0</v>
      </c>
      <c r="Q29" s="99">
        <v>0</v>
      </c>
      <c r="R29" s="99">
        <v>3629</v>
      </c>
      <c r="S29" s="99">
        <v>1037</v>
      </c>
      <c r="T29" s="99">
        <v>519</v>
      </c>
      <c r="U29" s="99">
        <v>4979</v>
      </c>
      <c r="V29" s="99">
        <v>1522</v>
      </c>
      <c r="W29" s="99">
        <v>4617</v>
      </c>
      <c r="X29" s="99">
        <v>9</v>
      </c>
      <c r="Y29" s="99">
        <v>1</v>
      </c>
      <c r="Z29" s="99">
        <v>456</v>
      </c>
      <c r="AA29" s="99">
        <v>74</v>
      </c>
      <c r="AB29" s="99">
        <v>173</v>
      </c>
      <c r="AC29" s="144"/>
      <c r="AD29" s="99">
        <v>3372</v>
      </c>
      <c r="AE29" s="140"/>
      <c r="AF29" s="99">
        <v>0</v>
      </c>
      <c r="AG29" s="99">
        <v>0</v>
      </c>
      <c r="AH29" s="99">
        <v>48</v>
      </c>
      <c r="AI29" s="99">
        <v>0</v>
      </c>
      <c r="AJ29" s="99">
        <v>0</v>
      </c>
      <c r="AK29" s="99">
        <v>36</v>
      </c>
      <c r="AL29" s="99">
        <v>1763</v>
      </c>
      <c r="AM29" s="99">
        <v>4021</v>
      </c>
      <c r="AN29" s="99">
        <v>274</v>
      </c>
      <c r="AO29" s="99">
        <v>41</v>
      </c>
      <c r="AP29" s="99">
        <v>27</v>
      </c>
      <c r="AQ29" s="99">
        <v>110971</v>
      </c>
      <c r="AR29" s="99">
        <v>22071</v>
      </c>
      <c r="AS29" s="99">
        <v>112055</v>
      </c>
      <c r="AT29" s="99">
        <v>1973</v>
      </c>
      <c r="AU29" s="99">
        <v>379</v>
      </c>
      <c r="AV29" s="99">
        <v>120</v>
      </c>
      <c r="AW29" s="99">
        <v>14</v>
      </c>
      <c r="AX29" s="99">
        <v>4</v>
      </c>
      <c r="AY29" s="99">
        <v>0</v>
      </c>
      <c r="AZ29" s="99">
        <v>7721</v>
      </c>
      <c r="BA29" s="99">
        <v>0</v>
      </c>
      <c r="BB29" s="99">
        <v>1465</v>
      </c>
      <c r="BC29" s="99">
        <v>0</v>
      </c>
      <c r="BD29" s="99">
        <v>858</v>
      </c>
      <c r="BE29" s="99">
        <v>0</v>
      </c>
      <c r="BF29" s="99">
        <v>0</v>
      </c>
      <c r="BG29" s="117">
        <f t="shared" si="0"/>
        <v>132770</v>
      </c>
      <c r="BH29" s="117">
        <f t="shared" si="1"/>
        <v>14053</v>
      </c>
      <c r="BI29" s="117">
        <f t="shared" si="2"/>
        <v>26818</v>
      </c>
      <c r="BJ29" s="102">
        <f t="shared" si="3"/>
        <v>121606</v>
      </c>
      <c r="BK29" s="117">
        <f t="shared" si="4"/>
        <v>0</v>
      </c>
      <c r="BL29" s="102"/>
      <c r="BM29" s="125"/>
    </row>
    <row r="30" spans="1:65" ht="13.5" customHeight="1" x14ac:dyDescent="0.15">
      <c r="A30" s="1">
        <v>1</v>
      </c>
      <c r="B30" s="5">
        <v>18</v>
      </c>
      <c r="C30" s="16"/>
      <c r="D30" s="45"/>
      <c r="E30" s="45" t="s">
        <v>107</v>
      </c>
      <c r="F30" s="45"/>
      <c r="G30" s="452" t="s">
        <v>251</v>
      </c>
      <c r="H30" s="452"/>
      <c r="I30" s="45"/>
      <c r="J30" s="99">
        <v>0</v>
      </c>
      <c r="K30" s="99">
        <v>760</v>
      </c>
      <c r="L30" s="99">
        <v>10225</v>
      </c>
      <c r="M30" s="99">
        <v>0</v>
      </c>
      <c r="N30" s="140">
        <v>0</v>
      </c>
      <c r="O30" s="99">
        <v>33</v>
      </c>
      <c r="P30" s="99">
        <v>0</v>
      </c>
      <c r="Q30" s="99">
        <v>0</v>
      </c>
      <c r="R30" s="99">
        <v>3629</v>
      </c>
      <c r="S30" s="99">
        <v>1037</v>
      </c>
      <c r="T30" s="99">
        <v>519</v>
      </c>
      <c r="U30" s="99">
        <v>1543</v>
      </c>
      <c r="V30" s="99">
        <v>245</v>
      </c>
      <c r="W30" s="99">
        <v>68</v>
      </c>
      <c r="X30" s="99">
        <v>9</v>
      </c>
      <c r="Y30" s="99">
        <v>1</v>
      </c>
      <c r="Z30" s="99">
        <v>456</v>
      </c>
      <c r="AA30" s="99">
        <v>74</v>
      </c>
      <c r="AB30" s="99">
        <v>173</v>
      </c>
      <c r="AC30" s="144"/>
      <c r="AD30" s="99">
        <v>3372</v>
      </c>
      <c r="AE30" s="140"/>
      <c r="AF30" s="99">
        <v>0</v>
      </c>
      <c r="AG30" s="99">
        <v>0</v>
      </c>
      <c r="AH30" s="99">
        <v>48</v>
      </c>
      <c r="AI30" s="99">
        <v>0</v>
      </c>
      <c r="AJ30" s="99">
        <v>0</v>
      </c>
      <c r="AK30" s="99">
        <v>13</v>
      </c>
      <c r="AL30" s="99">
        <v>2</v>
      </c>
      <c r="AM30" s="99">
        <v>0</v>
      </c>
      <c r="AN30" s="99">
        <v>274</v>
      </c>
      <c r="AO30" s="99">
        <v>41</v>
      </c>
      <c r="AP30" s="99">
        <v>27</v>
      </c>
      <c r="AQ30" s="99">
        <v>0</v>
      </c>
      <c r="AR30" s="99">
        <v>0</v>
      </c>
      <c r="AS30" s="99">
        <v>0</v>
      </c>
      <c r="AT30" s="99">
        <v>1973</v>
      </c>
      <c r="AU30" s="99">
        <v>379</v>
      </c>
      <c r="AV30" s="99">
        <v>120</v>
      </c>
      <c r="AW30" s="99">
        <v>14</v>
      </c>
      <c r="AX30" s="99">
        <v>4</v>
      </c>
      <c r="AY30" s="99">
        <v>0</v>
      </c>
      <c r="AZ30" s="99">
        <v>7721</v>
      </c>
      <c r="BA30" s="99">
        <v>0</v>
      </c>
      <c r="BB30" s="99">
        <v>0</v>
      </c>
      <c r="BC30" s="99">
        <v>0</v>
      </c>
      <c r="BD30" s="99">
        <v>858</v>
      </c>
      <c r="BE30" s="99">
        <v>0</v>
      </c>
      <c r="BF30" s="99">
        <v>0</v>
      </c>
      <c r="BG30" s="117">
        <f t="shared" si="0"/>
        <v>16875</v>
      </c>
      <c r="BH30" s="117">
        <f t="shared" si="1"/>
        <v>14053</v>
      </c>
      <c r="BI30" s="117">
        <f t="shared" si="2"/>
        <v>1709</v>
      </c>
      <c r="BJ30" s="102">
        <f t="shared" si="3"/>
        <v>981</v>
      </c>
      <c r="BK30" s="117">
        <f t="shared" si="4"/>
        <v>0</v>
      </c>
      <c r="BL30" s="102"/>
      <c r="BM30" s="125"/>
    </row>
    <row r="31" spans="1:65" ht="13.5" customHeight="1" x14ac:dyDescent="0.15">
      <c r="A31" s="1">
        <v>1</v>
      </c>
      <c r="B31" s="5">
        <v>19</v>
      </c>
      <c r="C31" s="16" t="s">
        <v>48</v>
      </c>
      <c r="D31" s="45"/>
      <c r="E31" s="45"/>
      <c r="F31" s="52" t="s">
        <v>164</v>
      </c>
      <c r="G31" s="452" t="s">
        <v>252</v>
      </c>
      <c r="H31" s="452"/>
      <c r="I31" s="45"/>
      <c r="J31" s="99">
        <v>0</v>
      </c>
      <c r="K31" s="99">
        <v>760</v>
      </c>
      <c r="L31" s="99">
        <v>10225</v>
      </c>
      <c r="M31" s="99">
        <v>0</v>
      </c>
      <c r="N31" s="140">
        <v>0</v>
      </c>
      <c r="O31" s="99">
        <v>33</v>
      </c>
      <c r="P31" s="99">
        <v>0</v>
      </c>
      <c r="Q31" s="99">
        <v>0</v>
      </c>
      <c r="R31" s="99">
        <v>3629</v>
      </c>
      <c r="S31" s="99">
        <v>1037</v>
      </c>
      <c r="T31" s="99">
        <v>519</v>
      </c>
      <c r="U31" s="99">
        <v>1543</v>
      </c>
      <c r="V31" s="99">
        <v>245</v>
      </c>
      <c r="W31" s="99">
        <v>68</v>
      </c>
      <c r="X31" s="99">
        <v>9</v>
      </c>
      <c r="Y31" s="99">
        <v>1</v>
      </c>
      <c r="Z31" s="99">
        <v>456</v>
      </c>
      <c r="AA31" s="99">
        <v>74</v>
      </c>
      <c r="AB31" s="99">
        <v>173</v>
      </c>
      <c r="AC31" s="144"/>
      <c r="AD31" s="99">
        <v>3372</v>
      </c>
      <c r="AE31" s="140"/>
      <c r="AF31" s="99">
        <v>0</v>
      </c>
      <c r="AG31" s="99">
        <v>0</v>
      </c>
      <c r="AH31" s="99">
        <v>48</v>
      </c>
      <c r="AI31" s="99">
        <v>0</v>
      </c>
      <c r="AJ31" s="99">
        <v>0</v>
      </c>
      <c r="AK31" s="99">
        <v>13</v>
      </c>
      <c r="AL31" s="99">
        <v>2</v>
      </c>
      <c r="AM31" s="99">
        <v>0</v>
      </c>
      <c r="AN31" s="99">
        <v>274</v>
      </c>
      <c r="AO31" s="99">
        <v>41</v>
      </c>
      <c r="AP31" s="99">
        <v>27</v>
      </c>
      <c r="AQ31" s="99">
        <v>0</v>
      </c>
      <c r="AR31" s="99">
        <v>0</v>
      </c>
      <c r="AS31" s="99">
        <v>0</v>
      </c>
      <c r="AT31" s="99">
        <v>1973</v>
      </c>
      <c r="AU31" s="99">
        <v>379</v>
      </c>
      <c r="AV31" s="99">
        <v>120</v>
      </c>
      <c r="AW31" s="99">
        <v>14</v>
      </c>
      <c r="AX31" s="99">
        <v>4</v>
      </c>
      <c r="AY31" s="99">
        <v>0</v>
      </c>
      <c r="AZ31" s="99">
        <v>7721</v>
      </c>
      <c r="BA31" s="99">
        <v>0</v>
      </c>
      <c r="BB31" s="99">
        <v>0</v>
      </c>
      <c r="BC31" s="99">
        <v>0</v>
      </c>
      <c r="BD31" s="99">
        <v>713</v>
      </c>
      <c r="BE31" s="99">
        <v>0</v>
      </c>
      <c r="BF31" s="99">
        <v>0</v>
      </c>
      <c r="BG31" s="117">
        <f t="shared" si="0"/>
        <v>16730</v>
      </c>
      <c r="BH31" s="117">
        <f t="shared" si="1"/>
        <v>14053</v>
      </c>
      <c r="BI31" s="117">
        <f t="shared" si="2"/>
        <v>1709</v>
      </c>
      <c r="BJ31" s="102">
        <f t="shared" si="3"/>
        <v>981</v>
      </c>
      <c r="BK31" s="117">
        <f t="shared" si="4"/>
        <v>0</v>
      </c>
      <c r="BL31" s="102"/>
      <c r="BM31" s="125"/>
    </row>
    <row r="32" spans="1:65" ht="13.5" customHeight="1" x14ac:dyDescent="0.15">
      <c r="A32" s="1">
        <v>1</v>
      </c>
      <c r="B32" s="5">
        <v>20</v>
      </c>
      <c r="C32" s="16"/>
      <c r="D32" s="45"/>
      <c r="E32" s="45"/>
      <c r="F32" s="52" t="s">
        <v>141</v>
      </c>
      <c r="G32" s="452" t="s">
        <v>24</v>
      </c>
      <c r="H32" s="452"/>
      <c r="I32" s="45"/>
      <c r="J32" s="99">
        <v>0</v>
      </c>
      <c r="K32" s="99">
        <v>0</v>
      </c>
      <c r="L32" s="99">
        <v>0</v>
      </c>
      <c r="M32" s="99">
        <v>0</v>
      </c>
      <c r="N32" s="140">
        <v>0</v>
      </c>
      <c r="O32" s="99">
        <v>0</v>
      </c>
      <c r="P32" s="99">
        <v>0</v>
      </c>
      <c r="Q32" s="99">
        <v>0</v>
      </c>
      <c r="R32" s="99">
        <v>0</v>
      </c>
      <c r="S32" s="99">
        <v>0</v>
      </c>
      <c r="T32" s="99">
        <v>0</v>
      </c>
      <c r="U32" s="99">
        <v>0</v>
      </c>
      <c r="V32" s="99">
        <v>0</v>
      </c>
      <c r="W32" s="99">
        <v>0</v>
      </c>
      <c r="X32" s="99">
        <v>0</v>
      </c>
      <c r="Y32" s="99">
        <v>0</v>
      </c>
      <c r="Z32" s="99">
        <v>0</v>
      </c>
      <c r="AA32" s="99">
        <v>0</v>
      </c>
      <c r="AB32" s="99">
        <v>0</v>
      </c>
      <c r="AC32" s="144"/>
      <c r="AD32" s="99">
        <v>0</v>
      </c>
      <c r="AE32" s="140"/>
      <c r="AF32" s="99">
        <v>0</v>
      </c>
      <c r="AG32" s="99">
        <v>0</v>
      </c>
      <c r="AH32" s="99">
        <v>0</v>
      </c>
      <c r="AI32" s="99">
        <v>0</v>
      </c>
      <c r="AJ32" s="99">
        <v>0</v>
      </c>
      <c r="AK32" s="99">
        <v>0</v>
      </c>
      <c r="AL32" s="99">
        <v>0</v>
      </c>
      <c r="AM32" s="99">
        <v>0</v>
      </c>
      <c r="AN32" s="99">
        <v>0</v>
      </c>
      <c r="AO32" s="99">
        <v>0</v>
      </c>
      <c r="AP32" s="99">
        <v>0</v>
      </c>
      <c r="AQ32" s="99">
        <v>0</v>
      </c>
      <c r="AR32" s="99">
        <v>0</v>
      </c>
      <c r="AS32" s="99">
        <v>0</v>
      </c>
      <c r="AT32" s="99">
        <v>0</v>
      </c>
      <c r="AU32" s="99">
        <v>0</v>
      </c>
      <c r="AV32" s="99">
        <v>0</v>
      </c>
      <c r="AW32" s="99">
        <v>0</v>
      </c>
      <c r="AX32" s="99">
        <v>0</v>
      </c>
      <c r="AY32" s="99">
        <v>0</v>
      </c>
      <c r="AZ32" s="99">
        <v>0</v>
      </c>
      <c r="BA32" s="99">
        <v>0</v>
      </c>
      <c r="BB32" s="99">
        <v>0</v>
      </c>
      <c r="BC32" s="99">
        <v>0</v>
      </c>
      <c r="BD32" s="99">
        <v>145</v>
      </c>
      <c r="BE32" s="99">
        <v>0</v>
      </c>
      <c r="BF32" s="99">
        <v>0</v>
      </c>
      <c r="BG32" s="117">
        <f t="shared" si="0"/>
        <v>145</v>
      </c>
      <c r="BH32" s="117">
        <f t="shared" si="1"/>
        <v>0</v>
      </c>
      <c r="BI32" s="117">
        <f t="shared" si="2"/>
        <v>0</v>
      </c>
      <c r="BJ32" s="102">
        <f t="shared" si="3"/>
        <v>0</v>
      </c>
      <c r="BK32" s="117">
        <f t="shared" si="4"/>
        <v>0</v>
      </c>
      <c r="BL32" s="102"/>
      <c r="BM32" s="125"/>
    </row>
    <row r="33" spans="1:65" ht="13.5" customHeight="1" x14ac:dyDescent="0.15">
      <c r="A33" s="1">
        <v>1</v>
      </c>
      <c r="B33" s="5">
        <v>21</v>
      </c>
      <c r="C33" s="16"/>
      <c r="D33" s="45"/>
      <c r="E33" s="45" t="s">
        <v>110</v>
      </c>
      <c r="F33" s="45"/>
      <c r="G33" s="452" t="s">
        <v>253</v>
      </c>
      <c r="H33" s="452"/>
      <c r="I33" s="45"/>
      <c r="J33" s="99">
        <v>0</v>
      </c>
      <c r="K33" s="99">
        <v>0</v>
      </c>
      <c r="L33" s="99">
        <v>0</v>
      </c>
      <c r="M33" s="99">
        <v>0</v>
      </c>
      <c r="N33" s="140">
        <v>0</v>
      </c>
      <c r="O33" s="99">
        <v>0</v>
      </c>
      <c r="P33" s="99">
        <v>0</v>
      </c>
      <c r="Q33" s="99">
        <v>0</v>
      </c>
      <c r="R33" s="99">
        <v>0</v>
      </c>
      <c r="S33" s="99">
        <v>0</v>
      </c>
      <c r="T33" s="99">
        <v>0</v>
      </c>
      <c r="U33" s="99">
        <v>3436</v>
      </c>
      <c r="V33" s="99">
        <v>1277</v>
      </c>
      <c r="W33" s="99">
        <v>4549</v>
      </c>
      <c r="X33" s="99">
        <v>0</v>
      </c>
      <c r="Y33" s="99">
        <v>0</v>
      </c>
      <c r="Z33" s="99">
        <v>0</v>
      </c>
      <c r="AA33" s="99">
        <v>0</v>
      </c>
      <c r="AB33" s="99">
        <v>0</v>
      </c>
      <c r="AC33" s="144"/>
      <c r="AD33" s="99">
        <v>0</v>
      </c>
      <c r="AE33" s="140"/>
      <c r="AF33" s="99">
        <v>0</v>
      </c>
      <c r="AG33" s="99">
        <v>0</v>
      </c>
      <c r="AH33" s="99">
        <v>0</v>
      </c>
      <c r="AI33" s="99">
        <v>0</v>
      </c>
      <c r="AJ33" s="99">
        <v>0</v>
      </c>
      <c r="AK33" s="99">
        <v>23</v>
      </c>
      <c r="AL33" s="99">
        <v>1761</v>
      </c>
      <c r="AM33" s="99">
        <v>4021</v>
      </c>
      <c r="AN33" s="99">
        <v>0</v>
      </c>
      <c r="AO33" s="99">
        <v>0</v>
      </c>
      <c r="AP33" s="99">
        <v>0</v>
      </c>
      <c r="AQ33" s="99">
        <v>110971</v>
      </c>
      <c r="AR33" s="99">
        <v>22071</v>
      </c>
      <c r="AS33" s="99">
        <v>112055</v>
      </c>
      <c r="AT33" s="99">
        <v>0</v>
      </c>
      <c r="AU33" s="99">
        <v>0</v>
      </c>
      <c r="AV33" s="99">
        <v>0</v>
      </c>
      <c r="AW33" s="99">
        <v>0</v>
      </c>
      <c r="AX33" s="99">
        <v>0</v>
      </c>
      <c r="AY33" s="99">
        <v>0</v>
      </c>
      <c r="AZ33" s="99">
        <v>0</v>
      </c>
      <c r="BA33" s="99">
        <v>0</v>
      </c>
      <c r="BB33" s="99">
        <v>1465</v>
      </c>
      <c r="BC33" s="99">
        <v>0</v>
      </c>
      <c r="BD33" s="99">
        <v>0</v>
      </c>
      <c r="BE33" s="99">
        <v>0</v>
      </c>
      <c r="BF33" s="99">
        <v>0</v>
      </c>
      <c r="BG33" s="117">
        <f t="shared" si="0"/>
        <v>115895</v>
      </c>
      <c r="BH33" s="117">
        <f t="shared" si="1"/>
        <v>0</v>
      </c>
      <c r="BI33" s="117">
        <f t="shared" si="2"/>
        <v>25109</v>
      </c>
      <c r="BJ33" s="102">
        <f t="shared" si="3"/>
        <v>120625</v>
      </c>
      <c r="BK33" s="117">
        <f t="shared" si="4"/>
        <v>0</v>
      </c>
      <c r="BL33" s="102"/>
      <c r="BM33" s="125"/>
    </row>
    <row r="34" spans="1:65" ht="13.5" customHeight="1" x14ac:dyDescent="0.15">
      <c r="A34" s="1">
        <v>1</v>
      </c>
      <c r="B34" s="5">
        <v>22</v>
      </c>
      <c r="C34" s="17"/>
      <c r="D34" s="46" t="s">
        <v>51</v>
      </c>
      <c r="E34" s="452" t="s">
        <v>8</v>
      </c>
      <c r="F34" s="452"/>
      <c r="G34" s="452"/>
      <c r="H34" s="452"/>
      <c r="I34" s="45" t="s">
        <v>7</v>
      </c>
      <c r="J34" s="99">
        <v>5800</v>
      </c>
      <c r="K34" s="99">
        <v>675</v>
      </c>
      <c r="L34" s="99">
        <v>-281</v>
      </c>
      <c r="M34" s="99">
        <v>0</v>
      </c>
      <c r="N34" s="140">
        <v>-7033</v>
      </c>
      <c r="O34" s="99">
        <v>2</v>
      </c>
      <c r="P34" s="99">
        <v>0</v>
      </c>
      <c r="Q34" s="99">
        <v>0</v>
      </c>
      <c r="R34" s="99">
        <v>0</v>
      </c>
      <c r="S34" s="99">
        <v>0</v>
      </c>
      <c r="T34" s="99">
        <v>0</v>
      </c>
      <c r="U34" s="99">
        <v>-3401</v>
      </c>
      <c r="V34" s="99">
        <v>-1254</v>
      </c>
      <c r="W34" s="99">
        <v>-2338</v>
      </c>
      <c r="X34" s="99">
        <v>0</v>
      </c>
      <c r="Y34" s="99">
        <v>0</v>
      </c>
      <c r="Z34" s="99">
        <v>0</v>
      </c>
      <c r="AA34" s="99">
        <v>0</v>
      </c>
      <c r="AB34" s="99">
        <v>0</v>
      </c>
      <c r="AC34" s="144"/>
      <c r="AD34" s="99">
        <v>23048</v>
      </c>
      <c r="AE34" s="140"/>
      <c r="AF34" s="99">
        <v>0</v>
      </c>
      <c r="AG34" s="99">
        <v>0</v>
      </c>
      <c r="AH34" s="99">
        <v>0</v>
      </c>
      <c r="AI34" s="99">
        <v>0</v>
      </c>
      <c r="AJ34" s="99">
        <v>479</v>
      </c>
      <c r="AK34" s="99">
        <v>7751</v>
      </c>
      <c r="AL34" s="99">
        <v>515</v>
      </c>
      <c r="AM34" s="99">
        <v>-1099</v>
      </c>
      <c r="AN34" s="99">
        <v>-3054</v>
      </c>
      <c r="AO34" s="99">
        <v>495</v>
      </c>
      <c r="AP34" s="99">
        <v>-2760</v>
      </c>
      <c r="AQ34" s="99">
        <v>-5660</v>
      </c>
      <c r="AR34" s="99">
        <v>-9692</v>
      </c>
      <c r="AS34" s="99">
        <v>0</v>
      </c>
      <c r="AT34" s="99">
        <v>24096</v>
      </c>
      <c r="AU34" s="99">
        <v>0</v>
      </c>
      <c r="AV34" s="99">
        <v>0</v>
      </c>
      <c r="AW34" s="99">
        <v>0</v>
      </c>
      <c r="AX34" s="99">
        <v>0</v>
      </c>
      <c r="AY34" s="99">
        <v>0</v>
      </c>
      <c r="AZ34" s="99">
        <v>69946</v>
      </c>
      <c r="BA34" s="99">
        <v>0</v>
      </c>
      <c r="BB34" s="99">
        <v>49010</v>
      </c>
      <c r="BC34" s="99">
        <v>3352</v>
      </c>
      <c r="BD34" s="99">
        <v>19377</v>
      </c>
      <c r="BE34" s="99">
        <v>0</v>
      </c>
      <c r="BF34" s="99">
        <v>1235</v>
      </c>
      <c r="BG34" s="117">
        <f t="shared" si="0"/>
        <v>158742</v>
      </c>
      <c r="BH34" s="117">
        <f t="shared" si="1"/>
        <v>22767</v>
      </c>
      <c r="BI34" s="117">
        <f t="shared" si="2"/>
        <v>-6584</v>
      </c>
      <c r="BJ34" s="102">
        <f t="shared" si="3"/>
        <v>-5716</v>
      </c>
      <c r="BK34" s="117">
        <f t="shared" si="4"/>
        <v>0</v>
      </c>
      <c r="BL34" s="102"/>
      <c r="BM34" s="125"/>
    </row>
    <row r="35" spans="1:65" ht="13.5" customHeight="1" x14ac:dyDescent="0.15">
      <c r="A35" s="1">
        <v>1</v>
      </c>
      <c r="B35" s="5">
        <v>23</v>
      </c>
      <c r="C35" s="18"/>
      <c r="D35" s="24" t="s">
        <v>11</v>
      </c>
      <c r="E35" s="452" t="s">
        <v>254</v>
      </c>
      <c r="F35" s="452"/>
      <c r="G35" s="452"/>
      <c r="H35" s="452"/>
      <c r="I35" s="45" t="s">
        <v>53</v>
      </c>
      <c r="J35" s="99">
        <v>0</v>
      </c>
      <c r="K35" s="99">
        <v>25557</v>
      </c>
      <c r="L35" s="99">
        <v>72122</v>
      </c>
      <c r="M35" s="99">
        <v>0</v>
      </c>
      <c r="N35" s="140">
        <v>0</v>
      </c>
      <c r="O35" s="99">
        <v>20240</v>
      </c>
      <c r="P35" s="99">
        <v>0</v>
      </c>
      <c r="Q35" s="99">
        <v>0</v>
      </c>
      <c r="R35" s="99">
        <v>40611</v>
      </c>
      <c r="S35" s="99">
        <v>11603</v>
      </c>
      <c r="T35" s="99">
        <v>5802</v>
      </c>
      <c r="U35" s="99">
        <v>19073</v>
      </c>
      <c r="V35" s="99">
        <v>6831</v>
      </c>
      <c r="W35" s="99">
        <v>3862</v>
      </c>
      <c r="X35" s="99">
        <v>876</v>
      </c>
      <c r="Y35" s="99">
        <v>87</v>
      </c>
      <c r="Z35" s="99">
        <v>18355</v>
      </c>
      <c r="AA35" s="99">
        <v>1780</v>
      </c>
      <c r="AB35" s="99">
        <v>11150</v>
      </c>
      <c r="AC35" s="144"/>
      <c r="AD35" s="99">
        <v>34848</v>
      </c>
      <c r="AE35" s="140"/>
      <c r="AF35" s="99">
        <v>0</v>
      </c>
      <c r="AG35" s="99">
        <v>0</v>
      </c>
      <c r="AH35" s="99">
        <v>1844</v>
      </c>
      <c r="AI35" s="99">
        <v>0</v>
      </c>
      <c r="AJ35" s="99">
        <v>0</v>
      </c>
      <c r="AK35" s="99">
        <v>4081</v>
      </c>
      <c r="AL35" s="99">
        <v>520</v>
      </c>
      <c r="AM35" s="99">
        <v>1099</v>
      </c>
      <c r="AN35" s="99">
        <v>64390</v>
      </c>
      <c r="AO35" s="99">
        <v>9820</v>
      </c>
      <c r="AP35" s="99">
        <v>6278</v>
      </c>
      <c r="AQ35" s="99">
        <v>0</v>
      </c>
      <c r="AR35" s="99">
        <v>0</v>
      </c>
      <c r="AS35" s="99">
        <v>0</v>
      </c>
      <c r="AT35" s="99">
        <v>0</v>
      </c>
      <c r="AU35" s="99">
        <v>12213</v>
      </c>
      <c r="AV35" s="99">
        <v>3849</v>
      </c>
      <c r="AW35" s="99">
        <v>25519</v>
      </c>
      <c r="AX35" s="99">
        <v>7883</v>
      </c>
      <c r="AY35" s="99">
        <v>0</v>
      </c>
      <c r="AZ35" s="99">
        <v>111031</v>
      </c>
      <c r="BA35" s="99">
        <v>0</v>
      </c>
      <c r="BB35" s="99">
        <v>3264</v>
      </c>
      <c r="BC35" s="99">
        <v>432</v>
      </c>
      <c r="BD35" s="99">
        <v>92350</v>
      </c>
      <c r="BE35" s="99">
        <v>0</v>
      </c>
      <c r="BF35" s="99">
        <v>0</v>
      </c>
      <c r="BG35" s="117">
        <f t="shared" si="0"/>
        <v>408836</v>
      </c>
      <c r="BH35" s="117">
        <f t="shared" si="1"/>
        <v>125325</v>
      </c>
      <c r="BI35" s="117">
        <f t="shared" si="2"/>
        <v>49389</v>
      </c>
      <c r="BJ35" s="102">
        <f t="shared" si="3"/>
        <v>33820</v>
      </c>
      <c r="BK35" s="117">
        <f t="shared" si="4"/>
        <v>0</v>
      </c>
      <c r="BL35" s="102"/>
      <c r="BM35" s="125"/>
    </row>
    <row r="36" spans="1:65" ht="13.5" customHeight="1" x14ac:dyDescent="0.15">
      <c r="A36" s="1">
        <v>1</v>
      </c>
      <c r="B36" s="5">
        <v>24</v>
      </c>
      <c r="C36" s="19"/>
      <c r="D36" s="47"/>
      <c r="E36" s="45" t="s">
        <v>56</v>
      </c>
      <c r="F36" s="452" t="s">
        <v>256</v>
      </c>
      <c r="G36" s="452"/>
      <c r="H36" s="452"/>
      <c r="I36" s="45"/>
      <c r="J36" s="99">
        <v>0</v>
      </c>
      <c r="K36" s="99">
        <v>17000</v>
      </c>
      <c r="L36" s="99">
        <v>14100</v>
      </c>
      <c r="M36" s="99">
        <v>0</v>
      </c>
      <c r="N36" s="140">
        <v>0</v>
      </c>
      <c r="O36" s="99">
        <v>19300</v>
      </c>
      <c r="P36" s="99">
        <v>0</v>
      </c>
      <c r="Q36" s="99">
        <v>0</v>
      </c>
      <c r="R36" s="99">
        <v>0</v>
      </c>
      <c r="S36" s="99">
        <v>0</v>
      </c>
      <c r="T36" s="99">
        <v>0</v>
      </c>
      <c r="U36" s="99">
        <v>0</v>
      </c>
      <c r="V36" s="99">
        <v>0</v>
      </c>
      <c r="W36" s="99">
        <v>0</v>
      </c>
      <c r="X36" s="99">
        <v>0</v>
      </c>
      <c r="Y36" s="99">
        <v>0</v>
      </c>
      <c r="Z36" s="99">
        <v>0</v>
      </c>
      <c r="AA36" s="99">
        <v>0</v>
      </c>
      <c r="AB36" s="99">
        <v>0</v>
      </c>
      <c r="AC36" s="144"/>
      <c r="AD36" s="99">
        <v>0</v>
      </c>
      <c r="AE36" s="140"/>
      <c r="AF36" s="99">
        <v>0</v>
      </c>
      <c r="AG36" s="99">
        <v>0</v>
      </c>
      <c r="AH36" s="99">
        <v>0</v>
      </c>
      <c r="AI36" s="99">
        <v>0</v>
      </c>
      <c r="AJ36" s="99">
        <v>0</v>
      </c>
      <c r="AK36" s="99">
        <v>4081</v>
      </c>
      <c r="AL36" s="99">
        <v>520</v>
      </c>
      <c r="AM36" s="99">
        <v>1099</v>
      </c>
      <c r="AN36" s="99">
        <v>12846</v>
      </c>
      <c r="AO36" s="99">
        <v>2088</v>
      </c>
      <c r="AP36" s="99">
        <v>1124</v>
      </c>
      <c r="AQ36" s="99">
        <v>0</v>
      </c>
      <c r="AR36" s="99">
        <v>0</v>
      </c>
      <c r="AS36" s="99">
        <v>0</v>
      </c>
      <c r="AT36" s="99">
        <v>0</v>
      </c>
      <c r="AU36" s="99">
        <v>0</v>
      </c>
      <c r="AV36" s="99">
        <v>0</v>
      </c>
      <c r="AW36" s="99">
        <v>0</v>
      </c>
      <c r="AX36" s="99">
        <v>0</v>
      </c>
      <c r="AY36" s="99">
        <v>0</v>
      </c>
      <c r="AZ36" s="99">
        <v>0</v>
      </c>
      <c r="BA36" s="99">
        <v>0</v>
      </c>
      <c r="BB36" s="99">
        <v>0</v>
      </c>
      <c r="BC36" s="99">
        <v>0</v>
      </c>
      <c r="BD36" s="99">
        <v>0</v>
      </c>
      <c r="BE36" s="99">
        <v>0</v>
      </c>
      <c r="BF36" s="99">
        <v>0</v>
      </c>
      <c r="BG36" s="117">
        <f t="shared" si="0"/>
        <v>53227</v>
      </c>
      <c r="BH36" s="117">
        <f t="shared" si="1"/>
        <v>14100</v>
      </c>
      <c r="BI36" s="117">
        <f t="shared" si="2"/>
        <v>2608</v>
      </c>
      <c r="BJ36" s="102">
        <f t="shared" si="3"/>
        <v>2223</v>
      </c>
      <c r="BK36" s="117">
        <f t="shared" si="4"/>
        <v>0</v>
      </c>
      <c r="BL36" s="102"/>
      <c r="BM36" s="125"/>
    </row>
    <row r="37" spans="1:65" ht="13.5" customHeight="1" x14ac:dyDescent="0.15">
      <c r="A37" s="1">
        <v>1</v>
      </c>
      <c r="B37" s="5">
        <v>25</v>
      </c>
      <c r="C37" s="19"/>
      <c r="D37" s="26"/>
      <c r="E37" s="10" t="s">
        <v>33</v>
      </c>
      <c r="F37" s="488" t="s">
        <v>257</v>
      </c>
      <c r="G37" s="502"/>
      <c r="H37" s="488"/>
      <c r="I37" s="10"/>
      <c r="J37" s="99">
        <v>0</v>
      </c>
      <c r="K37" s="99">
        <v>0</v>
      </c>
      <c r="L37" s="99">
        <v>0</v>
      </c>
      <c r="M37" s="99">
        <v>0</v>
      </c>
      <c r="N37" s="140">
        <v>0</v>
      </c>
      <c r="O37" s="99">
        <v>0</v>
      </c>
      <c r="P37" s="99">
        <v>0</v>
      </c>
      <c r="Q37" s="99">
        <v>0</v>
      </c>
      <c r="R37" s="99">
        <v>0</v>
      </c>
      <c r="S37" s="99">
        <v>0</v>
      </c>
      <c r="T37" s="99">
        <v>0</v>
      </c>
      <c r="U37" s="99">
        <v>0</v>
      </c>
      <c r="V37" s="99">
        <v>0</v>
      </c>
      <c r="W37" s="99">
        <v>0</v>
      </c>
      <c r="X37" s="99">
        <v>0</v>
      </c>
      <c r="Y37" s="99">
        <v>0</v>
      </c>
      <c r="Z37" s="99">
        <v>0</v>
      </c>
      <c r="AA37" s="99">
        <v>0</v>
      </c>
      <c r="AB37" s="99">
        <v>0</v>
      </c>
      <c r="AC37" s="144"/>
      <c r="AD37" s="99">
        <v>0</v>
      </c>
      <c r="AE37" s="140"/>
      <c r="AF37" s="99">
        <v>0</v>
      </c>
      <c r="AG37" s="99">
        <v>0</v>
      </c>
      <c r="AH37" s="99">
        <v>0</v>
      </c>
      <c r="AI37" s="99">
        <v>0</v>
      </c>
      <c r="AJ37" s="99">
        <v>0</v>
      </c>
      <c r="AK37" s="99">
        <v>0</v>
      </c>
      <c r="AL37" s="99">
        <v>0</v>
      </c>
      <c r="AM37" s="99">
        <v>0</v>
      </c>
      <c r="AN37" s="99">
        <v>0</v>
      </c>
      <c r="AO37" s="99">
        <v>0</v>
      </c>
      <c r="AP37" s="99">
        <v>0</v>
      </c>
      <c r="AQ37" s="99">
        <v>0</v>
      </c>
      <c r="AR37" s="99">
        <v>0</v>
      </c>
      <c r="AS37" s="99">
        <v>0</v>
      </c>
      <c r="AT37" s="99">
        <v>0</v>
      </c>
      <c r="AU37" s="99">
        <v>0</v>
      </c>
      <c r="AV37" s="99">
        <v>0</v>
      </c>
      <c r="AW37" s="99">
        <v>0</v>
      </c>
      <c r="AX37" s="99">
        <v>0</v>
      </c>
      <c r="AY37" s="99">
        <v>0</v>
      </c>
      <c r="AZ37" s="99">
        <v>0</v>
      </c>
      <c r="BA37" s="99">
        <v>0</v>
      </c>
      <c r="BB37" s="99">
        <v>0</v>
      </c>
      <c r="BC37" s="99">
        <v>0</v>
      </c>
      <c r="BD37" s="99">
        <v>0</v>
      </c>
      <c r="BE37" s="99">
        <v>0</v>
      </c>
      <c r="BF37" s="99">
        <v>0</v>
      </c>
      <c r="BG37" s="117">
        <f t="shared" si="0"/>
        <v>0</v>
      </c>
      <c r="BH37" s="117">
        <f t="shared" si="1"/>
        <v>0</v>
      </c>
      <c r="BI37" s="117">
        <f t="shared" si="2"/>
        <v>0</v>
      </c>
      <c r="BJ37" s="102">
        <f t="shared" si="3"/>
        <v>0</v>
      </c>
      <c r="BK37" s="117">
        <f t="shared" si="4"/>
        <v>0</v>
      </c>
      <c r="BL37" s="102"/>
      <c r="BM37" s="125"/>
    </row>
    <row r="38" spans="1:65" ht="13.5" customHeight="1" x14ac:dyDescent="0.15">
      <c r="A38" s="1">
        <v>1</v>
      </c>
      <c r="B38" s="5">
        <v>26</v>
      </c>
      <c r="C38" s="15"/>
      <c r="D38" s="48"/>
      <c r="E38" s="72" t="s">
        <v>16</v>
      </c>
      <c r="F38" s="486" t="s">
        <v>258</v>
      </c>
      <c r="G38" s="490"/>
      <c r="H38" s="486"/>
      <c r="I38" s="72"/>
      <c r="J38" s="99">
        <v>0</v>
      </c>
      <c r="K38" s="99">
        <v>8557</v>
      </c>
      <c r="L38" s="99">
        <v>58022</v>
      </c>
      <c r="M38" s="99">
        <v>0</v>
      </c>
      <c r="N38" s="140">
        <v>0</v>
      </c>
      <c r="O38" s="99">
        <v>0</v>
      </c>
      <c r="P38" s="99">
        <v>0</v>
      </c>
      <c r="Q38" s="99">
        <v>0</v>
      </c>
      <c r="R38" s="99">
        <v>40611</v>
      </c>
      <c r="S38" s="99">
        <v>11603</v>
      </c>
      <c r="T38" s="99">
        <v>5802</v>
      </c>
      <c r="U38" s="99">
        <v>19073</v>
      </c>
      <c r="V38" s="99">
        <v>6831</v>
      </c>
      <c r="W38" s="99">
        <v>3862</v>
      </c>
      <c r="X38" s="99">
        <v>876</v>
      </c>
      <c r="Y38" s="99">
        <v>87</v>
      </c>
      <c r="Z38" s="99">
        <v>18355</v>
      </c>
      <c r="AA38" s="99">
        <v>1780</v>
      </c>
      <c r="AB38" s="99">
        <v>11150</v>
      </c>
      <c r="AC38" s="144"/>
      <c r="AD38" s="99">
        <v>34848</v>
      </c>
      <c r="AE38" s="140"/>
      <c r="AF38" s="99">
        <v>0</v>
      </c>
      <c r="AG38" s="99">
        <v>0</v>
      </c>
      <c r="AH38" s="99">
        <v>1844</v>
      </c>
      <c r="AI38" s="99">
        <v>0</v>
      </c>
      <c r="AJ38" s="99">
        <v>0</v>
      </c>
      <c r="AK38" s="99">
        <v>0</v>
      </c>
      <c r="AL38" s="99">
        <v>0</v>
      </c>
      <c r="AM38" s="99">
        <v>0</v>
      </c>
      <c r="AN38" s="99">
        <v>24344</v>
      </c>
      <c r="AO38" s="99">
        <v>3652</v>
      </c>
      <c r="AP38" s="99">
        <v>2434</v>
      </c>
      <c r="AQ38" s="99">
        <v>0</v>
      </c>
      <c r="AR38" s="99">
        <v>0</v>
      </c>
      <c r="AS38" s="99">
        <v>0</v>
      </c>
      <c r="AT38" s="99">
        <v>0</v>
      </c>
      <c r="AU38" s="99">
        <v>12213</v>
      </c>
      <c r="AV38" s="99">
        <v>3849</v>
      </c>
      <c r="AW38" s="99">
        <v>25519</v>
      </c>
      <c r="AX38" s="99">
        <v>7883</v>
      </c>
      <c r="AY38" s="99">
        <v>0</v>
      </c>
      <c r="AZ38" s="99">
        <v>0</v>
      </c>
      <c r="BA38" s="99">
        <v>0</v>
      </c>
      <c r="BB38" s="99">
        <v>0</v>
      </c>
      <c r="BC38" s="99">
        <v>0</v>
      </c>
      <c r="BD38" s="99">
        <v>92350</v>
      </c>
      <c r="BE38" s="99">
        <v>0</v>
      </c>
      <c r="BF38" s="99">
        <v>0</v>
      </c>
      <c r="BG38" s="117">
        <f t="shared" si="0"/>
        <v>213174</v>
      </c>
      <c r="BH38" s="117">
        <f t="shared" si="1"/>
        <v>111225</v>
      </c>
      <c r="BI38" s="117">
        <f t="shared" si="2"/>
        <v>42269</v>
      </c>
      <c r="BJ38" s="102">
        <f t="shared" si="3"/>
        <v>28877</v>
      </c>
      <c r="BK38" s="117">
        <f t="shared" si="4"/>
        <v>0</v>
      </c>
      <c r="BL38" s="102"/>
      <c r="BM38" s="125"/>
    </row>
    <row r="39" spans="1:65" ht="13.5" customHeight="1" x14ac:dyDescent="0.15">
      <c r="A39" s="1">
        <v>1</v>
      </c>
      <c r="B39" s="5">
        <v>27</v>
      </c>
      <c r="C39" s="16"/>
      <c r="D39" s="48"/>
      <c r="E39" s="72" t="s">
        <v>57</v>
      </c>
      <c r="F39" s="486" t="s">
        <v>259</v>
      </c>
      <c r="G39" s="490"/>
      <c r="H39" s="486"/>
      <c r="I39" s="72"/>
      <c r="J39" s="99">
        <v>0</v>
      </c>
      <c r="K39" s="99">
        <v>0</v>
      </c>
      <c r="L39" s="99">
        <v>0</v>
      </c>
      <c r="M39" s="99">
        <v>0</v>
      </c>
      <c r="N39" s="140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99">
        <v>0</v>
      </c>
      <c r="AA39" s="99">
        <v>0</v>
      </c>
      <c r="AB39" s="99">
        <v>0</v>
      </c>
      <c r="AC39" s="144"/>
      <c r="AD39" s="99">
        <v>0</v>
      </c>
      <c r="AE39" s="140"/>
      <c r="AF39" s="99">
        <v>0</v>
      </c>
      <c r="AG39" s="99">
        <v>0</v>
      </c>
      <c r="AH39" s="99">
        <v>0</v>
      </c>
      <c r="AI39" s="99">
        <v>0</v>
      </c>
      <c r="AJ39" s="99">
        <v>0</v>
      </c>
      <c r="AK39" s="99">
        <v>0</v>
      </c>
      <c r="AL39" s="99">
        <v>0</v>
      </c>
      <c r="AM39" s="99">
        <v>0</v>
      </c>
      <c r="AN39" s="99">
        <v>0</v>
      </c>
      <c r="AO39" s="99">
        <v>0</v>
      </c>
      <c r="AP39" s="99">
        <v>0</v>
      </c>
      <c r="AQ39" s="99">
        <v>0</v>
      </c>
      <c r="AR39" s="99">
        <v>0</v>
      </c>
      <c r="AS39" s="99">
        <v>0</v>
      </c>
      <c r="AT39" s="99">
        <v>0</v>
      </c>
      <c r="AU39" s="99">
        <v>0</v>
      </c>
      <c r="AV39" s="99">
        <v>0</v>
      </c>
      <c r="AW39" s="99">
        <v>0</v>
      </c>
      <c r="AX39" s="99">
        <v>0</v>
      </c>
      <c r="AY39" s="99">
        <v>0</v>
      </c>
      <c r="AZ39" s="99">
        <v>0</v>
      </c>
      <c r="BA39" s="99">
        <v>0</v>
      </c>
      <c r="BB39" s="99">
        <v>0</v>
      </c>
      <c r="BC39" s="99">
        <v>0</v>
      </c>
      <c r="BD39" s="99">
        <v>0</v>
      </c>
      <c r="BE39" s="99">
        <v>0</v>
      </c>
      <c r="BF39" s="99">
        <v>0</v>
      </c>
      <c r="BG39" s="117">
        <f t="shared" si="0"/>
        <v>0</v>
      </c>
      <c r="BH39" s="117">
        <f t="shared" si="1"/>
        <v>0</v>
      </c>
      <c r="BI39" s="117">
        <f t="shared" si="2"/>
        <v>0</v>
      </c>
      <c r="BJ39" s="102">
        <f t="shared" si="3"/>
        <v>0</v>
      </c>
      <c r="BK39" s="117">
        <f t="shared" si="4"/>
        <v>0</v>
      </c>
      <c r="BL39" s="102"/>
      <c r="BM39" s="125"/>
    </row>
    <row r="40" spans="1:65" ht="13.5" customHeight="1" x14ac:dyDescent="0.15">
      <c r="A40" s="1">
        <v>1</v>
      </c>
      <c r="B40" s="5">
        <v>28</v>
      </c>
      <c r="C40" s="16"/>
      <c r="D40" s="48"/>
      <c r="E40" s="72" t="s">
        <v>61</v>
      </c>
      <c r="F40" s="486" t="s">
        <v>260</v>
      </c>
      <c r="G40" s="490"/>
      <c r="H40" s="486"/>
      <c r="I40" s="72"/>
      <c r="J40" s="99">
        <v>0</v>
      </c>
      <c r="K40" s="99">
        <v>0</v>
      </c>
      <c r="L40" s="99">
        <v>0</v>
      </c>
      <c r="M40" s="99">
        <v>0</v>
      </c>
      <c r="N40" s="140">
        <v>0</v>
      </c>
      <c r="O40" s="99">
        <v>0</v>
      </c>
      <c r="P40" s="99">
        <v>0</v>
      </c>
      <c r="Q40" s="99">
        <v>0</v>
      </c>
      <c r="R40" s="99">
        <v>0</v>
      </c>
      <c r="S40" s="99">
        <v>0</v>
      </c>
      <c r="T40" s="99">
        <v>0</v>
      </c>
      <c r="U40" s="99">
        <v>0</v>
      </c>
      <c r="V40" s="99">
        <v>0</v>
      </c>
      <c r="W40" s="99">
        <v>0</v>
      </c>
      <c r="X40" s="99">
        <v>0</v>
      </c>
      <c r="Y40" s="99">
        <v>0</v>
      </c>
      <c r="Z40" s="99">
        <v>0</v>
      </c>
      <c r="AA40" s="99">
        <v>0</v>
      </c>
      <c r="AB40" s="99">
        <v>0</v>
      </c>
      <c r="AC40" s="144"/>
      <c r="AD40" s="99">
        <v>0</v>
      </c>
      <c r="AE40" s="140"/>
      <c r="AF40" s="99">
        <v>0</v>
      </c>
      <c r="AG40" s="99">
        <v>0</v>
      </c>
      <c r="AH40" s="99">
        <v>0</v>
      </c>
      <c r="AI40" s="99">
        <v>0</v>
      </c>
      <c r="AJ40" s="99">
        <v>0</v>
      </c>
      <c r="AK40" s="99">
        <v>0</v>
      </c>
      <c r="AL40" s="99">
        <v>0</v>
      </c>
      <c r="AM40" s="99">
        <v>0</v>
      </c>
      <c r="AN40" s="99">
        <v>0</v>
      </c>
      <c r="AO40" s="99">
        <v>0</v>
      </c>
      <c r="AP40" s="99">
        <v>0</v>
      </c>
      <c r="AQ40" s="99">
        <v>0</v>
      </c>
      <c r="AR40" s="99">
        <v>0</v>
      </c>
      <c r="AS40" s="99">
        <v>0</v>
      </c>
      <c r="AT40" s="99">
        <v>0</v>
      </c>
      <c r="AU40" s="99">
        <v>0</v>
      </c>
      <c r="AV40" s="99">
        <v>0</v>
      </c>
      <c r="AW40" s="99">
        <v>0</v>
      </c>
      <c r="AX40" s="99">
        <v>0</v>
      </c>
      <c r="AY40" s="99">
        <v>0</v>
      </c>
      <c r="AZ40" s="99">
        <v>0</v>
      </c>
      <c r="BA40" s="99">
        <v>0</v>
      </c>
      <c r="BB40" s="99">
        <v>0</v>
      </c>
      <c r="BC40" s="99">
        <v>0</v>
      </c>
      <c r="BD40" s="99">
        <v>0</v>
      </c>
      <c r="BE40" s="99">
        <v>0</v>
      </c>
      <c r="BF40" s="99">
        <v>0</v>
      </c>
      <c r="BG40" s="117">
        <f t="shared" si="0"/>
        <v>0</v>
      </c>
      <c r="BH40" s="117">
        <f t="shared" si="1"/>
        <v>0</v>
      </c>
      <c r="BI40" s="117">
        <f t="shared" si="2"/>
        <v>0</v>
      </c>
      <c r="BJ40" s="102">
        <f t="shared" si="3"/>
        <v>0</v>
      </c>
      <c r="BK40" s="117">
        <f t="shared" si="4"/>
        <v>0</v>
      </c>
      <c r="BL40" s="102"/>
      <c r="BM40" s="125"/>
    </row>
    <row r="41" spans="1:65" ht="13.5" customHeight="1" x14ac:dyDescent="0.15">
      <c r="A41" s="1">
        <v>1</v>
      </c>
      <c r="B41" s="5">
        <v>29</v>
      </c>
      <c r="C41" s="15" t="s">
        <v>62</v>
      </c>
      <c r="D41" s="48"/>
      <c r="E41" s="72" t="s">
        <v>63</v>
      </c>
      <c r="F41" s="486" t="s">
        <v>241</v>
      </c>
      <c r="G41" s="490"/>
      <c r="H41" s="486"/>
      <c r="I41" s="72"/>
      <c r="J41" s="99">
        <v>0</v>
      </c>
      <c r="K41" s="99">
        <v>0</v>
      </c>
      <c r="L41" s="99">
        <v>0</v>
      </c>
      <c r="M41" s="99">
        <v>0</v>
      </c>
      <c r="N41" s="140">
        <v>0</v>
      </c>
      <c r="O41" s="99">
        <v>0</v>
      </c>
      <c r="P41" s="99">
        <v>0</v>
      </c>
      <c r="Q41" s="99">
        <v>0</v>
      </c>
      <c r="R41" s="99">
        <v>0</v>
      </c>
      <c r="S41" s="99">
        <v>0</v>
      </c>
      <c r="T41" s="99">
        <v>0</v>
      </c>
      <c r="U41" s="99">
        <v>0</v>
      </c>
      <c r="V41" s="99">
        <v>0</v>
      </c>
      <c r="W41" s="99">
        <v>0</v>
      </c>
      <c r="X41" s="99">
        <v>0</v>
      </c>
      <c r="Y41" s="99">
        <v>0</v>
      </c>
      <c r="Z41" s="99">
        <v>0</v>
      </c>
      <c r="AA41" s="99">
        <v>0</v>
      </c>
      <c r="AB41" s="99">
        <v>0</v>
      </c>
      <c r="AC41" s="144"/>
      <c r="AD41" s="99">
        <v>0</v>
      </c>
      <c r="AE41" s="140"/>
      <c r="AF41" s="99">
        <v>0</v>
      </c>
      <c r="AG41" s="99">
        <v>0</v>
      </c>
      <c r="AH41" s="99">
        <v>0</v>
      </c>
      <c r="AI41" s="99">
        <v>0</v>
      </c>
      <c r="AJ41" s="99">
        <v>0</v>
      </c>
      <c r="AK41" s="99">
        <v>0</v>
      </c>
      <c r="AL41" s="99">
        <v>0</v>
      </c>
      <c r="AM41" s="99">
        <v>0</v>
      </c>
      <c r="AN41" s="99">
        <v>0</v>
      </c>
      <c r="AO41" s="99">
        <v>0</v>
      </c>
      <c r="AP41" s="99">
        <v>0</v>
      </c>
      <c r="AQ41" s="99">
        <v>0</v>
      </c>
      <c r="AR41" s="99">
        <v>0</v>
      </c>
      <c r="AS41" s="99">
        <v>0</v>
      </c>
      <c r="AT41" s="99">
        <v>0</v>
      </c>
      <c r="AU41" s="99">
        <v>0</v>
      </c>
      <c r="AV41" s="99">
        <v>0</v>
      </c>
      <c r="AW41" s="99">
        <v>0</v>
      </c>
      <c r="AX41" s="99">
        <v>0</v>
      </c>
      <c r="AY41" s="99">
        <v>0</v>
      </c>
      <c r="AZ41" s="99">
        <v>0</v>
      </c>
      <c r="BA41" s="99">
        <v>0</v>
      </c>
      <c r="BB41" s="99">
        <v>0</v>
      </c>
      <c r="BC41" s="99">
        <v>0</v>
      </c>
      <c r="BD41" s="99">
        <v>0</v>
      </c>
      <c r="BE41" s="99">
        <v>0</v>
      </c>
      <c r="BF41" s="99">
        <v>0</v>
      </c>
      <c r="BG41" s="117">
        <f t="shared" si="0"/>
        <v>0</v>
      </c>
      <c r="BH41" s="117">
        <f t="shared" si="1"/>
        <v>0</v>
      </c>
      <c r="BI41" s="117">
        <f t="shared" si="2"/>
        <v>0</v>
      </c>
      <c r="BJ41" s="102">
        <f t="shared" si="3"/>
        <v>0</v>
      </c>
      <c r="BK41" s="117">
        <f t="shared" si="4"/>
        <v>0</v>
      </c>
      <c r="BL41" s="102"/>
      <c r="BM41" s="125"/>
    </row>
    <row r="42" spans="1:65" ht="13.5" customHeight="1" x14ac:dyDescent="0.15">
      <c r="A42" s="1">
        <v>1</v>
      </c>
      <c r="B42" s="5">
        <v>30</v>
      </c>
      <c r="C42" s="16"/>
      <c r="D42" s="48"/>
      <c r="E42" s="72" t="s">
        <v>65</v>
      </c>
      <c r="F42" s="486" t="s">
        <v>0</v>
      </c>
      <c r="G42" s="490"/>
      <c r="H42" s="486"/>
      <c r="I42" s="72"/>
      <c r="J42" s="99">
        <v>0</v>
      </c>
      <c r="K42" s="99">
        <v>0</v>
      </c>
      <c r="L42" s="99">
        <v>0</v>
      </c>
      <c r="M42" s="99">
        <v>0</v>
      </c>
      <c r="N42" s="140">
        <v>0</v>
      </c>
      <c r="O42" s="99">
        <v>0</v>
      </c>
      <c r="P42" s="99">
        <v>0</v>
      </c>
      <c r="Q42" s="99">
        <v>0</v>
      </c>
      <c r="R42" s="99">
        <v>0</v>
      </c>
      <c r="S42" s="99">
        <v>0</v>
      </c>
      <c r="T42" s="99">
        <v>0</v>
      </c>
      <c r="U42" s="99">
        <v>0</v>
      </c>
      <c r="V42" s="99">
        <v>0</v>
      </c>
      <c r="W42" s="99">
        <v>0</v>
      </c>
      <c r="X42" s="99">
        <v>0</v>
      </c>
      <c r="Y42" s="99">
        <v>0</v>
      </c>
      <c r="Z42" s="99">
        <v>0</v>
      </c>
      <c r="AA42" s="99">
        <v>0</v>
      </c>
      <c r="AB42" s="99">
        <v>0</v>
      </c>
      <c r="AC42" s="144"/>
      <c r="AD42" s="99">
        <v>0</v>
      </c>
      <c r="AE42" s="140"/>
      <c r="AF42" s="99">
        <v>0</v>
      </c>
      <c r="AG42" s="99">
        <v>0</v>
      </c>
      <c r="AH42" s="99">
        <v>0</v>
      </c>
      <c r="AI42" s="99">
        <v>0</v>
      </c>
      <c r="AJ42" s="99">
        <v>0</v>
      </c>
      <c r="AK42" s="99">
        <v>0</v>
      </c>
      <c r="AL42" s="99">
        <v>0</v>
      </c>
      <c r="AM42" s="99">
        <v>0</v>
      </c>
      <c r="AN42" s="99">
        <v>0</v>
      </c>
      <c r="AO42" s="99">
        <v>0</v>
      </c>
      <c r="AP42" s="99">
        <v>0</v>
      </c>
      <c r="AQ42" s="99">
        <v>0</v>
      </c>
      <c r="AR42" s="99">
        <v>0</v>
      </c>
      <c r="AS42" s="99">
        <v>0</v>
      </c>
      <c r="AT42" s="99">
        <v>0</v>
      </c>
      <c r="AU42" s="99">
        <v>0</v>
      </c>
      <c r="AV42" s="99">
        <v>0</v>
      </c>
      <c r="AW42" s="99">
        <v>0</v>
      </c>
      <c r="AX42" s="99">
        <v>0</v>
      </c>
      <c r="AY42" s="99">
        <v>0</v>
      </c>
      <c r="AZ42" s="99">
        <v>0</v>
      </c>
      <c r="BA42" s="99">
        <v>0</v>
      </c>
      <c r="BB42" s="99">
        <v>0</v>
      </c>
      <c r="BC42" s="99">
        <v>0</v>
      </c>
      <c r="BD42" s="99">
        <v>0</v>
      </c>
      <c r="BE42" s="99">
        <v>0</v>
      </c>
      <c r="BF42" s="99">
        <v>0</v>
      </c>
      <c r="BG42" s="117">
        <f t="shared" si="0"/>
        <v>0</v>
      </c>
      <c r="BH42" s="117">
        <f t="shared" si="1"/>
        <v>0</v>
      </c>
      <c r="BI42" s="117">
        <f t="shared" si="2"/>
        <v>0</v>
      </c>
      <c r="BJ42" s="102">
        <f t="shared" si="3"/>
        <v>0</v>
      </c>
      <c r="BK42" s="117">
        <f t="shared" si="4"/>
        <v>0</v>
      </c>
      <c r="BL42" s="102"/>
      <c r="BM42" s="125"/>
    </row>
    <row r="43" spans="1:65" ht="13.5" customHeight="1" x14ac:dyDescent="0.15">
      <c r="A43" s="1">
        <v>1</v>
      </c>
      <c r="B43" s="5">
        <v>31</v>
      </c>
      <c r="C43" s="16"/>
      <c r="D43" s="48"/>
      <c r="E43" s="72" t="s">
        <v>25</v>
      </c>
      <c r="F43" s="499" t="s">
        <v>4</v>
      </c>
      <c r="G43" s="500"/>
      <c r="H43" s="499"/>
      <c r="I43" s="72"/>
      <c r="J43" s="99">
        <v>0</v>
      </c>
      <c r="K43" s="99">
        <v>0</v>
      </c>
      <c r="L43" s="99">
        <v>0</v>
      </c>
      <c r="M43" s="99">
        <v>0</v>
      </c>
      <c r="N43" s="140">
        <v>0</v>
      </c>
      <c r="O43" s="99">
        <v>0</v>
      </c>
      <c r="P43" s="99">
        <v>0</v>
      </c>
      <c r="Q43" s="99">
        <v>0</v>
      </c>
      <c r="R43" s="99">
        <v>0</v>
      </c>
      <c r="S43" s="99">
        <v>0</v>
      </c>
      <c r="T43" s="99">
        <v>0</v>
      </c>
      <c r="U43" s="99">
        <v>0</v>
      </c>
      <c r="V43" s="99">
        <v>0</v>
      </c>
      <c r="W43" s="99">
        <v>0</v>
      </c>
      <c r="X43" s="99">
        <v>0</v>
      </c>
      <c r="Y43" s="99">
        <v>0</v>
      </c>
      <c r="Z43" s="99">
        <v>0</v>
      </c>
      <c r="AA43" s="99">
        <v>0</v>
      </c>
      <c r="AB43" s="99">
        <v>0</v>
      </c>
      <c r="AC43" s="144"/>
      <c r="AD43" s="99">
        <v>0</v>
      </c>
      <c r="AE43" s="140"/>
      <c r="AF43" s="99">
        <v>0</v>
      </c>
      <c r="AG43" s="99">
        <v>0</v>
      </c>
      <c r="AH43" s="99">
        <v>0</v>
      </c>
      <c r="AI43" s="99">
        <v>0</v>
      </c>
      <c r="AJ43" s="99">
        <v>0</v>
      </c>
      <c r="AK43" s="99">
        <v>0</v>
      </c>
      <c r="AL43" s="99">
        <v>0</v>
      </c>
      <c r="AM43" s="99">
        <v>0</v>
      </c>
      <c r="AN43" s="99">
        <v>0</v>
      </c>
      <c r="AO43" s="99">
        <v>0</v>
      </c>
      <c r="AP43" s="99">
        <v>0</v>
      </c>
      <c r="AQ43" s="99">
        <v>0</v>
      </c>
      <c r="AR43" s="99">
        <v>0</v>
      </c>
      <c r="AS43" s="99">
        <v>0</v>
      </c>
      <c r="AT43" s="99">
        <v>0</v>
      </c>
      <c r="AU43" s="99">
        <v>0</v>
      </c>
      <c r="AV43" s="99">
        <v>0</v>
      </c>
      <c r="AW43" s="99">
        <v>0</v>
      </c>
      <c r="AX43" s="99">
        <v>0</v>
      </c>
      <c r="AY43" s="99">
        <v>0</v>
      </c>
      <c r="AZ43" s="99">
        <v>0</v>
      </c>
      <c r="BA43" s="99">
        <v>0</v>
      </c>
      <c r="BB43" s="99">
        <v>0</v>
      </c>
      <c r="BC43" s="99">
        <v>0</v>
      </c>
      <c r="BD43" s="99">
        <v>0</v>
      </c>
      <c r="BE43" s="99">
        <v>0</v>
      </c>
      <c r="BF43" s="99">
        <v>0</v>
      </c>
      <c r="BG43" s="117">
        <f t="shared" si="0"/>
        <v>0</v>
      </c>
      <c r="BH43" s="117">
        <f t="shared" si="1"/>
        <v>0</v>
      </c>
      <c r="BI43" s="117">
        <f t="shared" si="2"/>
        <v>0</v>
      </c>
      <c r="BJ43" s="102">
        <f t="shared" si="3"/>
        <v>0</v>
      </c>
      <c r="BK43" s="117">
        <f t="shared" si="4"/>
        <v>0</v>
      </c>
      <c r="BL43" s="102"/>
      <c r="BM43" s="125"/>
    </row>
    <row r="44" spans="1:65" ht="13.5" customHeight="1" x14ac:dyDescent="0.15">
      <c r="A44" s="1">
        <v>1</v>
      </c>
      <c r="B44" s="5">
        <v>32</v>
      </c>
      <c r="C44" s="16" t="s">
        <v>68</v>
      </c>
      <c r="D44" s="48"/>
      <c r="E44" s="72" t="s">
        <v>3</v>
      </c>
      <c r="F44" s="477" t="s">
        <v>246</v>
      </c>
      <c r="G44" s="501"/>
      <c r="H44" s="477"/>
      <c r="I44" s="72"/>
      <c r="J44" s="99">
        <v>0</v>
      </c>
      <c r="K44" s="99">
        <v>0</v>
      </c>
      <c r="L44" s="99">
        <v>0</v>
      </c>
      <c r="M44" s="99">
        <v>0</v>
      </c>
      <c r="N44" s="140">
        <v>0</v>
      </c>
      <c r="O44" s="99">
        <v>940</v>
      </c>
      <c r="P44" s="99">
        <v>0</v>
      </c>
      <c r="Q44" s="99">
        <v>0</v>
      </c>
      <c r="R44" s="99">
        <v>0</v>
      </c>
      <c r="S44" s="99">
        <v>0</v>
      </c>
      <c r="T44" s="99">
        <v>0</v>
      </c>
      <c r="U44" s="99">
        <v>0</v>
      </c>
      <c r="V44" s="99">
        <v>0</v>
      </c>
      <c r="W44" s="99">
        <v>0</v>
      </c>
      <c r="X44" s="99">
        <v>0</v>
      </c>
      <c r="Y44" s="99">
        <v>0</v>
      </c>
      <c r="Z44" s="99">
        <v>0</v>
      </c>
      <c r="AA44" s="99">
        <v>0</v>
      </c>
      <c r="AB44" s="99">
        <v>0</v>
      </c>
      <c r="AC44" s="144"/>
      <c r="AD44" s="99">
        <v>0</v>
      </c>
      <c r="AE44" s="140"/>
      <c r="AF44" s="99">
        <v>0</v>
      </c>
      <c r="AG44" s="99">
        <v>0</v>
      </c>
      <c r="AH44" s="99">
        <v>0</v>
      </c>
      <c r="AI44" s="99">
        <v>0</v>
      </c>
      <c r="AJ44" s="99">
        <v>0</v>
      </c>
      <c r="AK44" s="99">
        <v>0</v>
      </c>
      <c r="AL44" s="99">
        <v>0</v>
      </c>
      <c r="AM44" s="99">
        <v>0</v>
      </c>
      <c r="AN44" s="99">
        <v>27200</v>
      </c>
      <c r="AO44" s="99">
        <v>4080</v>
      </c>
      <c r="AP44" s="99">
        <v>2720</v>
      </c>
      <c r="AQ44" s="99">
        <v>0</v>
      </c>
      <c r="AR44" s="99">
        <v>0</v>
      </c>
      <c r="AS44" s="99">
        <v>0</v>
      </c>
      <c r="AT44" s="99">
        <v>0</v>
      </c>
      <c r="AU44" s="99">
        <v>0</v>
      </c>
      <c r="AV44" s="99">
        <v>0</v>
      </c>
      <c r="AW44" s="99">
        <v>0</v>
      </c>
      <c r="AX44" s="99">
        <v>0</v>
      </c>
      <c r="AY44" s="99">
        <v>0</v>
      </c>
      <c r="AZ44" s="99">
        <v>111031</v>
      </c>
      <c r="BA44" s="99">
        <v>0</v>
      </c>
      <c r="BB44" s="99">
        <v>3264</v>
      </c>
      <c r="BC44" s="99">
        <v>432</v>
      </c>
      <c r="BD44" s="99">
        <v>0</v>
      </c>
      <c r="BE44" s="99">
        <v>0</v>
      </c>
      <c r="BF44" s="99">
        <v>0</v>
      </c>
      <c r="BG44" s="117">
        <f t="shared" si="0"/>
        <v>142435</v>
      </c>
      <c r="BH44" s="117">
        <f t="shared" si="1"/>
        <v>0</v>
      </c>
      <c r="BI44" s="117">
        <f t="shared" si="2"/>
        <v>4512</v>
      </c>
      <c r="BJ44" s="102">
        <f t="shared" si="3"/>
        <v>2720</v>
      </c>
      <c r="BK44" s="117">
        <f t="shared" si="4"/>
        <v>0</v>
      </c>
      <c r="BL44" s="102"/>
      <c r="BM44" s="125"/>
    </row>
    <row r="45" spans="1:65" ht="13.5" customHeight="1" x14ac:dyDescent="0.15">
      <c r="A45" s="1">
        <v>1</v>
      </c>
      <c r="B45" s="5">
        <v>33</v>
      </c>
      <c r="C45" s="16"/>
      <c r="D45" s="24" t="s">
        <v>36</v>
      </c>
      <c r="E45" s="452" t="s">
        <v>261</v>
      </c>
      <c r="F45" s="452"/>
      <c r="G45" s="452"/>
      <c r="H45" s="452"/>
      <c r="I45" s="45" t="s">
        <v>35</v>
      </c>
      <c r="J45" s="99">
        <v>5800</v>
      </c>
      <c r="K45" s="99">
        <v>26232</v>
      </c>
      <c r="L45" s="99">
        <v>72168</v>
      </c>
      <c r="M45" s="99">
        <v>0</v>
      </c>
      <c r="N45" s="140">
        <v>0</v>
      </c>
      <c r="O45" s="99">
        <v>20240</v>
      </c>
      <c r="P45" s="99">
        <v>0</v>
      </c>
      <c r="Q45" s="99">
        <v>0</v>
      </c>
      <c r="R45" s="99">
        <v>40611</v>
      </c>
      <c r="S45" s="99">
        <v>11603</v>
      </c>
      <c r="T45" s="99">
        <v>5802</v>
      </c>
      <c r="U45" s="99">
        <v>26960</v>
      </c>
      <c r="V45" s="99">
        <v>7131</v>
      </c>
      <c r="W45" s="99">
        <v>6711</v>
      </c>
      <c r="X45" s="99">
        <v>876</v>
      </c>
      <c r="Y45" s="99">
        <v>87</v>
      </c>
      <c r="Z45" s="99">
        <v>18355</v>
      </c>
      <c r="AA45" s="99">
        <v>1780</v>
      </c>
      <c r="AB45" s="99">
        <v>11150</v>
      </c>
      <c r="AC45" s="144"/>
      <c r="AD45" s="99">
        <v>58233</v>
      </c>
      <c r="AE45" s="140"/>
      <c r="AF45" s="99">
        <v>0</v>
      </c>
      <c r="AG45" s="99">
        <v>0</v>
      </c>
      <c r="AH45" s="99">
        <v>1844</v>
      </c>
      <c r="AI45" s="99">
        <v>0</v>
      </c>
      <c r="AJ45" s="99">
        <v>0</v>
      </c>
      <c r="AK45" s="99">
        <v>11832</v>
      </c>
      <c r="AL45" s="99">
        <v>1035</v>
      </c>
      <c r="AM45" s="99">
        <v>0</v>
      </c>
      <c r="AN45" s="99">
        <v>58909</v>
      </c>
      <c r="AO45" s="99">
        <v>8837</v>
      </c>
      <c r="AP45" s="99">
        <v>5891</v>
      </c>
      <c r="AQ45" s="99">
        <v>3895</v>
      </c>
      <c r="AR45" s="99">
        <v>293</v>
      </c>
      <c r="AS45" s="99">
        <v>0</v>
      </c>
      <c r="AT45" s="99">
        <v>23252</v>
      </c>
      <c r="AU45" s="99">
        <v>12213</v>
      </c>
      <c r="AV45" s="99">
        <v>3849</v>
      </c>
      <c r="AW45" s="99">
        <v>25519</v>
      </c>
      <c r="AX45" s="99">
        <v>7883</v>
      </c>
      <c r="AY45" s="99">
        <v>0</v>
      </c>
      <c r="AZ45" s="99">
        <v>164473</v>
      </c>
      <c r="BA45" s="99">
        <v>0</v>
      </c>
      <c r="BB45" s="99">
        <v>3264</v>
      </c>
      <c r="BC45" s="99">
        <v>432</v>
      </c>
      <c r="BD45" s="99">
        <v>97142</v>
      </c>
      <c r="BE45" s="99">
        <v>0</v>
      </c>
      <c r="BF45" s="99">
        <v>0</v>
      </c>
      <c r="BG45" s="117">
        <f t="shared" si="0"/>
        <v>505049</v>
      </c>
      <c r="BH45" s="117">
        <f t="shared" si="1"/>
        <v>148756</v>
      </c>
      <c r="BI45" s="117">
        <f t="shared" si="2"/>
        <v>49514</v>
      </c>
      <c r="BJ45" s="102">
        <f t="shared" si="3"/>
        <v>40983</v>
      </c>
      <c r="BK45" s="117">
        <f t="shared" si="4"/>
        <v>0</v>
      </c>
      <c r="BL45" s="102"/>
      <c r="BM45" s="125"/>
    </row>
    <row r="46" spans="1:65" ht="13.5" customHeight="1" x14ac:dyDescent="0.15">
      <c r="A46" s="1">
        <v>1</v>
      </c>
      <c r="B46" s="5">
        <v>34</v>
      </c>
      <c r="C46" s="16"/>
      <c r="D46" s="25"/>
      <c r="E46" s="56" t="s">
        <v>255</v>
      </c>
      <c r="F46" s="452" t="s">
        <v>41</v>
      </c>
      <c r="G46" s="452"/>
      <c r="H46" s="452"/>
      <c r="I46" s="56"/>
      <c r="J46" s="99">
        <v>0</v>
      </c>
      <c r="K46" s="99">
        <v>17675</v>
      </c>
      <c r="L46" s="99">
        <v>14146</v>
      </c>
      <c r="M46" s="99">
        <v>0</v>
      </c>
      <c r="N46" s="140">
        <v>0</v>
      </c>
      <c r="O46" s="99">
        <v>20240</v>
      </c>
      <c r="P46" s="99">
        <v>0</v>
      </c>
      <c r="Q46" s="99">
        <v>0</v>
      </c>
      <c r="R46" s="99">
        <v>0</v>
      </c>
      <c r="S46" s="99">
        <v>0</v>
      </c>
      <c r="T46" s="99">
        <v>0</v>
      </c>
      <c r="U46" s="99">
        <v>0</v>
      </c>
      <c r="V46" s="99">
        <v>0</v>
      </c>
      <c r="W46" s="99">
        <v>0</v>
      </c>
      <c r="X46" s="99">
        <v>0</v>
      </c>
      <c r="Y46" s="99">
        <v>0</v>
      </c>
      <c r="Z46" s="99">
        <v>0</v>
      </c>
      <c r="AA46" s="99">
        <v>0</v>
      </c>
      <c r="AB46" s="99">
        <v>0</v>
      </c>
      <c r="AC46" s="144"/>
      <c r="AD46" s="99">
        <v>34848</v>
      </c>
      <c r="AE46" s="140"/>
      <c r="AF46" s="99">
        <v>0</v>
      </c>
      <c r="AG46" s="99">
        <v>0</v>
      </c>
      <c r="AH46" s="99">
        <v>0</v>
      </c>
      <c r="AI46" s="99">
        <v>0</v>
      </c>
      <c r="AJ46" s="99">
        <v>0</v>
      </c>
      <c r="AK46" s="99">
        <v>0</v>
      </c>
      <c r="AL46" s="99">
        <v>0</v>
      </c>
      <c r="AM46" s="99">
        <v>0</v>
      </c>
      <c r="AN46" s="99">
        <v>16986</v>
      </c>
      <c r="AO46" s="99">
        <v>2548</v>
      </c>
      <c r="AP46" s="99">
        <v>1699</v>
      </c>
      <c r="AQ46" s="99">
        <v>3895</v>
      </c>
      <c r="AR46" s="99">
        <v>293</v>
      </c>
      <c r="AS46" s="99">
        <v>0</v>
      </c>
      <c r="AT46" s="99">
        <v>5060</v>
      </c>
      <c r="AU46" s="99">
        <v>0</v>
      </c>
      <c r="AV46" s="99">
        <v>0</v>
      </c>
      <c r="AW46" s="99">
        <v>0</v>
      </c>
      <c r="AX46" s="99">
        <v>0</v>
      </c>
      <c r="AY46" s="99">
        <v>0</v>
      </c>
      <c r="AZ46" s="99">
        <v>0</v>
      </c>
      <c r="BA46" s="99">
        <v>0</v>
      </c>
      <c r="BB46" s="99">
        <v>3264</v>
      </c>
      <c r="BC46" s="99">
        <v>432</v>
      </c>
      <c r="BD46" s="99">
        <v>40383</v>
      </c>
      <c r="BE46" s="99">
        <v>0</v>
      </c>
      <c r="BF46" s="99">
        <v>0</v>
      </c>
      <c r="BG46" s="117">
        <f t="shared" si="0"/>
        <v>107503</v>
      </c>
      <c r="BH46" s="117">
        <f t="shared" si="1"/>
        <v>48994</v>
      </c>
      <c r="BI46" s="117">
        <f t="shared" si="2"/>
        <v>3273</v>
      </c>
      <c r="BJ46" s="102">
        <f t="shared" si="3"/>
        <v>1699</v>
      </c>
      <c r="BK46" s="117">
        <f t="shared" si="4"/>
        <v>0</v>
      </c>
      <c r="BL46" s="102"/>
      <c r="BM46" s="125"/>
    </row>
    <row r="47" spans="1:65" ht="13.5" customHeight="1" x14ac:dyDescent="0.15">
      <c r="A47" s="1">
        <v>1</v>
      </c>
      <c r="B47" s="5">
        <v>35</v>
      </c>
      <c r="C47" s="16"/>
      <c r="D47" s="491" t="s">
        <v>262</v>
      </c>
      <c r="E47" s="492"/>
      <c r="F47" s="493"/>
      <c r="G47" s="487" t="s">
        <v>250</v>
      </c>
      <c r="H47" s="488"/>
      <c r="I47" s="56"/>
      <c r="J47" s="99">
        <v>0</v>
      </c>
      <c r="K47" s="99">
        <v>0</v>
      </c>
      <c r="L47" s="99">
        <v>0</v>
      </c>
      <c r="M47" s="99">
        <v>0</v>
      </c>
      <c r="N47" s="140">
        <v>0</v>
      </c>
      <c r="O47" s="99">
        <v>0</v>
      </c>
      <c r="P47" s="99">
        <v>0</v>
      </c>
      <c r="Q47" s="99">
        <v>0</v>
      </c>
      <c r="R47" s="99">
        <v>0</v>
      </c>
      <c r="S47" s="99">
        <v>0</v>
      </c>
      <c r="T47" s="99">
        <v>0</v>
      </c>
      <c r="U47" s="99">
        <v>0</v>
      </c>
      <c r="V47" s="99">
        <v>0</v>
      </c>
      <c r="W47" s="99">
        <v>0</v>
      </c>
      <c r="X47" s="99">
        <v>0</v>
      </c>
      <c r="Y47" s="99">
        <v>0</v>
      </c>
      <c r="Z47" s="99">
        <v>0</v>
      </c>
      <c r="AA47" s="99">
        <v>0</v>
      </c>
      <c r="AB47" s="99">
        <v>0</v>
      </c>
      <c r="AC47" s="144"/>
      <c r="AD47" s="99">
        <v>0</v>
      </c>
      <c r="AE47" s="140"/>
      <c r="AF47" s="99">
        <v>0</v>
      </c>
      <c r="AG47" s="99">
        <v>0</v>
      </c>
      <c r="AH47" s="99">
        <v>0</v>
      </c>
      <c r="AI47" s="99">
        <v>0</v>
      </c>
      <c r="AJ47" s="99">
        <v>0</v>
      </c>
      <c r="AK47" s="99">
        <v>0</v>
      </c>
      <c r="AL47" s="99">
        <v>0</v>
      </c>
      <c r="AM47" s="99">
        <v>0</v>
      </c>
      <c r="AN47" s="99">
        <v>0</v>
      </c>
      <c r="AO47" s="99">
        <v>0</v>
      </c>
      <c r="AP47" s="99">
        <v>0</v>
      </c>
      <c r="AQ47" s="99">
        <v>0</v>
      </c>
      <c r="AR47" s="99">
        <v>0</v>
      </c>
      <c r="AS47" s="99">
        <v>0</v>
      </c>
      <c r="AT47" s="99">
        <v>9</v>
      </c>
      <c r="AU47" s="99">
        <v>0</v>
      </c>
      <c r="AV47" s="99">
        <v>0</v>
      </c>
      <c r="AW47" s="99">
        <v>0</v>
      </c>
      <c r="AX47" s="99">
        <v>0</v>
      </c>
      <c r="AY47" s="99">
        <v>0</v>
      </c>
      <c r="AZ47" s="99">
        <v>0</v>
      </c>
      <c r="BA47" s="99">
        <v>0</v>
      </c>
      <c r="BB47" s="99">
        <v>0</v>
      </c>
      <c r="BC47" s="99">
        <v>0</v>
      </c>
      <c r="BD47" s="99">
        <v>0</v>
      </c>
      <c r="BE47" s="99">
        <v>0</v>
      </c>
      <c r="BF47" s="99">
        <v>0</v>
      </c>
      <c r="BG47" s="117">
        <f t="shared" si="0"/>
        <v>9</v>
      </c>
      <c r="BH47" s="117">
        <f t="shared" si="1"/>
        <v>0</v>
      </c>
      <c r="BI47" s="117">
        <f t="shared" si="2"/>
        <v>0</v>
      </c>
      <c r="BJ47" s="102">
        <f t="shared" si="3"/>
        <v>0</v>
      </c>
      <c r="BK47" s="117">
        <f t="shared" si="4"/>
        <v>0</v>
      </c>
      <c r="BL47" s="102"/>
      <c r="BM47" s="125"/>
    </row>
    <row r="48" spans="1:65" ht="13.5" customHeight="1" x14ac:dyDescent="0.15">
      <c r="A48" s="1">
        <v>1</v>
      </c>
      <c r="B48" s="5">
        <v>36</v>
      </c>
      <c r="C48" s="16" t="s">
        <v>70</v>
      </c>
      <c r="D48" s="482" t="s">
        <v>263</v>
      </c>
      <c r="E48" s="483"/>
      <c r="F48" s="494"/>
      <c r="G48" s="489" t="s">
        <v>216</v>
      </c>
      <c r="H48" s="486"/>
      <c r="I48" s="75"/>
      <c r="J48" s="99">
        <v>0</v>
      </c>
      <c r="K48" s="99">
        <v>0</v>
      </c>
      <c r="L48" s="99">
        <v>0</v>
      </c>
      <c r="M48" s="99">
        <v>0</v>
      </c>
      <c r="N48" s="140">
        <v>0</v>
      </c>
      <c r="O48" s="99">
        <v>0</v>
      </c>
      <c r="P48" s="99">
        <v>0</v>
      </c>
      <c r="Q48" s="99">
        <v>0</v>
      </c>
      <c r="R48" s="99">
        <v>0</v>
      </c>
      <c r="S48" s="99">
        <v>0</v>
      </c>
      <c r="T48" s="99">
        <v>0</v>
      </c>
      <c r="U48" s="99">
        <v>0</v>
      </c>
      <c r="V48" s="99">
        <v>0</v>
      </c>
      <c r="W48" s="99">
        <v>0</v>
      </c>
      <c r="X48" s="99">
        <v>0</v>
      </c>
      <c r="Y48" s="99">
        <v>0</v>
      </c>
      <c r="Z48" s="99">
        <v>0</v>
      </c>
      <c r="AA48" s="99">
        <v>0</v>
      </c>
      <c r="AB48" s="99">
        <v>0</v>
      </c>
      <c r="AC48" s="144"/>
      <c r="AD48" s="99">
        <v>0</v>
      </c>
      <c r="AE48" s="140"/>
      <c r="AF48" s="99">
        <v>0</v>
      </c>
      <c r="AG48" s="99">
        <v>0</v>
      </c>
      <c r="AH48" s="99">
        <v>0</v>
      </c>
      <c r="AI48" s="99">
        <v>0</v>
      </c>
      <c r="AJ48" s="99">
        <v>0</v>
      </c>
      <c r="AK48" s="99">
        <v>0</v>
      </c>
      <c r="AL48" s="99">
        <v>0</v>
      </c>
      <c r="AM48" s="99">
        <v>0</v>
      </c>
      <c r="AN48" s="99">
        <v>0</v>
      </c>
      <c r="AO48" s="99">
        <v>0</v>
      </c>
      <c r="AP48" s="99">
        <v>0</v>
      </c>
      <c r="AQ48" s="99">
        <v>0</v>
      </c>
      <c r="AR48" s="99">
        <v>0</v>
      </c>
      <c r="AS48" s="99">
        <v>0</v>
      </c>
      <c r="AT48" s="99">
        <v>0</v>
      </c>
      <c r="AU48" s="99">
        <v>0</v>
      </c>
      <c r="AV48" s="99">
        <v>0</v>
      </c>
      <c r="AW48" s="99">
        <v>0</v>
      </c>
      <c r="AX48" s="99">
        <v>0</v>
      </c>
      <c r="AY48" s="99">
        <v>0</v>
      </c>
      <c r="AZ48" s="99">
        <v>0</v>
      </c>
      <c r="BA48" s="99">
        <v>0</v>
      </c>
      <c r="BB48" s="99">
        <v>0</v>
      </c>
      <c r="BC48" s="99">
        <v>0</v>
      </c>
      <c r="BD48" s="99">
        <v>0</v>
      </c>
      <c r="BE48" s="99">
        <v>0</v>
      </c>
      <c r="BF48" s="99">
        <v>0</v>
      </c>
      <c r="BG48" s="117">
        <f t="shared" si="0"/>
        <v>0</v>
      </c>
      <c r="BH48" s="117">
        <f t="shared" si="1"/>
        <v>0</v>
      </c>
      <c r="BI48" s="117">
        <f t="shared" si="2"/>
        <v>0</v>
      </c>
      <c r="BJ48" s="102">
        <f t="shared" si="3"/>
        <v>0</v>
      </c>
      <c r="BK48" s="117">
        <f t="shared" si="4"/>
        <v>0</v>
      </c>
      <c r="BL48" s="102"/>
      <c r="BM48" s="125"/>
    </row>
    <row r="49" spans="1:65" ht="13.5" customHeight="1" x14ac:dyDescent="0.15">
      <c r="A49" s="1">
        <v>1</v>
      </c>
      <c r="B49" s="5">
        <v>37</v>
      </c>
      <c r="C49" s="16"/>
      <c r="D49" s="491" t="s">
        <v>195</v>
      </c>
      <c r="E49" s="492"/>
      <c r="F49" s="495"/>
      <c r="G49" s="485" t="s">
        <v>264</v>
      </c>
      <c r="H49" s="486"/>
      <c r="I49" s="72"/>
      <c r="J49" s="99">
        <v>0</v>
      </c>
      <c r="K49" s="99">
        <v>0</v>
      </c>
      <c r="L49" s="99">
        <v>0</v>
      </c>
      <c r="M49" s="99">
        <v>0</v>
      </c>
      <c r="N49" s="140">
        <v>0</v>
      </c>
      <c r="O49" s="99">
        <v>0</v>
      </c>
      <c r="P49" s="99">
        <v>0</v>
      </c>
      <c r="Q49" s="99">
        <v>0</v>
      </c>
      <c r="R49" s="99">
        <v>0</v>
      </c>
      <c r="S49" s="99">
        <v>0</v>
      </c>
      <c r="T49" s="99">
        <v>0</v>
      </c>
      <c r="U49" s="99">
        <v>0</v>
      </c>
      <c r="V49" s="99">
        <v>0</v>
      </c>
      <c r="W49" s="99">
        <v>0</v>
      </c>
      <c r="X49" s="99">
        <v>0</v>
      </c>
      <c r="Y49" s="99">
        <v>0</v>
      </c>
      <c r="Z49" s="99">
        <v>0</v>
      </c>
      <c r="AA49" s="99">
        <v>0</v>
      </c>
      <c r="AB49" s="99">
        <v>0</v>
      </c>
      <c r="AC49" s="144"/>
      <c r="AD49" s="99">
        <v>0</v>
      </c>
      <c r="AE49" s="140"/>
      <c r="AF49" s="99">
        <v>0</v>
      </c>
      <c r="AG49" s="99">
        <v>0</v>
      </c>
      <c r="AH49" s="99">
        <v>0</v>
      </c>
      <c r="AI49" s="99">
        <v>0</v>
      </c>
      <c r="AJ49" s="99">
        <v>0</v>
      </c>
      <c r="AK49" s="99">
        <v>0</v>
      </c>
      <c r="AL49" s="99">
        <v>0</v>
      </c>
      <c r="AM49" s="99">
        <v>0</v>
      </c>
      <c r="AN49" s="99">
        <v>0</v>
      </c>
      <c r="AO49" s="99">
        <v>0</v>
      </c>
      <c r="AP49" s="99">
        <v>0</v>
      </c>
      <c r="AQ49" s="99">
        <v>0</v>
      </c>
      <c r="AR49" s="99">
        <v>0</v>
      </c>
      <c r="AS49" s="99">
        <v>0</v>
      </c>
      <c r="AT49" s="99">
        <v>0</v>
      </c>
      <c r="AU49" s="99">
        <v>0</v>
      </c>
      <c r="AV49" s="99">
        <v>0</v>
      </c>
      <c r="AW49" s="99">
        <v>0</v>
      </c>
      <c r="AX49" s="99">
        <v>0</v>
      </c>
      <c r="AY49" s="99">
        <v>0</v>
      </c>
      <c r="AZ49" s="99">
        <v>0</v>
      </c>
      <c r="BA49" s="99">
        <v>0</v>
      </c>
      <c r="BB49" s="99">
        <v>0</v>
      </c>
      <c r="BC49" s="99">
        <v>0</v>
      </c>
      <c r="BD49" s="99">
        <v>0</v>
      </c>
      <c r="BE49" s="99">
        <v>0</v>
      </c>
      <c r="BF49" s="99">
        <v>0</v>
      </c>
      <c r="BG49" s="117">
        <f t="shared" si="0"/>
        <v>0</v>
      </c>
      <c r="BH49" s="117">
        <f t="shared" si="1"/>
        <v>0</v>
      </c>
      <c r="BI49" s="117">
        <f t="shared" si="2"/>
        <v>0</v>
      </c>
      <c r="BJ49" s="102">
        <f t="shared" si="3"/>
        <v>0</v>
      </c>
      <c r="BK49" s="117">
        <f t="shared" si="4"/>
        <v>0</v>
      </c>
      <c r="BL49" s="102"/>
      <c r="BM49" s="125"/>
    </row>
    <row r="50" spans="1:65" ht="13.5" customHeight="1" x14ac:dyDescent="0.15">
      <c r="A50" s="1">
        <v>1</v>
      </c>
      <c r="B50" s="5">
        <v>38</v>
      </c>
      <c r="C50" s="16"/>
      <c r="D50" s="496" t="s">
        <v>265</v>
      </c>
      <c r="E50" s="497"/>
      <c r="F50" s="498"/>
      <c r="G50" s="485" t="s">
        <v>27</v>
      </c>
      <c r="H50" s="486"/>
      <c r="I50" s="72"/>
      <c r="J50" s="99">
        <v>0</v>
      </c>
      <c r="K50" s="99">
        <v>0</v>
      </c>
      <c r="L50" s="99">
        <v>0</v>
      </c>
      <c r="M50" s="99">
        <v>0</v>
      </c>
      <c r="N50" s="140">
        <v>0</v>
      </c>
      <c r="O50" s="99">
        <v>0</v>
      </c>
      <c r="P50" s="99">
        <v>0</v>
      </c>
      <c r="Q50" s="99">
        <v>0</v>
      </c>
      <c r="R50" s="99">
        <v>0</v>
      </c>
      <c r="S50" s="99">
        <v>0</v>
      </c>
      <c r="T50" s="99">
        <v>0</v>
      </c>
      <c r="U50" s="99">
        <v>0</v>
      </c>
      <c r="V50" s="99">
        <v>0</v>
      </c>
      <c r="W50" s="99">
        <v>0</v>
      </c>
      <c r="X50" s="99">
        <v>0</v>
      </c>
      <c r="Y50" s="99">
        <v>0</v>
      </c>
      <c r="Z50" s="99">
        <v>0</v>
      </c>
      <c r="AA50" s="99">
        <v>0</v>
      </c>
      <c r="AB50" s="99">
        <v>0</v>
      </c>
      <c r="AC50" s="144"/>
      <c r="AD50" s="99">
        <v>0</v>
      </c>
      <c r="AE50" s="140"/>
      <c r="AF50" s="99">
        <v>0</v>
      </c>
      <c r="AG50" s="99">
        <v>0</v>
      </c>
      <c r="AH50" s="99">
        <v>0</v>
      </c>
      <c r="AI50" s="99">
        <v>0</v>
      </c>
      <c r="AJ50" s="99">
        <v>0</v>
      </c>
      <c r="AK50" s="99">
        <v>0</v>
      </c>
      <c r="AL50" s="99">
        <v>0</v>
      </c>
      <c r="AM50" s="99">
        <v>0</v>
      </c>
      <c r="AN50" s="99">
        <v>0</v>
      </c>
      <c r="AO50" s="99">
        <v>0</v>
      </c>
      <c r="AP50" s="99">
        <v>0</v>
      </c>
      <c r="AQ50" s="99">
        <v>0</v>
      </c>
      <c r="AR50" s="99">
        <v>0</v>
      </c>
      <c r="AS50" s="99">
        <v>0</v>
      </c>
      <c r="AT50" s="99">
        <v>0</v>
      </c>
      <c r="AU50" s="99">
        <v>0</v>
      </c>
      <c r="AV50" s="99">
        <v>0</v>
      </c>
      <c r="AW50" s="99">
        <v>0</v>
      </c>
      <c r="AX50" s="99">
        <v>0</v>
      </c>
      <c r="AY50" s="99">
        <v>0</v>
      </c>
      <c r="AZ50" s="99">
        <v>0</v>
      </c>
      <c r="BA50" s="99">
        <v>0</v>
      </c>
      <c r="BB50" s="99">
        <v>0</v>
      </c>
      <c r="BC50" s="99">
        <v>0</v>
      </c>
      <c r="BD50" s="99">
        <v>0</v>
      </c>
      <c r="BE50" s="99">
        <v>0</v>
      </c>
      <c r="BF50" s="99">
        <v>0</v>
      </c>
      <c r="BG50" s="117">
        <f t="shared" si="0"/>
        <v>0</v>
      </c>
      <c r="BH50" s="117">
        <f t="shared" si="1"/>
        <v>0</v>
      </c>
      <c r="BI50" s="117">
        <f t="shared" si="2"/>
        <v>0</v>
      </c>
      <c r="BJ50" s="102">
        <f t="shared" si="3"/>
        <v>0</v>
      </c>
      <c r="BK50" s="117">
        <f t="shared" si="4"/>
        <v>0</v>
      </c>
      <c r="BL50" s="102"/>
      <c r="BM50" s="125"/>
    </row>
    <row r="51" spans="1:65" ht="13.5" customHeight="1" x14ac:dyDescent="0.15">
      <c r="A51" s="1">
        <v>1</v>
      </c>
      <c r="B51" s="5">
        <v>39</v>
      </c>
      <c r="C51" s="16"/>
      <c r="D51" s="496" t="s">
        <v>266</v>
      </c>
      <c r="E51" s="497"/>
      <c r="F51" s="498"/>
      <c r="G51" s="485" t="s">
        <v>267</v>
      </c>
      <c r="H51" s="486"/>
      <c r="I51" s="72"/>
      <c r="J51" s="99">
        <v>0</v>
      </c>
      <c r="K51" s="99">
        <v>17675</v>
      </c>
      <c r="L51" s="99">
        <v>14146</v>
      </c>
      <c r="M51" s="99">
        <v>0</v>
      </c>
      <c r="N51" s="140">
        <v>0</v>
      </c>
      <c r="O51" s="99">
        <v>20240</v>
      </c>
      <c r="P51" s="99">
        <v>0</v>
      </c>
      <c r="Q51" s="99">
        <v>0</v>
      </c>
      <c r="R51" s="99">
        <v>0</v>
      </c>
      <c r="S51" s="99">
        <v>0</v>
      </c>
      <c r="T51" s="99">
        <v>0</v>
      </c>
      <c r="U51" s="99">
        <v>0</v>
      </c>
      <c r="V51" s="99">
        <v>0</v>
      </c>
      <c r="W51" s="99">
        <v>0</v>
      </c>
      <c r="X51" s="99">
        <v>0</v>
      </c>
      <c r="Y51" s="99">
        <v>0</v>
      </c>
      <c r="Z51" s="99">
        <v>0</v>
      </c>
      <c r="AA51" s="99">
        <v>0</v>
      </c>
      <c r="AB51" s="99">
        <v>0</v>
      </c>
      <c r="AC51" s="144"/>
      <c r="AD51" s="99">
        <v>34848</v>
      </c>
      <c r="AE51" s="140"/>
      <c r="AF51" s="99">
        <v>0</v>
      </c>
      <c r="AG51" s="99">
        <v>0</v>
      </c>
      <c r="AH51" s="99">
        <v>0</v>
      </c>
      <c r="AI51" s="99">
        <v>0</v>
      </c>
      <c r="AJ51" s="99">
        <v>0</v>
      </c>
      <c r="AK51" s="99">
        <v>0</v>
      </c>
      <c r="AL51" s="99">
        <v>0</v>
      </c>
      <c r="AM51" s="99">
        <v>0</v>
      </c>
      <c r="AN51" s="99">
        <v>16986</v>
      </c>
      <c r="AO51" s="99">
        <v>2548</v>
      </c>
      <c r="AP51" s="99">
        <v>1699</v>
      </c>
      <c r="AQ51" s="99">
        <v>3895</v>
      </c>
      <c r="AR51" s="99">
        <v>293</v>
      </c>
      <c r="AS51" s="99">
        <v>0</v>
      </c>
      <c r="AT51" s="99">
        <v>5060</v>
      </c>
      <c r="AU51" s="99">
        <v>0</v>
      </c>
      <c r="AV51" s="99">
        <v>0</v>
      </c>
      <c r="AW51" s="99">
        <v>0</v>
      </c>
      <c r="AX51" s="99">
        <v>0</v>
      </c>
      <c r="AY51" s="99">
        <v>0</v>
      </c>
      <c r="AZ51" s="99">
        <v>0</v>
      </c>
      <c r="BA51" s="99">
        <v>0</v>
      </c>
      <c r="BB51" s="99">
        <v>3264</v>
      </c>
      <c r="BC51" s="99">
        <v>432</v>
      </c>
      <c r="BD51" s="99">
        <v>40383</v>
      </c>
      <c r="BE51" s="99">
        <v>0</v>
      </c>
      <c r="BF51" s="99">
        <v>0</v>
      </c>
      <c r="BG51" s="117">
        <f t="shared" si="0"/>
        <v>107503</v>
      </c>
      <c r="BH51" s="117">
        <f t="shared" si="1"/>
        <v>48994</v>
      </c>
      <c r="BI51" s="117">
        <f t="shared" si="2"/>
        <v>3273</v>
      </c>
      <c r="BJ51" s="102">
        <f t="shared" si="3"/>
        <v>1699</v>
      </c>
      <c r="BK51" s="117">
        <f t="shared" si="4"/>
        <v>0</v>
      </c>
      <c r="BL51" s="102"/>
      <c r="BM51" s="125"/>
    </row>
    <row r="52" spans="1:65" ht="13.5" customHeight="1" x14ac:dyDescent="0.15">
      <c r="A52" s="1">
        <v>1</v>
      </c>
      <c r="B52" s="5">
        <v>40</v>
      </c>
      <c r="C52" s="16" t="s">
        <v>42</v>
      </c>
      <c r="D52" s="482" t="s">
        <v>186</v>
      </c>
      <c r="E52" s="483"/>
      <c r="F52" s="484"/>
      <c r="G52" s="485" t="s">
        <v>27</v>
      </c>
      <c r="H52" s="486"/>
      <c r="I52" s="72"/>
      <c r="J52" s="99">
        <v>0</v>
      </c>
      <c r="K52" s="99">
        <v>17000</v>
      </c>
      <c r="L52" s="99">
        <v>14100</v>
      </c>
      <c r="M52" s="99">
        <v>0</v>
      </c>
      <c r="N52" s="140">
        <v>0</v>
      </c>
      <c r="O52" s="99">
        <v>19300</v>
      </c>
      <c r="P52" s="99">
        <v>0</v>
      </c>
      <c r="Q52" s="99">
        <v>0</v>
      </c>
      <c r="R52" s="99">
        <v>0</v>
      </c>
      <c r="S52" s="99">
        <v>0</v>
      </c>
      <c r="T52" s="99">
        <v>0</v>
      </c>
      <c r="U52" s="99">
        <v>0</v>
      </c>
      <c r="V52" s="99">
        <v>0</v>
      </c>
      <c r="W52" s="99">
        <v>0</v>
      </c>
      <c r="X52" s="99">
        <v>0</v>
      </c>
      <c r="Y52" s="99">
        <v>0</v>
      </c>
      <c r="Z52" s="99">
        <v>0</v>
      </c>
      <c r="AA52" s="99">
        <v>0</v>
      </c>
      <c r="AB52" s="99">
        <v>0</v>
      </c>
      <c r="AC52" s="144"/>
      <c r="AD52" s="99">
        <v>0</v>
      </c>
      <c r="AE52" s="140"/>
      <c r="AF52" s="99">
        <v>0</v>
      </c>
      <c r="AG52" s="99">
        <v>0</v>
      </c>
      <c r="AH52" s="99">
        <v>0</v>
      </c>
      <c r="AI52" s="99">
        <v>0</v>
      </c>
      <c r="AJ52" s="99">
        <v>0</v>
      </c>
      <c r="AK52" s="99">
        <v>0</v>
      </c>
      <c r="AL52" s="99">
        <v>0</v>
      </c>
      <c r="AM52" s="99">
        <v>0</v>
      </c>
      <c r="AN52" s="99">
        <v>12846</v>
      </c>
      <c r="AO52" s="99">
        <v>2088</v>
      </c>
      <c r="AP52" s="99">
        <v>1124</v>
      </c>
      <c r="AQ52" s="99">
        <v>0</v>
      </c>
      <c r="AR52" s="99">
        <v>0</v>
      </c>
      <c r="AS52" s="99">
        <v>0</v>
      </c>
      <c r="AT52" s="99">
        <v>0</v>
      </c>
      <c r="AU52" s="99">
        <v>0</v>
      </c>
      <c r="AV52" s="99">
        <v>0</v>
      </c>
      <c r="AW52" s="99">
        <v>0</v>
      </c>
      <c r="AX52" s="99">
        <v>0</v>
      </c>
      <c r="AY52" s="99">
        <v>0</v>
      </c>
      <c r="AZ52" s="99">
        <v>0</v>
      </c>
      <c r="BA52" s="99">
        <v>0</v>
      </c>
      <c r="BB52" s="99">
        <v>0</v>
      </c>
      <c r="BC52" s="99">
        <v>0</v>
      </c>
      <c r="BD52" s="99">
        <v>0</v>
      </c>
      <c r="BE52" s="99">
        <v>0</v>
      </c>
      <c r="BF52" s="99">
        <v>0</v>
      </c>
      <c r="BG52" s="117">
        <f t="shared" si="0"/>
        <v>49146</v>
      </c>
      <c r="BH52" s="117">
        <f t="shared" si="1"/>
        <v>14100</v>
      </c>
      <c r="BI52" s="117">
        <f t="shared" si="2"/>
        <v>2088</v>
      </c>
      <c r="BJ52" s="102">
        <f t="shared" si="3"/>
        <v>1124</v>
      </c>
      <c r="BK52" s="117">
        <f t="shared" si="4"/>
        <v>0</v>
      </c>
      <c r="BL52" s="102"/>
      <c r="BM52" s="125"/>
    </row>
    <row r="53" spans="1:65" ht="13.5" customHeight="1" x14ac:dyDescent="0.15">
      <c r="A53" s="1">
        <v>1</v>
      </c>
      <c r="B53" s="5">
        <v>41</v>
      </c>
      <c r="C53" s="19"/>
      <c r="D53" s="448" t="s">
        <v>268</v>
      </c>
      <c r="E53" s="73" t="s">
        <v>269</v>
      </c>
      <c r="F53" s="83"/>
      <c r="G53" s="87" t="s">
        <v>270</v>
      </c>
      <c r="H53" s="82" t="s">
        <v>271</v>
      </c>
      <c r="I53" s="75"/>
      <c r="J53" s="99">
        <v>0</v>
      </c>
      <c r="K53" s="99">
        <v>0</v>
      </c>
      <c r="L53" s="99">
        <v>0</v>
      </c>
      <c r="M53" s="99">
        <v>0</v>
      </c>
      <c r="N53" s="140">
        <v>0</v>
      </c>
      <c r="O53" s="99">
        <v>0</v>
      </c>
      <c r="P53" s="99">
        <v>0</v>
      </c>
      <c r="Q53" s="99">
        <v>0</v>
      </c>
      <c r="R53" s="99">
        <v>0</v>
      </c>
      <c r="S53" s="99">
        <v>0</v>
      </c>
      <c r="T53" s="99">
        <v>0</v>
      </c>
      <c r="U53" s="99">
        <v>0</v>
      </c>
      <c r="V53" s="99">
        <v>0</v>
      </c>
      <c r="W53" s="99">
        <v>0</v>
      </c>
      <c r="X53" s="99">
        <v>0</v>
      </c>
      <c r="Y53" s="99">
        <v>0</v>
      </c>
      <c r="Z53" s="99">
        <v>0</v>
      </c>
      <c r="AA53" s="99">
        <v>0</v>
      </c>
      <c r="AB53" s="99">
        <v>0</v>
      </c>
      <c r="AC53" s="144"/>
      <c r="AD53" s="99">
        <v>0</v>
      </c>
      <c r="AE53" s="140"/>
      <c r="AF53" s="99">
        <v>0</v>
      </c>
      <c r="AG53" s="99">
        <v>0</v>
      </c>
      <c r="AH53" s="99">
        <v>0</v>
      </c>
      <c r="AI53" s="99">
        <v>0</v>
      </c>
      <c r="AJ53" s="99">
        <v>0</v>
      </c>
      <c r="AK53" s="99">
        <v>0</v>
      </c>
      <c r="AL53" s="99">
        <v>0</v>
      </c>
      <c r="AM53" s="99">
        <v>0</v>
      </c>
      <c r="AN53" s="99">
        <v>0</v>
      </c>
      <c r="AO53" s="99">
        <v>0</v>
      </c>
      <c r="AP53" s="99">
        <v>0</v>
      </c>
      <c r="AQ53" s="99">
        <v>0</v>
      </c>
      <c r="AR53" s="99">
        <v>0</v>
      </c>
      <c r="AS53" s="99">
        <v>0</v>
      </c>
      <c r="AT53" s="99">
        <v>0</v>
      </c>
      <c r="AU53" s="99">
        <v>0</v>
      </c>
      <c r="AV53" s="99">
        <v>0</v>
      </c>
      <c r="AW53" s="99">
        <v>0</v>
      </c>
      <c r="AX53" s="99">
        <v>0</v>
      </c>
      <c r="AY53" s="99">
        <v>0</v>
      </c>
      <c r="AZ53" s="99">
        <v>0</v>
      </c>
      <c r="BA53" s="99">
        <v>0</v>
      </c>
      <c r="BB53" s="99">
        <v>0</v>
      </c>
      <c r="BC53" s="99">
        <v>0</v>
      </c>
      <c r="BD53" s="99">
        <v>0</v>
      </c>
      <c r="BE53" s="99">
        <v>0</v>
      </c>
      <c r="BF53" s="99">
        <v>0</v>
      </c>
      <c r="BG53" s="117">
        <f t="shared" si="0"/>
        <v>0</v>
      </c>
      <c r="BH53" s="117">
        <f t="shared" si="1"/>
        <v>0</v>
      </c>
      <c r="BI53" s="117">
        <f t="shared" si="2"/>
        <v>0</v>
      </c>
      <c r="BJ53" s="102">
        <f t="shared" si="3"/>
        <v>0</v>
      </c>
      <c r="BK53" s="117">
        <f t="shared" si="4"/>
        <v>0</v>
      </c>
      <c r="BL53" s="102"/>
      <c r="BM53" s="125"/>
    </row>
    <row r="54" spans="1:65" ht="13.5" customHeight="1" x14ac:dyDescent="0.15">
      <c r="A54" s="1">
        <v>1</v>
      </c>
      <c r="B54" s="5">
        <v>42</v>
      </c>
      <c r="C54" s="16"/>
      <c r="D54" s="449"/>
      <c r="E54" s="74" t="s">
        <v>272</v>
      </c>
      <c r="F54" s="84"/>
      <c r="G54" s="16"/>
      <c r="H54" s="70" t="s">
        <v>273</v>
      </c>
      <c r="I54" s="75"/>
      <c r="J54" s="99">
        <v>0</v>
      </c>
      <c r="K54" s="99">
        <v>0</v>
      </c>
      <c r="L54" s="99">
        <v>0</v>
      </c>
      <c r="M54" s="99">
        <v>0</v>
      </c>
      <c r="N54" s="140">
        <v>0</v>
      </c>
      <c r="O54" s="99">
        <v>0</v>
      </c>
      <c r="P54" s="99">
        <v>0</v>
      </c>
      <c r="Q54" s="99">
        <v>0</v>
      </c>
      <c r="R54" s="99">
        <v>0</v>
      </c>
      <c r="S54" s="99">
        <v>0</v>
      </c>
      <c r="T54" s="99">
        <v>0</v>
      </c>
      <c r="U54" s="99">
        <v>0</v>
      </c>
      <c r="V54" s="99">
        <v>0</v>
      </c>
      <c r="W54" s="99">
        <v>0</v>
      </c>
      <c r="X54" s="99">
        <v>0</v>
      </c>
      <c r="Y54" s="99">
        <v>0</v>
      </c>
      <c r="Z54" s="99">
        <v>0</v>
      </c>
      <c r="AA54" s="99">
        <v>0</v>
      </c>
      <c r="AB54" s="99">
        <v>0</v>
      </c>
      <c r="AC54" s="144"/>
      <c r="AD54" s="99">
        <v>0</v>
      </c>
      <c r="AE54" s="140"/>
      <c r="AF54" s="99">
        <v>0</v>
      </c>
      <c r="AG54" s="99">
        <v>0</v>
      </c>
      <c r="AH54" s="99">
        <v>0</v>
      </c>
      <c r="AI54" s="99">
        <v>0</v>
      </c>
      <c r="AJ54" s="99">
        <v>0</v>
      </c>
      <c r="AK54" s="99">
        <v>0</v>
      </c>
      <c r="AL54" s="99">
        <v>0</v>
      </c>
      <c r="AM54" s="99">
        <v>0</v>
      </c>
      <c r="AN54" s="99">
        <v>0</v>
      </c>
      <c r="AO54" s="99">
        <v>0</v>
      </c>
      <c r="AP54" s="99">
        <v>0</v>
      </c>
      <c r="AQ54" s="99">
        <v>0</v>
      </c>
      <c r="AR54" s="99">
        <v>0</v>
      </c>
      <c r="AS54" s="99">
        <v>0</v>
      </c>
      <c r="AT54" s="99">
        <v>0</v>
      </c>
      <c r="AU54" s="99">
        <v>0</v>
      </c>
      <c r="AV54" s="99">
        <v>0</v>
      </c>
      <c r="AW54" s="99">
        <v>0</v>
      </c>
      <c r="AX54" s="99">
        <v>0</v>
      </c>
      <c r="AY54" s="99">
        <v>0</v>
      </c>
      <c r="AZ54" s="99">
        <v>0</v>
      </c>
      <c r="BA54" s="99">
        <v>0</v>
      </c>
      <c r="BB54" s="99">
        <v>0</v>
      </c>
      <c r="BC54" s="99">
        <v>0</v>
      </c>
      <c r="BD54" s="99">
        <v>0</v>
      </c>
      <c r="BE54" s="99">
        <v>0</v>
      </c>
      <c r="BF54" s="99">
        <v>0</v>
      </c>
      <c r="BG54" s="117">
        <f t="shared" si="0"/>
        <v>0</v>
      </c>
      <c r="BH54" s="117">
        <f t="shared" si="1"/>
        <v>0</v>
      </c>
      <c r="BI54" s="117">
        <f t="shared" si="2"/>
        <v>0</v>
      </c>
      <c r="BJ54" s="102">
        <f t="shared" si="3"/>
        <v>0</v>
      </c>
      <c r="BK54" s="117">
        <f t="shared" si="4"/>
        <v>0</v>
      </c>
      <c r="BL54" s="102"/>
      <c r="BM54" s="125"/>
    </row>
    <row r="55" spans="1:65" ht="13.5" customHeight="1" x14ac:dyDescent="0.15">
      <c r="A55" s="1">
        <v>1</v>
      </c>
      <c r="B55" s="5">
        <v>43</v>
      </c>
      <c r="C55" s="16" t="s">
        <v>26</v>
      </c>
      <c r="D55" s="449"/>
      <c r="E55" s="29" t="s">
        <v>102</v>
      </c>
      <c r="F55" s="85"/>
      <c r="G55" s="17" t="s">
        <v>274</v>
      </c>
      <c r="H55" s="70" t="s">
        <v>125</v>
      </c>
      <c r="I55" s="75"/>
      <c r="J55" s="99">
        <v>0</v>
      </c>
      <c r="K55" s="99">
        <v>17000</v>
      </c>
      <c r="L55" s="99">
        <v>14100</v>
      </c>
      <c r="M55" s="99">
        <v>0</v>
      </c>
      <c r="N55" s="140">
        <v>0</v>
      </c>
      <c r="O55" s="99">
        <v>19300</v>
      </c>
      <c r="P55" s="99">
        <v>0</v>
      </c>
      <c r="Q55" s="99">
        <v>0</v>
      </c>
      <c r="R55" s="99">
        <v>0</v>
      </c>
      <c r="S55" s="99">
        <v>0</v>
      </c>
      <c r="T55" s="99">
        <v>0</v>
      </c>
      <c r="U55" s="99">
        <v>0</v>
      </c>
      <c r="V55" s="99">
        <v>0</v>
      </c>
      <c r="W55" s="99">
        <v>0</v>
      </c>
      <c r="X55" s="99">
        <v>0</v>
      </c>
      <c r="Y55" s="99">
        <v>0</v>
      </c>
      <c r="Z55" s="99">
        <v>0</v>
      </c>
      <c r="AA55" s="99">
        <v>0</v>
      </c>
      <c r="AB55" s="99">
        <v>0</v>
      </c>
      <c r="AC55" s="144"/>
      <c r="AD55" s="99">
        <v>0</v>
      </c>
      <c r="AE55" s="140"/>
      <c r="AF55" s="99">
        <v>0</v>
      </c>
      <c r="AG55" s="99">
        <v>0</v>
      </c>
      <c r="AH55" s="99">
        <v>0</v>
      </c>
      <c r="AI55" s="99">
        <v>0</v>
      </c>
      <c r="AJ55" s="99">
        <v>0</v>
      </c>
      <c r="AK55" s="99">
        <v>0</v>
      </c>
      <c r="AL55" s="99">
        <v>0</v>
      </c>
      <c r="AM55" s="99">
        <v>0</v>
      </c>
      <c r="AN55" s="99">
        <v>12846</v>
      </c>
      <c r="AO55" s="99">
        <v>2088</v>
      </c>
      <c r="AP55" s="99">
        <v>1124</v>
      </c>
      <c r="AQ55" s="99">
        <v>0</v>
      </c>
      <c r="AR55" s="99">
        <v>0</v>
      </c>
      <c r="AS55" s="99">
        <v>0</v>
      </c>
      <c r="AT55" s="99">
        <v>0</v>
      </c>
      <c r="AU55" s="99">
        <v>0</v>
      </c>
      <c r="AV55" s="99">
        <v>0</v>
      </c>
      <c r="AW55" s="99">
        <v>0</v>
      </c>
      <c r="AX55" s="99">
        <v>0</v>
      </c>
      <c r="AY55" s="99">
        <v>0</v>
      </c>
      <c r="AZ55" s="99">
        <v>0</v>
      </c>
      <c r="BA55" s="99">
        <v>0</v>
      </c>
      <c r="BB55" s="99">
        <v>0</v>
      </c>
      <c r="BC55" s="99">
        <v>0</v>
      </c>
      <c r="BD55" s="99">
        <v>0</v>
      </c>
      <c r="BE55" s="99">
        <v>0</v>
      </c>
      <c r="BF55" s="99">
        <v>0</v>
      </c>
      <c r="BG55" s="117">
        <f t="shared" si="0"/>
        <v>49146</v>
      </c>
      <c r="BH55" s="117">
        <f t="shared" si="1"/>
        <v>14100</v>
      </c>
      <c r="BI55" s="117">
        <f t="shared" si="2"/>
        <v>2088</v>
      </c>
      <c r="BJ55" s="102">
        <f t="shared" si="3"/>
        <v>1124</v>
      </c>
      <c r="BK55" s="117">
        <f t="shared" si="4"/>
        <v>0</v>
      </c>
      <c r="BL55" s="102"/>
      <c r="BM55" s="125"/>
    </row>
    <row r="56" spans="1:65" ht="13.5" customHeight="1" x14ac:dyDescent="0.15">
      <c r="A56" s="1">
        <v>1</v>
      </c>
      <c r="B56" s="5">
        <v>44</v>
      </c>
      <c r="C56" s="16"/>
      <c r="D56" s="449"/>
      <c r="E56" s="487" t="s">
        <v>241</v>
      </c>
      <c r="F56" s="488"/>
      <c r="G56" s="488"/>
      <c r="H56" s="488"/>
      <c r="I56" s="72"/>
      <c r="J56" s="99">
        <v>0</v>
      </c>
      <c r="K56" s="99">
        <v>0</v>
      </c>
      <c r="L56" s="99">
        <v>0</v>
      </c>
      <c r="M56" s="99">
        <v>0</v>
      </c>
      <c r="N56" s="140">
        <v>0</v>
      </c>
      <c r="O56" s="99">
        <v>0</v>
      </c>
      <c r="P56" s="99">
        <v>0</v>
      </c>
      <c r="Q56" s="99">
        <v>0</v>
      </c>
      <c r="R56" s="99">
        <v>0</v>
      </c>
      <c r="S56" s="99">
        <v>0</v>
      </c>
      <c r="T56" s="99">
        <v>0</v>
      </c>
      <c r="U56" s="99">
        <v>0</v>
      </c>
      <c r="V56" s="99">
        <v>0</v>
      </c>
      <c r="W56" s="99">
        <v>0</v>
      </c>
      <c r="X56" s="99">
        <v>0</v>
      </c>
      <c r="Y56" s="99">
        <v>0</v>
      </c>
      <c r="Z56" s="99">
        <v>0</v>
      </c>
      <c r="AA56" s="99">
        <v>0</v>
      </c>
      <c r="AB56" s="99">
        <v>0</v>
      </c>
      <c r="AC56" s="144"/>
      <c r="AD56" s="99">
        <v>0</v>
      </c>
      <c r="AE56" s="140"/>
      <c r="AF56" s="99">
        <v>0</v>
      </c>
      <c r="AG56" s="99">
        <v>0</v>
      </c>
      <c r="AH56" s="99">
        <v>0</v>
      </c>
      <c r="AI56" s="99">
        <v>0</v>
      </c>
      <c r="AJ56" s="99">
        <v>0</v>
      </c>
      <c r="AK56" s="99">
        <v>0</v>
      </c>
      <c r="AL56" s="99">
        <v>0</v>
      </c>
      <c r="AM56" s="99">
        <v>0</v>
      </c>
      <c r="AN56" s="99">
        <v>0</v>
      </c>
      <c r="AO56" s="99">
        <v>0</v>
      </c>
      <c r="AP56" s="99">
        <v>0</v>
      </c>
      <c r="AQ56" s="99">
        <v>0</v>
      </c>
      <c r="AR56" s="99">
        <v>0</v>
      </c>
      <c r="AS56" s="99">
        <v>0</v>
      </c>
      <c r="AT56" s="99">
        <v>0</v>
      </c>
      <c r="AU56" s="99">
        <v>0</v>
      </c>
      <c r="AV56" s="99">
        <v>0</v>
      </c>
      <c r="AW56" s="99">
        <v>0</v>
      </c>
      <c r="AX56" s="99">
        <v>0</v>
      </c>
      <c r="AY56" s="99">
        <v>0</v>
      </c>
      <c r="AZ56" s="99">
        <v>0</v>
      </c>
      <c r="BA56" s="99">
        <v>0</v>
      </c>
      <c r="BB56" s="99">
        <v>0</v>
      </c>
      <c r="BC56" s="99">
        <v>0</v>
      </c>
      <c r="BD56" s="99">
        <v>0</v>
      </c>
      <c r="BE56" s="99">
        <v>0</v>
      </c>
      <c r="BF56" s="99">
        <v>0</v>
      </c>
      <c r="BG56" s="117">
        <f t="shared" si="0"/>
        <v>0</v>
      </c>
      <c r="BH56" s="117">
        <f t="shared" si="1"/>
        <v>0</v>
      </c>
      <c r="BI56" s="117">
        <f t="shared" si="2"/>
        <v>0</v>
      </c>
      <c r="BJ56" s="102">
        <f t="shared" si="3"/>
        <v>0</v>
      </c>
      <c r="BK56" s="117">
        <f t="shared" si="4"/>
        <v>0</v>
      </c>
      <c r="BL56" s="102"/>
      <c r="BM56" s="125"/>
    </row>
    <row r="57" spans="1:65" ht="13.5" customHeight="1" x14ac:dyDescent="0.15">
      <c r="A57" s="1">
        <v>1</v>
      </c>
      <c r="B57" s="5">
        <v>45</v>
      </c>
      <c r="C57" s="16"/>
      <c r="D57" s="449"/>
      <c r="E57" s="489" t="s">
        <v>248</v>
      </c>
      <c r="F57" s="486"/>
      <c r="G57" s="486"/>
      <c r="H57" s="486"/>
      <c r="I57" s="72"/>
      <c r="J57" s="99">
        <v>0</v>
      </c>
      <c r="K57" s="99">
        <v>0</v>
      </c>
      <c r="L57" s="99">
        <v>0</v>
      </c>
      <c r="M57" s="99">
        <v>0</v>
      </c>
      <c r="N57" s="140">
        <v>0</v>
      </c>
      <c r="O57" s="99">
        <v>0</v>
      </c>
      <c r="P57" s="99">
        <v>0</v>
      </c>
      <c r="Q57" s="99">
        <v>0</v>
      </c>
      <c r="R57" s="99">
        <v>0</v>
      </c>
      <c r="S57" s="99">
        <v>0</v>
      </c>
      <c r="T57" s="99">
        <v>0</v>
      </c>
      <c r="U57" s="99">
        <v>0</v>
      </c>
      <c r="V57" s="99">
        <v>0</v>
      </c>
      <c r="W57" s="99">
        <v>0</v>
      </c>
      <c r="X57" s="99">
        <v>0</v>
      </c>
      <c r="Y57" s="99">
        <v>0</v>
      </c>
      <c r="Z57" s="99">
        <v>0</v>
      </c>
      <c r="AA57" s="99">
        <v>0</v>
      </c>
      <c r="AB57" s="99">
        <v>0</v>
      </c>
      <c r="AC57" s="144"/>
      <c r="AD57" s="99">
        <v>0</v>
      </c>
      <c r="AE57" s="140"/>
      <c r="AF57" s="99">
        <v>0</v>
      </c>
      <c r="AG57" s="99">
        <v>0</v>
      </c>
      <c r="AH57" s="99">
        <v>0</v>
      </c>
      <c r="AI57" s="99">
        <v>0</v>
      </c>
      <c r="AJ57" s="99">
        <v>0</v>
      </c>
      <c r="AK57" s="99">
        <v>0</v>
      </c>
      <c r="AL57" s="99">
        <v>0</v>
      </c>
      <c r="AM57" s="99">
        <v>0</v>
      </c>
      <c r="AN57" s="99">
        <v>0</v>
      </c>
      <c r="AO57" s="99">
        <v>0</v>
      </c>
      <c r="AP57" s="99">
        <v>0</v>
      </c>
      <c r="AQ57" s="99">
        <v>0</v>
      </c>
      <c r="AR57" s="99">
        <v>0</v>
      </c>
      <c r="AS57" s="99">
        <v>0</v>
      </c>
      <c r="AT57" s="99">
        <v>0</v>
      </c>
      <c r="AU57" s="99">
        <v>0</v>
      </c>
      <c r="AV57" s="99">
        <v>0</v>
      </c>
      <c r="AW57" s="99">
        <v>0</v>
      </c>
      <c r="AX57" s="99">
        <v>0</v>
      </c>
      <c r="AY57" s="99">
        <v>0</v>
      </c>
      <c r="AZ57" s="99">
        <v>0</v>
      </c>
      <c r="BA57" s="99">
        <v>0</v>
      </c>
      <c r="BB57" s="99">
        <v>0</v>
      </c>
      <c r="BC57" s="99">
        <v>0</v>
      </c>
      <c r="BD57" s="99">
        <v>0</v>
      </c>
      <c r="BE57" s="99">
        <v>0</v>
      </c>
      <c r="BF57" s="99">
        <v>0</v>
      </c>
      <c r="BG57" s="117">
        <f t="shared" si="0"/>
        <v>0</v>
      </c>
      <c r="BH57" s="117">
        <f t="shared" si="1"/>
        <v>0</v>
      </c>
      <c r="BI57" s="117">
        <f t="shared" si="2"/>
        <v>0</v>
      </c>
      <c r="BJ57" s="102">
        <f t="shared" si="3"/>
        <v>0</v>
      </c>
      <c r="BK57" s="117">
        <f t="shared" si="4"/>
        <v>0</v>
      </c>
      <c r="BL57" s="102"/>
      <c r="BM57" s="125"/>
    </row>
    <row r="58" spans="1:65" ht="13.5" customHeight="1" x14ac:dyDescent="0.15">
      <c r="A58" s="1">
        <v>1</v>
      </c>
      <c r="B58" s="5">
        <v>46</v>
      </c>
      <c r="C58" s="19"/>
      <c r="D58" s="449"/>
      <c r="E58" s="476" t="s">
        <v>4</v>
      </c>
      <c r="F58" s="477"/>
      <c r="G58" s="477"/>
      <c r="H58" s="477"/>
      <c r="I58" s="75"/>
      <c r="J58" s="99">
        <v>0</v>
      </c>
      <c r="K58" s="99">
        <v>0</v>
      </c>
      <c r="L58" s="99">
        <v>0</v>
      </c>
      <c r="M58" s="99">
        <v>0</v>
      </c>
      <c r="N58" s="140">
        <v>0</v>
      </c>
      <c r="O58" s="99">
        <v>0</v>
      </c>
      <c r="P58" s="99">
        <v>0</v>
      </c>
      <c r="Q58" s="99">
        <v>0</v>
      </c>
      <c r="R58" s="99">
        <v>0</v>
      </c>
      <c r="S58" s="99">
        <v>0</v>
      </c>
      <c r="T58" s="99">
        <v>0</v>
      </c>
      <c r="U58" s="99">
        <v>0</v>
      </c>
      <c r="V58" s="99">
        <v>0</v>
      </c>
      <c r="W58" s="99">
        <v>0</v>
      </c>
      <c r="X58" s="99">
        <v>0</v>
      </c>
      <c r="Y58" s="99">
        <v>0</v>
      </c>
      <c r="Z58" s="99">
        <v>0</v>
      </c>
      <c r="AA58" s="99">
        <v>0</v>
      </c>
      <c r="AB58" s="99">
        <v>0</v>
      </c>
      <c r="AC58" s="144"/>
      <c r="AD58" s="99">
        <v>0</v>
      </c>
      <c r="AE58" s="140"/>
      <c r="AF58" s="99">
        <v>0</v>
      </c>
      <c r="AG58" s="99">
        <v>0</v>
      </c>
      <c r="AH58" s="99">
        <v>0</v>
      </c>
      <c r="AI58" s="99">
        <v>0</v>
      </c>
      <c r="AJ58" s="99">
        <v>0</v>
      </c>
      <c r="AK58" s="99">
        <v>0</v>
      </c>
      <c r="AL58" s="99">
        <v>0</v>
      </c>
      <c r="AM58" s="99">
        <v>0</v>
      </c>
      <c r="AN58" s="99">
        <v>0</v>
      </c>
      <c r="AO58" s="99">
        <v>0</v>
      </c>
      <c r="AP58" s="99">
        <v>0</v>
      </c>
      <c r="AQ58" s="99">
        <v>0</v>
      </c>
      <c r="AR58" s="99">
        <v>0</v>
      </c>
      <c r="AS58" s="99">
        <v>0</v>
      </c>
      <c r="AT58" s="99">
        <v>5060</v>
      </c>
      <c r="AU58" s="99">
        <v>0</v>
      </c>
      <c r="AV58" s="99">
        <v>0</v>
      </c>
      <c r="AW58" s="99">
        <v>0</v>
      </c>
      <c r="AX58" s="99">
        <v>0</v>
      </c>
      <c r="AY58" s="99">
        <v>0</v>
      </c>
      <c r="AZ58" s="99">
        <v>0</v>
      </c>
      <c r="BA58" s="99">
        <v>0</v>
      </c>
      <c r="BB58" s="99">
        <v>0</v>
      </c>
      <c r="BC58" s="99">
        <v>0</v>
      </c>
      <c r="BD58" s="99">
        <v>0</v>
      </c>
      <c r="BE58" s="99">
        <v>0</v>
      </c>
      <c r="BF58" s="99">
        <v>0</v>
      </c>
      <c r="BG58" s="117">
        <f t="shared" si="0"/>
        <v>5060</v>
      </c>
      <c r="BH58" s="117">
        <f t="shared" si="1"/>
        <v>0</v>
      </c>
      <c r="BI58" s="117">
        <f t="shared" si="2"/>
        <v>0</v>
      </c>
      <c r="BJ58" s="102">
        <f t="shared" si="3"/>
        <v>0</v>
      </c>
      <c r="BK58" s="117">
        <f t="shared" si="4"/>
        <v>0</v>
      </c>
      <c r="BL58" s="102"/>
      <c r="BM58" s="125"/>
    </row>
    <row r="59" spans="1:65" ht="13.5" customHeight="1" x14ac:dyDescent="0.15">
      <c r="A59" s="1">
        <v>1</v>
      </c>
      <c r="B59" s="5">
        <v>47</v>
      </c>
      <c r="C59" s="16" t="s">
        <v>48</v>
      </c>
      <c r="D59" s="449"/>
      <c r="E59" s="478" t="s">
        <v>167</v>
      </c>
      <c r="F59" s="479"/>
      <c r="G59" s="479"/>
      <c r="H59" s="479"/>
      <c r="I59" s="72"/>
      <c r="J59" s="99">
        <v>0</v>
      </c>
      <c r="K59" s="99">
        <v>0</v>
      </c>
      <c r="L59" s="99">
        <v>0</v>
      </c>
      <c r="M59" s="99">
        <v>0</v>
      </c>
      <c r="N59" s="140">
        <v>0</v>
      </c>
      <c r="O59" s="99">
        <v>0</v>
      </c>
      <c r="P59" s="99">
        <v>0</v>
      </c>
      <c r="Q59" s="99">
        <v>0</v>
      </c>
      <c r="R59" s="99">
        <v>0</v>
      </c>
      <c r="S59" s="99">
        <v>0</v>
      </c>
      <c r="T59" s="99">
        <v>0</v>
      </c>
      <c r="U59" s="99">
        <v>0</v>
      </c>
      <c r="V59" s="99">
        <v>0</v>
      </c>
      <c r="W59" s="99">
        <v>0</v>
      </c>
      <c r="X59" s="99">
        <v>0</v>
      </c>
      <c r="Y59" s="99">
        <v>0</v>
      </c>
      <c r="Z59" s="99">
        <v>0</v>
      </c>
      <c r="AA59" s="99">
        <v>0</v>
      </c>
      <c r="AB59" s="99">
        <v>0</v>
      </c>
      <c r="AC59" s="144"/>
      <c r="AD59" s="99">
        <v>34848</v>
      </c>
      <c r="AE59" s="140"/>
      <c r="AF59" s="99">
        <v>0</v>
      </c>
      <c r="AG59" s="99">
        <v>0</v>
      </c>
      <c r="AH59" s="99">
        <v>0</v>
      </c>
      <c r="AI59" s="99">
        <v>0</v>
      </c>
      <c r="AJ59" s="99">
        <v>0</v>
      </c>
      <c r="AK59" s="99">
        <v>0</v>
      </c>
      <c r="AL59" s="99">
        <v>0</v>
      </c>
      <c r="AM59" s="99">
        <v>0</v>
      </c>
      <c r="AN59" s="99">
        <v>0</v>
      </c>
      <c r="AO59" s="99">
        <v>0</v>
      </c>
      <c r="AP59" s="99">
        <v>0</v>
      </c>
      <c r="AQ59" s="99">
        <v>0</v>
      </c>
      <c r="AR59" s="99">
        <v>0</v>
      </c>
      <c r="AS59" s="99">
        <v>0</v>
      </c>
      <c r="AT59" s="99">
        <v>0</v>
      </c>
      <c r="AU59" s="99">
        <v>0</v>
      </c>
      <c r="AV59" s="99">
        <v>0</v>
      </c>
      <c r="AW59" s="99">
        <v>0</v>
      </c>
      <c r="AX59" s="99">
        <v>0</v>
      </c>
      <c r="AY59" s="99">
        <v>0</v>
      </c>
      <c r="AZ59" s="99">
        <v>0</v>
      </c>
      <c r="BA59" s="99">
        <v>0</v>
      </c>
      <c r="BB59" s="99">
        <v>0</v>
      </c>
      <c r="BC59" s="99">
        <v>0</v>
      </c>
      <c r="BD59" s="99">
        <v>0</v>
      </c>
      <c r="BE59" s="99">
        <v>0</v>
      </c>
      <c r="BF59" s="99">
        <v>0</v>
      </c>
      <c r="BG59" s="117">
        <f t="shared" si="0"/>
        <v>0</v>
      </c>
      <c r="BH59" s="117">
        <f t="shared" si="1"/>
        <v>34848</v>
      </c>
      <c r="BI59" s="117">
        <f t="shared" si="2"/>
        <v>0</v>
      </c>
      <c r="BJ59" s="102">
        <f t="shared" si="3"/>
        <v>0</v>
      </c>
      <c r="BK59" s="117">
        <f t="shared" si="4"/>
        <v>0</v>
      </c>
      <c r="BL59" s="102"/>
      <c r="BM59" s="125"/>
    </row>
    <row r="60" spans="1:65" ht="13.5" customHeight="1" x14ac:dyDescent="0.15">
      <c r="A60" s="1">
        <v>1</v>
      </c>
      <c r="B60" s="5">
        <v>48</v>
      </c>
      <c r="C60" s="16"/>
      <c r="D60" s="450"/>
      <c r="E60" s="489" t="s">
        <v>253</v>
      </c>
      <c r="F60" s="486"/>
      <c r="G60" s="486"/>
      <c r="H60" s="486"/>
      <c r="I60" s="72"/>
      <c r="J60" s="99">
        <v>0</v>
      </c>
      <c r="K60" s="99">
        <v>675</v>
      </c>
      <c r="L60" s="99">
        <v>46</v>
      </c>
      <c r="M60" s="99">
        <v>0</v>
      </c>
      <c r="N60" s="140">
        <v>0</v>
      </c>
      <c r="O60" s="99">
        <v>940</v>
      </c>
      <c r="P60" s="99">
        <v>0</v>
      </c>
      <c r="Q60" s="99">
        <v>0</v>
      </c>
      <c r="R60" s="99">
        <v>0</v>
      </c>
      <c r="S60" s="99">
        <v>0</v>
      </c>
      <c r="T60" s="99">
        <v>0</v>
      </c>
      <c r="U60" s="99">
        <v>0</v>
      </c>
      <c r="V60" s="99">
        <v>0</v>
      </c>
      <c r="W60" s="99">
        <v>0</v>
      </c>
      <c r="X60" s="99">
        <v>0</v>
      </c>
      <c r="Y60" s="99">
        <v>0</v>
      </c>
      <c r="Z60" s="99">
        <v>0</v>
      </c>
      <c r="AA60" s="99">
        <v>0</v>
      </c>
      <c r="AB60" s="99">
        <v>0</v>
      </c>
      <c r="AC60" s="144"/>
      <c r="AD60" s="99">
        <v>0</v>
      </c>
      <c r="AE60" s="140"/>
      <c r="AF60" s="99">
        <v>0</v>
      </c>
      <c r="AG60" s="99">
        <v>0</v>
      </c>
      <c r="AH60" s="99">
        <v>0</v>
      </c>
      <c r="AI60" s="99">
        <v>0</v>
      </c>
      <c r="AJ60" s="99">
        <v>0</v>
      </c>
      <c r="AK60" s="99">
        <v>0</v>
      </c>
      <c r="AL60" s="99">
        <v>0</v>
      </c>
      <c r="AM60" s="99">
        <v>0</v>
      </c>
      <c r="AN60" s="99">
        <v>4140</v>
      </c>
      <c r="AO60" s="99">
        <v>460</v>
      </c>
      <c r="AP60" s="99">
        <v>575</v>
      </c>
      <c r="AQ60" s="99">
        <v>3895</v>
      </c>
      <c r="AR60" s="99">
        <v>293</v>
      </c>
      <c r="AS60" s="99">
        <v>0</v>
      </c>
      <c r="AT60" s="99">
        <v>0</v>
      </c>
      <c r="AU60" s="99">
        <v>0</v>
      </c>
      <c r="AV60" s="99">
        <v>0</v>
      </c>
      <c r="AW60" s="99">
        <v>0</v>
      </c>
      <c r="AX60" s="99">
        <v>0</v>
      </c>
      <c r="AY60" s="99">
        <v>0</v>
      </c>
      <c r="AZ60" s="99">
        <v>0</v>
      </c>
      <c r="BA60" s="99">
        <v>0</v>
      </c>
      <c r="BB60" s="99">
        <v>3264</v>
      </c>
      <c r="BC60" s="99">
        <v>432</v>
      </c>
      <c r="BD60" s="99">
        <v>40383</v>
      </c>
      <c r="BE60" s="99">
        <v>0</v>
      </c>
      <c r="BF60" s="99">
        <v>0</v>
      </c>
      <c r="BG60" s="117">
        <f t="shared" si="0"/>
        <v>53297</v>
      </c>
      <c r="BH60" s="117">
        <f t="shared" si="1"/>
        <v>46</v>
      </c>
      <c r="BI60" s="117">
        <f t="shared" si="2"/>
        <v>1185</v>
      </c>
      <c r="BJ60" s="102">
        <f t="shared" si="3"/>
        <v>575</v>
      </c>
      <c r="BK60" s="117">
        <f t="shared" si="4"/>
        <v>0</v>
      </c>
      <c r="BL60" s="102"/>
      <c r="BM60" s="125"/>
    </row>
    <row r="61" spans="1:65" ht="13.5" customHeight="1" x14ac:dyDescent="0.15">
      <c r="A61" s="1">
        <v>1</v>
      </c>
      <c r="B61" s="5">
        <v>49</v>
      </c>
      <c r="C61" s="16"/>
      <c r="D61" s="48"/>
      <c r="E61" s="72" t="s">
        <v>33</v>
      </c>
      <c r="F61" s="486" t="s">
        <v>127</v>
      </c>
      <c r="G61" s="490"/>
      <c r="H61" s="486"/>
      <c r="I61" s="72" t="s">
        <v>72</v>
      </c>
      <c r="J61" s="99">
        <v>0</v>
      </c>
      <c r="K61" s="99">
        <v>8557</v>
      </c>
      <c r="L61" s="99">
        <v>58022</v>
      </c>
      <c r="M61" s="99">
        <v>0</v>
      </c>
      <c r="N61" s="140">
        <v>0</v>
      </c>
      <c r="O61" s="99">
        <v>0</v>
      </c>
      <c r="P61" s="99">
        <v>0</v>
      </c>
      <c r="Q61" s="99">
        <v>0</v>
      </c>
      <c r="R61" s="99">
        <v>40611</v>
      </c>
      <c r="S61" s="99">
        <v>11603</v>
      </c>
      <c r="T61" s="99">
        <v>5802</v>
      </c>
      <c r="U61" s="99">
        <v>19073</v>
      </c>
      <c r="V61" s="99">
        <v>6831</v>
      </c>
      <c r="W61" s="99">
        <v>3862</v>
      </c>
      <c r="X61" s="99">
        <v>876</v>
      </c>
      <c r="Y61" s="99">
        <v>87</v>
      </c>
      <c r="Z61" s="99">
        <v>18355</v>
      </c>
      <c r="AA61" s="99">
        <v>1780</v>
      </c>
      <c r="AB61" s="99">
        <v>11150</v>
      </c>
      <c r="AC61" s="144"/>
      <c r="AD61" s="99">
        <v>23385</v>
      </c>
      <c r="AE61" s="140"/>
      <c r="AF61" s="99">
        <v>0</v>
      </c>
      <c r="AG61" s="99">
        <v>0</v>
      </c>
      <c r="AH61" s="99">
        <v>1844</v>
      </c>
      <c r="AI61" s="99">
        <v>0</v>
      </c>
      <c r="AJ61" s="99">
        <v>0</v>
      </c>
      <c r="AK61" s="99">
        <v>8125</v>
      </c>
      <c r="AL61" s="99">
        <v>1035</v>
      </c>
      <c r="AM61" s="99">
        <v>0</v>
      </c>
      <c r="AN61" s="99">
        <v>41923</v>
      </c>
      <c r="AO61" s="99">
        <v>6289</v>
      </c>
      <c r="AP61" s="99">
        <v>4192</v>
      </c>
      <c r="AQ61" s="99">
        <v>0</v>
      </c>
      <c r="AR61" s="99">
        <v>0</v>
      </c>
      <c r="AS61" s="99">
        <v>0</v>
      </c>
      <c r="AT61" s="99">
        <v>18192</v>
      </c>
      <c r="AU61" s="99">
        <v>12213</v>
      </c>
      <c r="AV61" s="99">
        <v>3849</v>
      </c>
      <c r="AW61" s="99">
        <v>25519</v>
      </c>
      <c r="AX61" s="99">
        <v>7883</v>
      </c>
      <c r="AY61" s="99">
        <v>0</v>
      </c>
      <c r="AZ61" s="99">
        <v>131473</v>
      </c>
      <c r="BA61" s="99">
        <v>0</v>
      </c>
      <c r="BB61" s="99">
        <v>0</v>
      </c>
      <c r="BC61" s="99">
        <v>0</v>
      </c>
      <c r="BD61" s="99">
        <v>56759</v>
      </c>
      <c r="BE61" s="99">
        <v>0</v>
      </c>
      <c r="BF61" s="99">
        <v>0</v>
      </c>
      <c r="BG61" s="117">
        <f t="shared" si="0"/>
        <v>352952</v>
      </c>
      <c r="BH61" s="117">
        <f t="shared" si="1"/>
        <v>99762</v>
      </c>
      <c r="BI61" s="117">
        <f t="shared" si="2"/>
        <v>45941</v>
      </c>
      <c r="BJ61" s="102">
        <f t="shared" si="3"/>
        <v>30635</v>
      </c>
      <c r="BK61" s="117">
        <f t="shared" si="4"/>
        <v>0</v>
      </c>
      <c r="BL61" s="102"/>
      <c r="BM61" s="125"/>
    </row>
    <row r="62" spans="1:65" ht="13.5" customHeight="1" x14ac:dyDescent="0.15">
      <c r="A62" s="1">
        <v>1</v>
      </c>
      <c r="B62" s="5">
        <v>50</v>
      </c>
      <c r="C62" s="16"/>
      <c r="D62" s="49" t="s">
        <v>275</v>
      </c>
      <c r="E62" s="489" t="s">
        <v>5</v>
      </c>
      <c r="F62" s="486"/>
      <c r="G62" s="486"/>
      <c r="H62" s="486"/>
      <c r="I62" s="72"/>
      <c r="J62" s="99">
        <v>0</v>
      </c>
      <c r="K62" s="99">
        <v>0</v>
      </c>
      <c r="L62" s="99">
        <v>0</v>
      </c>
      <c r="M62" s="99">
        <v>0</v>
      </c>
      <c r="N62" s="140">
        <v>0</v>
      </c>
      <c r="O62" s="99">
        <v>0</v>
      </c>
      <c r="P62" s="99">
        <v>0</v>
      </c>
      <c r="Q62" s="99">
        <v>0</v>
      </c>
      <c r="R62" s="99">
        <v>0</v>
      </c>
      <c r="S62" s="99">
        <v>0</v>
      </c>
      <c r="T62" s="99">
        <v>0</v>
      </c>
      <c r="U62" s="99">
        <v>0</v>
      </c>
      <c r="V62" s="99">
        <v>0</v>
      </c>
      <c r="W62" s="99">
        <v>0</v>
      </c>
      <c r="X62" s="99">
        <v>0</v>
      </c>
      <c r="Y62" s="99">
        <v>0</v>
      </c>
      <c r="Z62" s="99">
        <v>0</v>
      </c>
      <c r="AA62" s="99">
        <v>0</v>
      </c>
      <c r="AB62" s="99">
        <v>0</v>
      </c>
      <c r="AC62" s="144"/>
      <c r="AD62" s="99">
        <v>0</v>
      </c>
      <c r="AE62" s="140"/>
      <c r="AF62" s="99">
        <v>0</v>
      </c>
      <c r="AG62" s="99">
        <v>0</v>
      </c>
      <c r="AH62" s="99">
        <v>0</v>
      </c>
      <c r="AI62" s="99">
        <v>0</v>
      </c>
      <c r="AJ62" s="99">
        <v>0</v>
      </c>
      <c r="AK62" s="99">
        <v>0</v>
      </c>
      <c r="AL62" s="99">
        <v>0</v>
      </c>
      <c r="AM62" s="99">
        <v>0</v>
      </c>
      <c r="AN62" s="99">
        <v>18686</v>
      </c>
      <c r="AO62" s="99">
        <v>2802</v>
      </c>
      <c r="AP62" s="99">
        <v>1869</v>
      </c>
      <c r="AQ62" s="99">
        <v>0</v>
      </c>
      <c r="AR62" s="99">
        <v>0</v>
      </c>
      <c r="AS62" s="99">
        <v>0</v>
      </c>
      <c r="AT62" s="99">
        <v>0</v>
      </c>
      <c r="AU62" s="99">
        <v>0</v>
      </c>
      <c r="AV62" s="99">
        <v>0</v>
      </c>
      <c r="AW62" s="99">
        <v>0</v>
      </c>
      <c r="AX62" s="99">
        <v>0</v>
      </c>
      <c r="AY62" s="99">
        <v>0</v>
      </c>
      <c r="AZ62" s="99">
        <v>0</v>
      </c>
      <c r="BA62" s="99">
        <v>0</v>
      </c>
      <c r="BB62" s="99">
        <v>0</v>
      </c>
      <c r="BC62" s="99">
        <v>0</v>
      </c>
      <c r="BD62" s="99">
        <v>0</v>
      </c>
      <c r="BE62" s="99">
        <v>0</v>
      </c>
      <c r="BF62" s="99">
        <v>0</v>
      </c>
      <c r="BG62" s="117">
        <f t="shared" si="0"/>
        <v>18686</v>
      </c>
      <c r="BH62" s="117">
        <f t="shared" si="1"/>
        <v>0</v>
      </c>
      <c r="BI62" s="117">
        <f t="shared" si="2"/>
        <v>2802</v>
      </c>
      <c r="BJ62" s="102">
        <f t="shared" si="3"/>
        <v>1869</v>
      </c>
      <c r="BK62" s="117">
        <f t="shared" si="4"/>
        <v>0</v>
      </c>
      <c r="BL62" s="102"/>
      <c r="BM62" s="125"/>
    </row>
    <row r="63" spans="1:65" ht="13.5" customHeight="1" x14ac:dyDescent="0.15">
      <c r="A63" s="1">
        <v>1</v>
      </c>
      <c r="B63" s="5">
        <v>51</v>
      </c>
      <c r="C63" s="16"/>
      <c r="D63" s="50"/>
      <c r="E63" s="476" t="s">
        <v>276</v>
      </c>
      <c r="F63" s="477"/>
      <c r="G63" s="477"/>
      <c r="H63" s="477"/>
      <c r="I63" s="75"/>
      <c r="J63" s="99">
        <v>0</v>
      </c>
      <c r="K63" s="99">
        <v>0</v>
      </c>
      <c r="L63" s="99">
        <v>0</v>
      </c>
      <c r="M63" s="99">
        <v>0</v>
      </c>
      <c r="N63" s="140">
        <v>0</v>
      </c>
      <c r="O63" s="99">
        <v>0</v>
      </c>
      <c r="P63" s="99">
        <v>0</v>
      </c>
      <c r="Q63" s="99">
        <v>0</v>
      </c>
      <c r="R63" s="99">
        <v>0</v>
      </c>
      <c r="S63" s="99">
        <v>0</v>
      </c>
      <c r="T63" s="99">
        <v>0</v>
      </c>
      <c r="U63" s="99">
        <v>0</v>
      </c>
      <c r="V63" s="99">
        <v>0</v>
      </c>
      <c r="W63" s="99">
        <v>0</v>
      </c>
      <c r="X63" s="99">
        <v>0</v>
      </c>
      <c r="Y63" s="99">
        <v>0</v>
      </c>
      <c r="Z63" s="99">
        <v>0</v>
      </c>
      <c r="AA63" s="99">
        <v>0</v>
      </c>
      <c r="AB63" s="99">
        <v>0</v>
      </c>
      <c r="AC63" s="144"/>
      <c r="AD63" s="99">
        <v>0</v>
      </c>
      <c r="AE63" s="140"/>
      <c r="AF63" s="99">
        <v>0</v>
      </c>
      <c r="AG63" s="99">
        <v>0</v>
      </c>
      <c r="AH63" s="99">
        <v>0</v>
      </c>
      <c r="AI63" s="99">
        <v>0</v>
      </c>
      <c r="AJ63" s="99">
        <v>0</v>
      </c>
      <c r="AK63" s="99">
        <v>0</v>
      </c>
      <c r="AL63" s="99">
        <v>0</v>
      </c>
      <c r="AM63" s="99">
        <v>0</v>
      </c>
      <c r="AN63" s="99">
        <v>0</v>
      </c>
      <c r="AO63" s="99">
        <v>0</v>
      </c>
      <c r="AP63" s="99">
        <v>0</v>
      </c>
      <c r="AQ63" s="99">
        <v>0</v>
      </c>
      <c r="AR63" s="99">
        <v>0</v>
      </c>
      <c r="AS63" s="99">
        <v>0</v>
      </c>
      <c r="AT63" s="99">
        <v>0</v>
      </c>
      <c r="AU63" s="99">
        <v>0</v>
      </c>
      <c r="AV63" s="99">
        <v>0</v>
      </c>
      <c r="AW63" s="99">
        <v>0</v>
      </c>
      <c r="AX63" s="99">
        <v>0</v>
      </c>
      <c r="AY63" s="99">
        <v>0</v>
      </c>
      <c r="AZ63" s="99">
        <v>0</v>
      </c>
      <c r="BA63" s="99">
        <v>0</v>
      </c>
      <c r="BB63" s="99">
        <v>0</v>
      </c>
      <c r="BC63" s="99">
        <v>0</v>
      </c>
      <c r="BD63" s="99">
        <v>0</v>
      </c>
      <c r="BE63" s="99">
        <v>0</v>
      </c>
      <c r="BF63" s="99">
        <v>0</v>
      </c>
      <c r="BG63" s="117">
        <f t="shared" si="0"/>
        <v>0</v>
      </c>
      <c r="BH63" s="117">
        <f t="shared" si="1"/>
        <v>0</v>
      </c>
      <c r="BI63" s="117">
        <f t="shared" si="2"/>
        <v>0</v>
      </c>
      <c r="BJ63" s="102">
        <f t="shared" si="3"/>
        <v>0</v>
      </c>
      <c r="BK63" s="117">
        <f t="shared" si="4"/>
        <v>0</v>
      </c>
      <c r="BL63" s="102"/>
      <c r="BM63" s="125"/>
    </row>
    <row r="64" spans="1:65" ht="13.5" customHeight="1" x14ac:dyDescent="0.15">
      <c r="A64" s="1">
        <v>1</v>
      </c>
      <c r="B64" s="5">
        <v>52</v>
      </c>
      <c r="C64" s="16"/>
      <c r="D64" s="50" t="s">
        <v>40</v>
      </c>
      <c r="E64" s="478" t="s">
        <v>76</v>
      </c>
      <c r="F64" s="479"/>
      <c r="G64" s="479"/>
      <c r="H64" s="479"/>
      <c r="I64" s="72"/>
      <c r="J64" s="99">
        <v>0</v>
      </c>
      <c r="K64" s="99">
        <v>0</v>
      </c>
      <c r="L64" s="99">
        <v>0</v>
      </c>
      <c r="M64" s="99">
        <v>0</v>
      </c>
      <c r="N64" s="140">
        <v>0</v>
      </c>
      <c r="O64" s="99">
        <v>0</v>
      </c>
      <c r="P64" s="99">
        <v>0</v>
      </c>
      <c r="Q64" s="99">
        <v>0</v>
      </c>
      <c r="R64" s="99">
        <v>0</v>
      </c>
      <c r="S64" s="99">
        <v>0</v>
      </c>
      <c r="T64" s="99">
        <v>0</v>
      </c>
      <c r="U64" s="99">
        <v>0</v>
      </c>
      <c r="V64" s="99">
        <v>0</v>
      </c>
      <c r="W64" s="99">
        <v>0</v>
      </c>
      <c r="X64" s="99">
        <v>0</v>
      </c>
      <c r="Y64" s="99">
        <v>0</v>
      </c>
      <c r="Z64" s="99">
        <v>0</v>
      </c>
      <c r="AA64" s="99">
        <v>0</v>
      </c>
      <c r="AB64" s="99">
        <v>0</v>
      </c>
      <c r="AC64" s="144"/>
      <c r="AD64" s="99">
        <v>0</v>
      </c>
      <c r="AE64" s="140"/>
      <c r="AF64" s="99">
        <v>0</v>
      </c>
      <c r="AG64" s="99">
        <v>0</v>
      </c>
      <c r="AH64" s="99">
        <v>0</v>
      </c>
      <c r="AI64" s="99">
        <v>0</v>
      </c>
      <c r="AJ64" s="99">
        <v>0</v>
      </c>
      <c r="AK64" s="99">
        <v>0</v>
      </c>
      <c r="AL64" s="99">
        <v>0</v>
      </c>
      <c r="AM64" s="99">
        <v>0</v>
      </c>
      <c r="AN64" s="99">
        <v>0</v>
      </c>
      <c r="AO64" s="99">
        <v>0</v>
      </c>
      <c r="AP64" s="99">
        <v>0</v>
      </c>
      <c r="AQ64" s="99">
        <v>0</v>
      </c>
      <c r="AR64" s="99">
        <v>0</v>
      </c>
      <c r="AS64" s="99">
        <v>0</v>
      </c>
      <c r="AT64" s="99">
        <v>0</v>
      </c>
      <c r="AU64" s="99">
        <v>0</v>
      </c>
      <c r="AV64" s="99">
        <v>0</v>
      </c>
      <c r="AW64" s="99">
        <v>0</v>
      </c>
      <c r="AX64" s="99">
        <v>0</v>
      </c>
      <c r="AY64" s="99">
        <v>0</v>
      </c>
      <c r="AZ64" s="99">
        <v>0</v>
      </c>
      <c r="BA64" s="99">
        <v>0</v>
      </c>
      <c r="BB64" s="99">
        <v>0</v>
      </c>
      <c r="BC64" s="99">
        <v>0</v>
      </c>
      <c r="BD64" s="99">
        <v>0</v>
      </c>
      <c r="BE64" s="99">
        <v>0</v>
      </c>
      <c r="BF64" s="99">
        <v>0</v>
      </c>
      <c r="BG64" s="117">
        <f t="shared" si="0"/>
        <v>0</v>
      </c>
      <c r="BH64" s="117">
        <f t="shared" si="1"/>
        <v>0</v>
      </c>
      <c r="BI64" s="117">
        <f t="shared" si="2"/>
        <v>0</v>
      </c>
      <c r="BJ64" s="102">
        <f t="shared" si="3"/>
        <v>0</v>
      </c>
      <c r="BK64" s="117">
        <f t="shared" si="4"/>
        <v>0</v>
      </c>
      <c r="BL64" s="102"/>
      <c r="BM64" s="125"/>
    </row>
    <row r="65" spans="1:65" ht="13.5" customHeight="1" x14ac:dyDescent="0.15">
      <c r="A65" s="1">
        <v>1</v>
      </c>
      <c r="B65" s="5">
        <v>53</v>
      </c>
      <c r="C65" s="16"/>
      <c r="D65" s="51"/>
      <c r="E65" s="75" t="s">
        <v>16</v>
      </c>
      <c r="F65" s="477" t="s">
        <v>277</v>
      </c>
      <c r="G65" s="477"/>
      <c r="H65" s="477"/>
      <c r="I65" s="75"/>
      <c r="J65" s="99">
        <v>0</v>
      </c>
      <c r="K65" s="99">
        <v>0</v>
      </c>
      <c r="L65" s="99">
        <v>0</v>
      </c>
      <c r="M65" s="99">
        <v>0</v>
      </c>
      <c r="N65" s="140">
        <v>0</v>
      </c>
      <c r="O65" s="99">
        <v>0</v>
      </c>
      <c r="P65" s="99">
        <v>0</v>
      </c>
      <c r="Q65" s="99">
        <v>0</v>
      </c>
      <c r="R65" s="99">
        <v>0</v>
      </c>
      <c r="S65" s="99">
        <v>0</v>
      </c>
      <c r="T65" s="99">
        <v>0</v>
      </c>
      <c r="U65" s="99">
        <v>0</v>
      </c>
      <c r="V65" s="99">
        <v>0</v>
      </c>
      <c r="W65" s="99">
        <v>0</v>
      </c>
      <c r="X65" s="99">
        <v>0</v>
      </c>
      <c r="Y65" s="99">
        <v>0</v>
      </c>
      <c r="Z65" s="99">
        <v>0</v>
      </c>
      <c r="AA65" s="99">
        <v>0</v>
      </c>
      <c r="AB65" s="99">
        <v>0</v>
      </c>
      <c r="AC65" s="144"/>
      <c r="AD65" s="99">
        <v>0</v>
      </c>
      <c r="AE65" s="140"/>
      <c r="AF65" s="99">
        <v>0</v>
      </c>
      <c r="AG65" s="99">
        <v>0</v>
      </c>
      <c r="AH65" s="99">
        <v>0</v>
      </c>
      <c r="AI65" s="99">
        <v>0</v>
      </c>
      <c r="AJ65" s="99">
        <v>0</v>
      </c>
      <c r="AK65" s="99">
        <v>0</v>
      </c>
      <c r="AL65" s="99">
        <v>0</v>
      </c>
      <c r="AM65" s="99">
        <v>0</v>
      </c>
      <c r="AN65" s="99">
        <v>0</v>
      </c>
      <c r="AO65" s="99">
        <v>0</v>
      </c>
      <c r="AP65" s="99">
        <v>0</v>
      </c>
      <c r="AQ65" s="99">
        <v>0</v>
      </c>
      <c r="AR65" s="99">
        <v>0</v>
      </c>
      <c r="AS65" s="99">
        <v>0</v>
      </c>
      <c r="AT65" s="99">
        <v>0</v>
      </c>
      <c r="AU65" s="99">
        <v>0</v>
      </c>
      <c r="AV65" s="99">
        <v>0</v>
      </c>
      <c r="AW65" s="99">
        <v>0</v>
      </c>
      <c r="AX65" s="99">
        <v>0</v>
      </c>
      <c r="AY65" s="99">
        <v>0</v>
      </c>
      <c r="AZ65" s="99">
        <v>0</v>
      </c>
      <c r="BA65" s="99">
        <v>0</v>
      </c>
      <c r="BB65" s="99">
        <v>0</v>
      </c>
      <c r="BC65" s="99">
        <v>0</v>
      </c>
      <c r="BD65" s="99">
        <v>0</v>
      </c>
      <c r="BE65" s="99">
        <v>0</v>
      </c>
      <c r="BF65" s="99">
        <v>0</v>
      </c>
      <c r="BG65" s="117">
        <f t="shared" si="0"/>
        <v>0</v>
      </c>
      <c r="BH65" s="117">
        <f t="shared" si="1"/>
        <v>0</v>
      </c>
      <c r="BI65" s="117">
        <f t="shared" si="2"/>
        <v>0</v>
      </c>
      <c r="BJ65" s="102">
        <f t="shared" si="3"/>
        <v>0</v>
      </c>
      <c r="BK65" s="117">
        <f t="shared" si="4"/>
        <v>0</v>
      </c>
      <c r="BL65" s="102"/>
      <c r="BM65" s="125"/>
    </row>
    <row r="66" spans="1:65" ht="13.5" customHeight="1" x14ac:dyDescent="0.15">
      <c r="A66" s="1">
        <v>1</v>
      </c>
      <c r="B66" s="5">
        <v>54</v>
      </c>
      <c r="C66" s="16"/>
      <c r="D66" s="51"/>
      <c r="E66" s="75" t="s">
        <v>57</v>
      </c>
      <c r="F66" s="452" t="s">
        <v>128</v>
      </c>
      <c r="G66" s="480"/>
      <c r="H66" s="452"/>
      <c r="I66" s="75"/>
      <c r="J66" s="99">
        <v>5800</v>
      </c>
      <c r="K66" s="99">
        <v>0</v>
      </c>
      <c r="L66" s="99">
        <v>0</v>
      </c>
      <c r="M66" s="99">
        <v>0</v>
      </c>
      <c r="N66" s="140">
        <v>0</v>
      </c>
      <c r="O66" s="99">
        <v>0</v>
      </c>
      <c r="P66" s="99">
        <v>0</v>
      </c>
      <c r="Q66" s="99">
        <v>0</v>
      </c>
      <c r="R66" s="99">
        <v>0</v>
      </c>
      <c r="S66" s="99">
        <v>0</v>
      </c>
      <c r="T66" s="99">
        <v>0</v>
      </c>
      <c r="U66" s="99">
        <v>0</v>
      </c>
      <c r="V66" s="99">
        <v>0</v>
      </c>
      <c r="W66" s="99">
        <v>0</v>
      </c>
      <c r="X66" s="99">
        <v>0</v>
      </c>
      <c r="Y66" s="99">
        <v>0</v>
      </c>
      <c r="Z66" s="99">
        <v>0</v>
      </c>
      <c r="AA66" s="99">
        <v>0</v>
      </c>
      <c r="AB66" s="99">
        <v>0</v>
      </c>
      <c r="AC66" s="144"/>
      <c r="AD66" s="99">
        <v>0</v>
      </c>
      <c r="AE66" s="140"/>
      <c r="AF66" s="99">
        <v>0</v>
      </c>
      <c r="AG66" s="99">
        <v>0</v>
      </c>
      <c r="AH66" s="99">
        <v>0</v>
      </c>
      <c r="AI66" s="99">
        <v>0</v>
      </c>
      <c r="AJ66" s="99">
        <v>0</v>
      </c>
      <c r="AK66" s="99">
        <v>3707</v>
      </c>
      <c r="AL66" s="99">
        <v>0</v>
      </c>
      <c r="AM66" s="99">
        <v>0</v>
      </c>
      <c r="AN66" s="99">
        <v>0</v>
      </c>
      <c r="AO66" s="99">
        <v>0</v>
      </c>
      <c r="AP66" s="99">
        <v>0</v>
      </c>
      <c r="AQ66" s="99">
        <v>0</v>
      </c>
      <c r="AR66" s="99">
        <v>0</v>
      </c>
      <c r="AS66" s="99">
        <v>0</v>
      </c>
      <c r="AT66" s="99">
        <v>0</v>
      </c>
      <c r="AU66" s="99">
        <v>0</v>
      </c>
      <c r="AV66" s="99">
        <v>0</v>
      </c>
      <c r="AW66" s="99">
        <v>0</v>
      </c>
      <c r="AX66" s="99">
        <v>0</v>
      </c>
      <c r="AY66" s="99">
        <v>0</v>
      </c>
      <c r="AZ66" s="99">
        <v>33000</v>
      </c>
      <c r="BA66" s="99">
        <v>0</v>
      </c>
      <c r="BB66" s="99">
        <v>0</v>
      </c>
      <c r="BC66" s="99">
        <v>0</v>
      </c>
      <c r="BD66" s="99">
        <v>0</v>
      </c>
      <c r="BE66" s="99">
        <v>0</v>
      </c>
      <c r="BF66" s="99">
        <v>0</v>
      </c>
      <c r="BG66" s="117">
        <f t="shared" si="0"/>
        <v>36707</v>
      </c>
      <c r="BH66" s="117">
        <f t="shared" si="1"/>
        <v>0</v>
      </c>
      <c r="BI66" s="117">
        <f t="shared" si="2"/>
        <v>0</v>
      </c>
      <c r="BJ66" s="102">
        <f t="shared" si="3"/>
        <v>5800</v>
      </c>
      <c r="BK66" s="117">
        <f t="shared" si="4"/>
        <v>0</v>
      </c>
      <c r="BL66" s="102"/>
      <c r="BM66" s="125"/>
    </row>
    <row r="67" spans="1:65" ht="13.5" customHeight="1" x14ac:dyDescent="0.15">
      <c r="A67" s="1">
        <v>1</v>
      </c>
      <c r="B67" s="5">
        <v>55</v>
      </c>
      <c r="C67" s="16"/>
      <c r="D67" s="51"/>
      <c r="E67" s="75" t="s">
        <v>61</v>
      </c>
      <c r="F67" s="481" t="s">
        <v>253</v>
      </c>
      <c r="G67" s="481"/>
      <c r="H67" s="481"/>
      <c r="I67" s="75"/>
      <c r="J67" s="99">
        <v>0</v>
      </c>
      <c r="K67" s="99">
        <v>0</v>
      </c>
      <c r="L67" s="99">
        <v>0</v>
      </c>
      <c r="M67" s="99">
        <v>0</v>
      </c>
      <c r="N67" s="140">
        <v>0</v>
      </c>
      <c r="O67" s="99">
        <v>0</v>
      </c>
      <c r="P67" s="99">
        <v>0</v>
      </c>
      <c r="Q67" s="99">
        <v>0</v>
      </c>
      <c r="R67" s="99">
        <v>0</v>
      </c>
      <c r="S67" s="99">
        <v>0</v>
      </c>
      <c r="T67" s="99">
        <v>0</v>
      </c>
      <c r="U67" s="99">
        <v>7887</v>
      </c>
      <c r="V67" s="99">
        <v>300</v>
      </c>
      <c r="W67" s="99">
        <v>2849</v>
      </c>
      <c r="X67" s="99">
        <v>0</v>
      </c>
      <c r="Y67" s="99">
        <v>0</v>
      </c>
      <c r="Z67" s="99">
        <v>0</v>
      </c>
      <c r="AA67" s="99">
        <v>0</v>
      </c>
      <c r="AB67" s="99">
        <v>0</v>
      </c>
      <c r="AC67" s="144"/>
      <c r="AD67" s="99">
        <v>0</v>
      </c>
      <c r="AE67" s="140"/>
      <c r="AF67" s="99">
        <v>0</v>
      </c>
      <c r="AG67" s="99">
        <v>0</v>
      </c>
      <c r="AH67" s="99">
        <v>0</v>
      </c>
      <c r="AI67" s="99">
        <v>0</v>
      </c>
      <c r="AJ67" s="99">
        <v>0</v>
      </c>
      <c r="AK67" s="99">
        <v>0</v>
      </c>
      <c r="AL67" s="99">
        <v>0</v>
      </c>
      <c r="AM67" s="99">
        <v>0</v>
      </c>
      <c r="AN67" s="99">
        <v>0</v>
      </c>
      <c r="AO67" s="99">
        <v>0</v>
      </c>
      <c r="AP67" s="99">
        <v>0</v>
      </c>
      <c r="AQ67" s="99">
        <v>0</v>
      </c>
      <c r="AR67" s="99">
        <v>0</v>
      </c>
      <c r="AS67" s="99">
        <v>0</v>
      </c>
      <c r="AT67" s="99">
        <v>0</v>
      </c>
      <c r="AU67" s="99">
        <v>0</v>
      </c>
      <c r="AV67" s="99">
        <v>0</v>
      </c>
      <c r="AW67" s="99">
        <v>0</v>
      </c>
      <c r="AX67" s="99">
        <v>0</v>
      </c>
      <c r="AY67" s="99">
        <v>0</v>
      </c>
      <c r="AZ67" s="99">
        <v>0</v>
      </c>
      <c r="BA67" s="99">
        <v>0</v>
      </c>
      <c r="BB67" s="99">
        <v>0</v>
      </c>
      <c r="BC67" s="99">
        <v>0</v>
      </c>
      <c r="BD67" s="99">
        <v>0</v>
      </c>
      <c r="BE67" s="99">
        <v>0</v>
      </c>
      <c r="BF67" s="99">
        <v>0</v>
      </c>
      <c r="BG67" s="117">
        <f t="shared" si="0"/>
        <v>7887</v>
      </c>
      <c r="BH67" s="117">
        <f t="shared" si="1"/>
        <v>0</v>
      </c>
      <c r="BI67" s="117">
        <f t="shared" si="2"/>
        <v>300</v>
      </c>
      <c r="BJ67" s="102">
        <f t="shared" si="3"/>
        <v>2849</v>
      </c>
      <c r="BK67" s="117">
        <f t="shared" si="4"/>
        <v>0</v>
      </c>
      <c r="BL67" s="102"/>
      <c r="BM67" s="125"/>
    </row>
    <row r="68" spans="1:65" ht="13.5" customHeight="1" x14ac:dyDescent="0.15">
      <c r="A68" s="1">
        <v>1</v>
      </c>
      <c r="B68" s="5">
        <v>56</v>
      </c>
      <c r="C68" s="17"/>
      <c r="D68" s="24" t="s">
        <v>51</v>
      </c>
      <c r="E68" s="452" t="s">
        <v>130</v>
      </c>
      <c r="F68" s="452"/>
      <c r="G68" s="452"/>
      <c r="H68" s="452"/>
      <c r="I68" s="45" t="s">
        <v>78</v>
      </c>
      <c r="J68" s="99">
        <v>-5800</v>
      </c>
      <c r="K68" s="99">
        <v>-675</v>
      </c>
      <c r="L68" s="99">
        <v>-46</v>
      </c>
      <c r="M68" s="99">
        <v>0</v>
      </c>
      <c r="N68" s="140">
        <v>0</v>
      </c>
      <c r="O68" s="99">
        <v>0</v>
      </c>
      <c r="P68" s="99">
        <v>0</v>
      </c>
      <c r="Q68" s="99">
        <v>0</v>
      </c>
      <c r="R68" s="99">
        <v>0</v>
      </c>
      <c r="S68" s="99">
        <v>0</v>
      </c>
      <c r="T68" s="99">
        <v>0</v>
      </c>
      <c r="U68" s="99">
        <v>-7887</v>
      </c>
      <c r="V68" s="99">
        <v>-300</v>
      </c>
      <c r="W68" s="99">
        <v>-2849</v>
      </c>
      <c r="X68" s="99">
        <v>0</v>
      </c>
      <c r="Y68" s="99">
        <v>0</v>
      </c>
      <c r="Z68" s="99">
        <v>0</v>
      </c>
      <c r="AA68" s="99">
        <v>0</v>
      </c>
      <c r="AB68" s="99">
        <v>0</v>
      </c>
      <c r="AC68" s="144"/>
      <c r="AD68" s="99">
        <v>-23385</v>
      </c>
      <c r="AE68" s="140"/>
      <c r="AF68" s="99">
        <v>0</v>
      </c>
      <c r="AG68" s="99">
        <v>0</v>
      </c>
      <c r="AH68" s="99">
        <v>0</v>
      </c>
      <c r="AI68" s="99">
        <v>0</v>
      </c>
      <c r="AJ68" s="99">
        <v>0</v>
      </c>
      <c r="AK68" s="99">
        <v>-7751</v>
      </c>
      <c r="AL68" s="99">
        <v>-515</v>
      </c>
      <c r="AM68" s="99">
        <v>1099</v>
      </c>
      <c r="AN68" s="99">
        <v>5481</v>
      </c>
      <c r="AO68" s="99">
        <v>983</v>
      </c>
      <c r="AP68" s="99">
        <v>387</v>
      </c>
      <c r="AQ68" s="99">
        <v>-3895</v>
      </c>
      <c r="AR68" s="99">
        <v>-293</v>
      </c>
      <c r="AS68" s="99">
        <v>0</v>
      </c>
      <c r="AT68" s="99">
        <v>-23252</v>
      </c>
      <c r="AU68" s="99">
        <v>0</v>
      </c>
      <c r="AV68" s="99">
        <v>0</v>
      </c>
      <c r="AW68" s="99">
        <v>0</v>
      </c>
      <c r="AX68" s="99">
        <v>0</v>
      </c>
      <c r="AY68" s="99">
        <v>0</v>
      </c>
      <c r="AZ68" s="99">
        <v>-53442</v>
      </c>
      <c r="BA68" s="99">
        <v>0</v>
      </c>
      <c r="BB68" s="99">
        <v>0</v>
      </c>
      <c r="BC68" s="99">
        <v>0</v>
      </c>
      <c r="BD68" s="99">
        <v>-4792</v>
      </c>
      <c r="BE68" s="99">
        <v>0</v>
      </c>
      <c r="BF68" s="99">
        <v>0</v>
      </c>
      <c r="BG68" s="117">
        <f t="shared" si="0"/>
        <v>-96213</v>
      </c>
      <c r="BH68" s="117">
        <f t="shared" si="1"/>
        <v>-23431</v>
      </c>
      <c r="BI68" s="117">
        <f t="shared" si="2"/>
        <v>-125</v>
      </c>
      <c r="BJ68" s="102">
        <f t="shared" si="3"/>
        <v>-7163</v>
      </c>
      <c r="BK68" s="117">
        <f t="shared" si="4"/>
        <v>0</v>
      </c>
      <c r="BL68" s="102"/>
      <c r="BM68" s="125"/>
    </row>
    <row r="69" spans="1:65" ht="13.5" customHeight="1" x14ac:dyDescent="0.15">
      <c r="A69" s="1">
        <v>1</v>
      </c>
      <c r="B69" s="5">
        <v>57</v>
      </c>
      <c r="C69" s="20" t="s">
        <v>80</v>
      </c>
      <c r="D69" s="452" t="s">
        <v>131</v>
      </c>
      <c r="E69" s="452"/>
      <c r="F69" s="452"/>
      <c r="G69" s="452"/>
      <c r="H69" s="452"/>
      <c r="I69" s="45" t="s">
        <v>83</v>
      </c>
      <c r="J69" s="99">
        <v>0</v>
      </c>
      <c r="K69" s="99">
        <v>0</v>
      </c>
      <c r="L69" s="99">
        <v>-327</v>
      </c>
      <c r="M69" s="99">
        <v>0</v>
      </c>
      <c r="N69" s="140">
        <v>-7033</v>
      </c>
      <c r="O69" s="99">
        <v>2</v>
      </c>
      <c r="P69" s="99">
        <v>0</v>
      </c>
      <c r="Q69" s="99">
        <v>0</v>
      </c>
      <c r="R69" s="99">
        <v>0</v>
      </c>
      <c r="S69" s="99">
        <v>0</v>
      </c>
      <c r="T69" s="99">
        <v>0</v>
      </c>
      <c r="U69" s="99">
        <v>-11288</v>
      </c>
      <c r="V69" s="99">
        <v>-1554</v>
      </c>
      <c r="W69" s="99">
        <v>-5187</v>
      </c>
      <c r="X69" s="99">
        <v>0</v>
      </c>
      <c r="Y69" s="99">
        <v>0</v>
      </c>
      <c r="Z69" s="99">
        <v>0</v>
      </c>
      <c r="AA69" s="99">
        <v>0</v>
      </c>
      <c r="AB69" s="99">
        <v>0</v>
      </c>
      <c r="AC69" s="144"/>
      <c r="AD69" s="99">
        <v>-337</v>
      </c>
      <c r="AE69" s="140"/>
      <c r="AF69" s="99">
        <v>0</v>
      </c>
      <c r="AG69" s="99">
        <v>0</v>
      </c>
      <c r="AH69" s="99">
        <v>0</v>
      </c>
      <c r="AI69" s="99">
        <v>0</v>
      </c>
      <c r="AJ69" s="99">
        <v>479</v>
      </c>
      <c r="AK69" s="99">
        <v>0</v>
      </c>
      <c r="AL69" s="99">
        <v>0</v>
      </c>
      <c r="AM69" s="99">
        <v>0</v>
      </c>
      <c r="AN69" s="99">
        <v>2427</v>
      </c>
      <c r="AO69" s="99">
        <v>1478</v>
      </c>
      <c r="AP69" s="99">
        <v>-2373</v>
      </c>
      <c r="AQ69" s="99">
        <v>-9555</v>
      </c>
      <c r="AR69" s="99">
        <v>-9985</v>
      </c>
      <c r="AS69" s="99">
        <v>0</v>
      </c>
      <c r="AT69" s="99">
        <v>844</v>
      </c>
      <c r="AU69" s="99">
        <v>0</v>
      </c>
      <c r="AV69" s="99">
        <v>0</v>
      </c>
      <c r="AW69" s="99">
        <v>0</v>
      </c>
      <c r="AX69" s="99">
        <v>0</v>
      </c>
      <c r="AY69" s="99">
        <v>0</v>
      </c>
      <c r="AZ69" s="99">
        <v>16504</v>
      </c>
      <c r="BA69" s="99">
        <v>0</v>
      </c>
      <c r="BB69" s="99">
        <v>49010</v>
      </c>
      <c r="BC69" s="99">
        <v>3352</v>
      </c>
      <c r="BD69" s="99">
        <v>14585</v>
      </c>
      <c r="BE69" s="99">
        <v>0</v>
      </c>
      <c r="BF69" s="99">
        <v>1235</v>
      </c>
      <c r="BG69" s="117">
        <f t="shared" si="0"/>
        <v>62529</v>
      </c>
      <c r="BH69" s="117">
        <f t="shared" si="1"/>
        <v>-664</v>
      </c>
      <c r="BI69" s="117">
        <f t="shared" si="2"/>
        <v>-6709</v>
      </c>
      <c r="BJ69" s="102">
        <f t="shared" si="3"/>
        <v>-12879</v>
      </c>
      <c r="BK69" s="117">
        <f t="shared" si="4"/>
        <v>0</v>
      </c>
      <c r="BL69" s="102"/>
      <c r="BM69" s="125"/>
    </row>
    <row r="70" spans="1:65" ht="13.5" customHeight="1" x14ac:dyDescent="0.15">
      <c r="A70" s="1">
        <v>1</v>
      </c>
      <c r="B70" s="5">
        <v>58</v>
      </c>
      <c r="C70" s="21" t="s">
        <v>86</v>
      </c>
      <c r="D70" s="452" t="s">
        <v>278</v>
      </c>
      <c r="E70" s="452"/>
      <c r="F70" s="452"/>
      <c r="G70" s="452"/>
      <c r="H70" s="452"/>
      <c r="I70" s="45" t="s">
        <v>52</v>
      </c>
      <c r="J70" s="99">
        <v>0</v>
      </c>
      <c r="K70" s="99">
        <v>0</v>
      </c>
      <c r="L70" s="99">
        <v>0</v>
      </c>
      <c r="M70" s="99">
        <v>0</v>
      </c>
      <c r="N70" s="140">
        <v>0</v>
      </c>
      <c r="O70" s="99">
        <v>2</v>
      </c>
      <c r="P70" s="99">
        <v>0</v>
      </c>
      <c r="Q70" s="99">
        <v>0</v>
      </c>
      <c r="R70" s="99">
        <v>0</v>
      </c>
      <c r="S70" s="99">
        <v>0</v>
      </c>
      <c r="T70" s="99">
        <v>0</v>
      </c>
      <c r="U70" s="99">
        <v>1</v>
      </c>
      <c r="V70" s="99">
        <v>0</v>
      </c>
      <c r="W70" s="99">
        <v>0</v>
      </c>
      <c r="X70" s="99">
        <v>0</v>
      </c>
      <c r="Y70" s="99">
        <v>0</v>
      </c>
      <c r="Z70" s="99">
        <v>0</v>
      </c>
      <c r="AA70" s="99">
        <v>0</v>
      </c>
      <c r="AB70" s="99">
        <v>0</v>
      </c>
      <c r="AC70" s="144"/>
      <c r="AD70" s="99">
        <v>0</v>
      </c>
      <c r="AE70" s="140"/>
      <c r="AF70" s="99">
        <v>0</v>
      </c>
      <c r="AG70" s="99">
        <v>0</v>
      </c>
      <c r="AH70" s="99">
        <v>0</v>
      </c>
      <c r="AI70" s="99">
        <v>0</v>
      </c>
      <c r="AJ70" s="99">
        <v>0</v>
      </c>
      <c r="AK70" s="99">
        <v>0</v>
      </c>
      <c r="AL70" s="99">
        <v>0</v>
      </c>
      <c r="AM70" s="99">
        <v>0</v>
      </c>
      <c r="AN70" s="99">
        <v>800</v>
      </c>
      <c r="AO70" s="99">
        <v>120</v>
      </c>
      <c r="AP70" s="99">
        <v>80</v>
      </c>
      <c r="AQ70" s="99">
        <v>2500</v>
      </c>
      <c r="AR70" s="99">
        <v>0</v>
      </c>
      <c r="AS70" s="99">
        <v>0</v>
      </c>
      <c r="AT70" s="99">
        <v>5</v>
      </c>
      <c r="AU70" s="99">
        <v>0</v>
      </c>
      <c r="AV70" s="99">
        <v>0</v>
      </c>
      <c r="AW70" s="99">
        <v>0</v>
      </c>
      <c r="AX70" s="99">
        <v>0</v>
      </c>
      <c r="AY70" s="99">
        <v>0</v>
      </c>
      <c r="AZ70" s="99">
        <v>0</v>
      </c>
      <c r="BA70" s="99">
        <v>0</v>
      </c>
      <c r="BB70" s="99">
        <v>46676</v>
      </c>
      <c r="BC70" s="99">
        <v>3352</v>
      </c>
      <c r="BD70" s="99">
        <v>5874</v>
      </c>
      <c r="BE70" s="99">
        <v>0</v>
      </c>
      <c r="BF70" s="99">
        <v>0</v>
      </c>
      <c r="BG70" s="117">
        <f t="shared" si="0"/>
        <v>55858</v>
      </c>
      <c r="BH70" s="117">
        <f t="shared" si="1"/>
        <v>0</v>
      </c>
      <c r="BI70" s="117">
        <f t="shared" si="2"/>
        <v>3472</v>
      </c>
      <c r="BJ70" s="102">
        <f t="shared" si="3"/>
        <v>80</v>
      </c>
      <c r="BK70" s="117">
        <f t="shared" si="4"/>
        <v>0</v>
      </c>
      <c r="BL70" s="102"/>
      <c r="BM70" s="125"/>
    </row>
    <row r="71" spans="1:65" ht="13.5" customHeight="1" x14ac:dyDescent="0.15">
      <c r="A71" s="1">
        <v>1</v>
      </c>
      <c r="B71" s="5">
        <v>59</v>
      </c>
      <c r="C71" s="22" t="s">
        <v>87</v>
      </c>
      <c r="D71" s="451" t="s">
        <v>279</v>
      </c>
      <c r="E71" s="452"/>
      <c r="F71" s="452"/>
      <c r="G71" s="452"/>
      <c r="H71" s="452"/>
      <c r="I71" s="45" t="s">
        <v>1</v>
      </c>
      <c r="J71" s="99">
        <v>0</v>
      </c>
      <c r="K71" s="99">
        <v>0</v>
      </c>
      <c r="L71" s="99">
        <v>327</v>
      </c>
      <c r="M71" s="99">
        <v>0</v>
      </c>
      <c r="N71" s="140">
        <v>25560</v>
      </c>
      <c r="O71" s="99">
        <v>0</v>
      </c>
      <c r="P71" s="99">
        <v>0</v>
      </c>
      <c r="Q71" s="99">
        <v>0</v>
      </c>
      <c r="R71" s="99">
        <v>0</v>
      </c>
      <c r="S71" s="99">
        <v>0</v>
      </c>
      <c r="T71" s="99">
        <v>0</v>
      </c>
      <c r="U71" s="99">
        <v>105277</v>
      </c>
      <c r="V71" s="99">
        <v>17635</v>
      </c>
      <c r="W71" s="99">
        <v>37881</v>
      </c>
      <c r="X71" s="99">
        <v>0</v>
      </c>
      <c r="Y71" s="99">
        <v>0</v>
      </c>
      <c r="Z71" s="99">
        <v>0</v>
      </c>
      <c r="AA71" s="99">
        <v>0</v>
      </c>
      <c r="AB71" s="99">
        <v>0</v>
      </c>
      <c r="AC71" s="144"/>
      <c r="AD71" s="99">
        <v>375</v>
      </c>
      <c r="AE71" s="140"/>
      <c r="AF71" s="99">
        <v>0</v>
      </c>
      <c r="AG71" s="99">
        <v>0</v>
      </c>
      <c r="AH71" s="99">
        <v>0</v>
      </c>
      <c r="AI71" s="99">
        <v>0</v>
      </c>
      <c r="AJ71" s="99">
        <v>19356</v>
      </c>
      <c r="AK71" s="99">
        <v>0</v>
      </c>
      <c r="AL71" s="99">
        <v>0</v>
      </c>
      <c r="AM71" s="99">
        <v>0</v>
      </c>
      <c r="AN71" s="99">
        <v>15438</v>
      </c>
      <c r="AO71" s="99">
        <v>2809</v>
      </c>
      <c r="AP71" s="99">
        <v>25</v>
      </c>
      <c r="AQ71" s="99">
        <v>139847</v>
      </c>
      <c r="AR71" s="99">
        <v>0</v>
      </c>
      <c r="AS71" s="99">
        <v>0</v>
      </c>
      <c r="AT71" s="99">
        <v>502</v>
      </c>
      <c r="AU71" s="99">
        <v>0</v>
      </c>
      <c r="AV71" s="99">
        <v>0</v>
      </c>
      <c r="AW71" s="99">
        <v>0</v>
      </c>
      <c r="AX71" s="99">
        <v>0</v>
      </c>
      <c r="AY71" s="99">
        <v>0</v>
      </c>
      <c r="AZ71" s="99">
        <v>38949</v>
      </c>
      <c r="BA71" s="99">
        <v>0</v>
      </c>
      <c r="BB71" s="99">
        <v>68490</v>
      </c>
      <c r="BC71" s="99">
        <v>0</v>
      </c>
      <c r="BD71" s="99">
        <v>3811</v>
      </c>
      <c r="BE71" s="99">
        <v>0</v>
      </c>
      <c r="BF71" s="99">
        <v>6052</v>
      </c>
      <c r="BG71" s="117">
        <f t="shared" si="0"/>
        <v>372314</v>
      </c>
      <c r="BH71" s="117">
        <f t="shared" si="1"/>
        <v>702</v>
      </c>
      <c r="BI71" s="117">
        <f t="shared" si="2"/>
        <v>20444</v>
      </c>
      <c r="BJ71" s="102">
        <f t="shared" si="3"/>
        <v>88874</v>
      </c>
      <c r="BK71" s="117">
        <f t="shared" si="4"/>
        <v>0</v>
      </c>
      <c r="BL71" s="102"/>
      <c r="BM71" s="125"/>
    </row>
    <row r="72" spans="1:65" ht="13.5" customHeight="1" x14ac:dyDescent="0.15">
      <c r="A72" s="1">
        <v>1</v>
      </c>
      <c r="B72" s="5">
        <v>60</v>
      </c>
      <c r="C72" s="19"/>
      <c r="D72" s="473" t="s">
        <v>280</v>
      </c>
      <c r="E72" s="457"/>
      <c r="F72" s="457"/>
      <c r="G72" s="457"/>
      <c r="H72" s="457"/>
      <c r="I72" s="92"/>
      <c r="J72" s="100">
        <v>0</v>
      </c>
      <c r="K72" s="100">
        <v>0</v>
      </c>
      <c r="L72" s="100">
        <v>0</v>
      </c>
      <c r="M72" s="100">
        <v>0</v>
      </c>
      <c r="N72" s="149">
        <v>0</v>
      </c>
      <c r="O72" s="100">
        <v>0</v>
      </c>
      <c r="P72" s="100">
        <v>0</v>
      </c>
      <c r="Q72" s="100">
        <v>0</v>
      </c>
      <c r="R72" s="100">
        <v>0</v>
      </c>
      <c r="S72" s="100">
        <v>0</v>
      </c>
      <c r="T72" s="100">
        <v>0</v>
      </c>
      <c r="U72" s="100">
        <v>0</v>
      </c>
      <c r="V72" s="100">
        <v>0</v>
      </c>
      <c r="W72" s="100">
        <v>0</v>
      </c>
      <c r="X72" s="100">
        <v>0</v>
      </c>
      <c r="Y72" s="100">
        <v>0</v>
      </c>
      <c r="Z72" s="100">
        <v>0</v>
      </c>
      <c r="AA72" s="100">
        <v>0</v>
      </c>
      <c r="AB72" s="100">
        <v>0</v>
      </c>
      <c r="AC72" s="145"/>
      <c r="AD72" s="100">
        <v>0</v>
      </c>
      <c r="AE72" s="149"/>
      <c r="AF72" s="100">
        <v>0</v>
      </c>
      <c r="AG72" s="100">
        <v>0</v>
      </c>
      <c r="AH72" s="100">
        <v>0</v>
      </c>
      <c r="AI72" s="100">
        <v>0</v>
      </c>
      <c r="AJ72" s="100">
        <v>0</v>
      </c>
      <c r="AK72" s="100">
        <v>0</v>
      </c>
      <c r="AL72" s="100">
        <v>0</v>
      </c>
      <c r="AM72" s="100">
        <v>0</v>
      </c>
      <c r="AN72" s="100">
        <v>0</v>
      </c>
      <c r="AO72" s="100">
        <v>0</v>
      </c>
      <c r="AP72" s="100">
        <v>0</v>
      </c>
      <c r="AQ72" s="100">
        <v>0</v>
      </c>
      <c r="AR72" s="100">
        <v>0</v>
      </c>
      <c r="AS72" s="100">
        <v>0</v>
      </c>
      <c r="AT72" s="100">
        <v>0</v>
      </c>
      <c r="AU72" s="100">
        <v>0</v>
      </c>
      <c r="AV72" s="100">
        <v>0</v>
      </c>
      <c r="AW72" s="100">
        <v>0</v>
      </c>
      <c r="AX72" s="100">
        <v>0</v>
      </c>
      <c r="AY72" s="100">
        <v>0</v>
      </c>
      <c r="AZ72" s="100">
        <v>0</v>
      </c>
      <c r="BA72" s="100">
        <v>0</v>
      </c>
      <c r="BB72" s="100">
        <v>0</v>
      </c>
      <c r="BC72" s="100">
        <v>0</v>
      </c>
      <c r="BD72" s="100">
        <v>0</v>
      </c>
      <c r="BE72" s="100">
        <v>0</v>
      </c>
      <c r="BF72" s="100">
        <v>0</v>
      </c>
      <c r="BG72" s="117">
        <f t="shared" si="0"/>
        <v>0</v>
      </c>
      <c r="BH72" s="117">
        <f t="shared" si="1"/>
        <v>0</v>
      </c>
      <c r="BI72" s="117">
        <f t="shared" si="2"/>
        <v>0</v>
      </c>
      <c r="BJ72" s="102">
        <f t="shared" si="3"/>
        <v>0</v>
      </c>
      <c r="BK72" s="117">
        <f t="shared" si="4"/>
        <v>0</v>
      </c>
      <c r="BL72" s="102"/>
      <c r="BM72" s="125"/>
    </row>
    <row r="73" spans="1:65" s="6" customFormat="1" ht="13.5" customHeight="1" x14ac:dyDescent="0.15">
      <c r="A73" s="8">
        <v>2</v>
      </c>
      <c r="B73" s="9">
        <v>1</v>
      </c>
      <c r="C73" s="23" t="s">
        <v>88</v>
      </c>
      <c r="D73" s="474" t="s">
        <v>282</v>
      </c>
      <c r="E73" s="474"/>
      <c r="F73" s="474"/>
      <c r="G73" s="474"/>
      <c r="H73" s="474"/>
      <c r="I73" s="93" t="s">
        <v>91</v>
      </c>
      <c r="J73" s="101">
        <v>0</v>
      </c>
      <c r="K73" s="101">
        <v>0</v>
      </c>
      <c r="L73" s="101">
        <v>0</v>
      </c>
      <c r="M73" s="101">
        <v>0</v>
      </c>
      <c r="N73" s="150">
        <v>0</v>
      </c>
      <c r="O73" s="101">
        <v>0</v>
      </c>
      <c r="P73" s="101">
        <v>0</v>
      </c>
      <c r="Q73" s="101">
        <v>0</v>
      </c>
      <c r="R73" s="107">
        <v>0</v>
      </c>
      <c r="S73" s="101">
        <v>0</v>
      </c>
      <c r="T73" s="101">
        <v>0</v>
      </c>
      <c r="U73" s="101">
        <v>0</v>
      </c>
      <c r="V73" s="101">
        <v>0</v>
      </c>
      <c r="W73" s="101">
        <v>0</v>
      </c>
      <c r="X73" s="101">
        <v>0</v>
      </c>
      <c r="Y73" s="101">
        <v>0</v>
      </c>
      <c r="Z73" s="101">
        <v>0</v>
      </c>
      <c r="AA73" s="101">
        <v>0</v>
      </c>
      <c r="AB73" s="101">
        <v>0</v>
      </c>
      <c r="AC73" s="146"/>
      <c r="AD73" s="101">
        <v>0</v>
      </c>
      <c r="AE73" s="150"/>
      <c r="AF73" s="101">
        <v>0</v>
      </c>
      <c r="AG73" s="101">
        <v>0</v>
      </c>
      <c r="AH73" s="101">
        <v>0</v>
      </c>
      <c r="AI73" s="101">
        <v>0</v>
      </c>
      <c r="AJ73" s="101">
        <v>0</v>
      </c>
      <c r="AK73" s="101">
        <v>0</v>
      </c>
      <c r="AL73" s="101">
        <v>0</v>
      </c>
      <c r="AM73" s="101">
        <v>0</v>
      </c>
      <c r="AN73" s="101">
        <v>0</v>
      </c>
      <c r="AO73" s="101">
        <v>0</v>
      </c>
      <c r="AP73" s="101">
        <v>0</v>
      </c>
      <c r="AQ73" s="101">
        <v>0</v>
      </c>
      <c r="AR73" s="101">
        <v>0</v>
      </c>
      <c r="AS73" s="101">
        <v>0</v>
      </c>
      <c r="AT73" s="101">
        <v>0</v>
      </c>
      <c r="AU73" s="101">
        <v>0</v>
      </c>
      <c r="AV73" s="101">
        <v>0</v>
      </c>
      <c r="AW73" s="101">
        <v>0</v>
      </c>
      <c r="AX73" s="101">
        <v>0</v>
      </c>
      <c r="AY73" s="101">
        <v>0</v>
      </c>
      <c r="AZ73" s="101">
        <v>0</v>
      </c>
      <c r="BA73" s="101">
        <v>0</v>
      </c>
      <c r="BB73" s="101">
        <v>0</v>
      </c>
      <c r="BC73" s="101">
        <v>0</v>
      </c>
      <c r="BD73" s="101">
        <v>0</v>
      </c>
      <c r="BE73" s="101">
        <v>0</v>
      </c>
      <c r="BF73" s="101">
        <v>0</v>
      </c>
      <c r="BG73" s="118">
        <f t="shared" si="0"/>
        <v>0</v>
      </c>
      <c r="BH73" s="118">
        <f t="shared" si="1"/>
        <v>0</v>
      </c>
      <c r="BI73" s="118">
        <f t="shared" si="2"/>
        <v>0</v>
      </c>
      <c r="BJ73" s="119">
        <f t="shared" si="3"/>
        <v>0</v>
      </c>
      <c r="BK73" s="118">
        <f t="shared" si="4"/>
        <v>0</v>
      </c>
      <c r="BL73" s="119"/>
      <c r="BM73" s="124"/>
    </row>
    <row r="74" spans="1:65" ht="13.5" customHeight="1" x14ac:dyDescent="0.15">
      <c r="A74" s="1">
        <v>2</v>
      </c>
      <c r="B74" s="5">
        <v>2</v>
      </c>
      <c r="C74" s="24" t="s">
        <v>55</v>
      </c>
      <c r="D74" s="475" t="s">
        <v>132</v>
      </c>
      <c r="E74" s="475"/>
      <c r="F74" s="475"/>
      <c r="G74" s="475"/>
      <c r="H74" s="475"/>
      <c r="I74" s="45" t="s">
        <v>50</v>
      </c>
      <c r="J74" s="99">
        <v>0</v>
      </c>
      <c r="K74" s="99">
        <v>0</v>
      </c>
      <c r="L74" s="99">
        <v>0</v>
      </c>
      <c r="M74" s="99">
        <v>0</v>
      </c>
      <c r="N74" s="140">
        <v>18527</v>
      </c>
      <c r="O74" s="99">
        <v>0</v>
      </c>
      <c r="P74" s="99">
        <v>0</v>
      </c>
      <c r="Q74" s="99">
        <v>0</v>
      </c>
      <c r="R74" s="108">
        <v>0</v>
      </c>
      <c r="S74" s="99">
        <v>0</v>
      </c>
      <c r="T74" s="99">
        <v>0</v>
      </c>
      <c r="U74" s="99">
        <v>93988</v>
      </c>
      <c r="V74" s="99">
        <v>16081</v>
      </c>
      <c r="W74" s="99">
        <v>32694</v>
      </c>
      <c r="X74" s="99">
        <v>0</v>
      </c>
      <c r="Y74" s="99">
        <v>0</v>
      </c>
      <c r="Z74" s="99">
        <v>0</v>
      </c>
      <c r="AA74" s="99">
        <v>0</v>
      </c>
      <c r="AB74" s="99">
        <v>0</v>
      </c>
      <c r="AC74" s="144"/>
      <c r="AD74" s="99">
        <v>38</v>
      </c>
      <c r="AE74" s="140"/>
      <c r="AF74" s="99">
        <v>0</v>
      </c>
      <c r="AG74" s="99">
        <v>0</v>
      </c>
      <c r="AH74" s="99">
        <v>0</v>
      </c>
      <c r="AI74" s="99">
        <v>0</v>
      </c>
      <c r="AJ74" s="99">
        <v>19835</v>
      </c>
      <c r="AK74" s="99">
        <v>0</v>
      </c>
      <c r="AL74" s="99">
        <v>0</v>
      </c>
      <c r="AM74" s="99">
        <v>0</v>
      </c>
      <c r="AN74" s="99">
        <v>17065</v>
      </c>
      <c r="AO74" s="99">
        <v>4167</v>
      </c>
      <c r="AP74" s="99">
        <v>-2428</v>
      </c>
      <c r="AQ74" s="99">
        <v>127792</v>
      </c>
      <c r="AR74" s="99">
        <v>-9985</v>
      </c>
      <c r="AS74" s="99">
        <v>0</v>
      </c>
      <c r="AT74" s="99">
        <v>1341</v>
      </c>
      <c r="AU74" s="99">
        <v>0</v>
      </c>
      <c r="AV74" s="99">
        <v>0</v>
      </c>
      <c r="AW74" s="99">
        <v>0</v>
      </c>
      <c r="AX74" s="99">
        <v>0</v>
      </c>
      <c r="AY74" s="99">
        <v>0</v>
      </c>
      <c r="AZ74" s="99">
        <v>55453</v>
      </c>
      <c r="BA74" s="99">
        <v>0</v>
      </c>
      <c r="BB74" s="99">
        <v>70824</v>
      </c>
      <c r="BC74" s="99">
        <v>0</v>
      </c>
      <c r="BD74" s="99">
        <v>12522</v>
      </c>
      <c r="BE74" s="99">
        <v>0</v>
      </c>
      <c r="BF74" s="99">
        <v>7287</v>
      </c>
      <c r="BG74" s="117">
        <f t="shared" si="0"/>
        <v>378985</v>
      </c>
      <c r="BH74" s="117">
        <f t="shared" si="1"/>
        <v>38</v>
      </c>
      <c r="BI74" s="117">
        <f t="shared" si="2"/>
        <v>10263</v>
      </c>
      <c r="BJ74" s="102">
        <f t="shared" si="3"/>
        <v>75915</v>
      </c>
      <c r="BK74" s="117">
        <f t="shared" si="4"/>
        <v>0</v>
      </c>
      <c r="BL74" s="102"/>
      <c r="BM74" s="125"/>
    </row>
    <row r="75" spans="1:65" ht="13.5" customHeight="1" x14ac:dyDescent="0.15">
      <c r="A75" s="1">
        <v>2</v>
      </c>
      <c r="B75" s="5">
        <v>3</v>
      </c>
      <c r="C75" s="24" t="s">
        <v>43</v>
      </c>
      <c r="D75" s="452" t="s">
        <v>58</v>
      </c>
      <c r="E75" s="452"/>
      <c r="F75" s="452"/>
      <c r="G75" s="452"/>
      <c r="H75" s="452"/>
      <c r="I75" s="45"/>
      <c r="J75" s="99">
        <v>0</v>
      </c>
      <c r="K75" s="99">
        <v>0</v>
      </c>
      <c r="L75" s="99">
        <v>0</v>
      </c>
      <c r="M75" s="99">
        <v>0</v>
      </c>
      <c r="N75" s="140">
        <v>0</v>
      </c>
      <c r="O75" s="99">
        <v>0</v>
      </c>
      <c r="P75" s="99">
        <v>0</v>
      </c>
      <c r="Q75" s="99">
        <v>0</v>
      </c>
      <c r="R75" s="108">
        <v>0</v>
      </c>
      <c r="S75" s="99">
        <v>0</v>
      </c>
      <c r="T75" s="99">
        <v>0</v>
      </c>
      <c r="U75" s="99">
        <v>0</v>
      </c>
      <c r="V75" s="99">
        <v>0</v>
      </c>
      <c r="W75" s="99">
        <v>0</v>
      </c>
      <c r="X75" s="99">
        <v>0</v>
      </c>
      <c r="Y75" s="99">
        <v>0</v>
      </c>
      <c r="Z75" s="99">
        <v>0</v>
      </c>
      <c r="AA75" s="99">
        <v>0</v>
      </c>
      <c r="AB75" s="99">
        <v>0</v>
      </c>
      <c r="AC75" s="144"/>
      <c r="AD75" s="99">
        <v>0</v>
      </c>
      <c r="AE75" s="140"/>
      <c r="AF75" s="99">
        <v>0</v>
      </c>
      <c r="AG75" s="99">
        <v>0</v>
      </c>
      <c r="AH75" s="99">
        <v>0</v>
      </c>
      <c r="AI75" s="99">
        <v>0</v>
      </c>
      <c r="AJ75" s="99">
        <v>0</v>
      </c>
      <c r="AK75" s="99">
        <v>0</v>
      </c>
      <c r="AL75" s="99">
        <v>0</v>
      </c>
      <c r="AM75" s="99">
        <v>0</v>
      </c>
      <c r="AN75" s="99">
        <v>0</v>
      </c>
      <c r="AO75" s="99">
        <v>0</v>
      </c>
      <c r="AP75" s="99">
        <v>0</v>
      </c>
      <c r="AQ75" s="99">
        <v>0</v>
      </c>
      <c r="AR75" s="99">
        <v>0</v>
      </c>
      <c r="AS75" s="99">
        <v>0</v>
      </c>
      <c r="AT75" s="99">
        <v>0</v>
      </c>
      <c r="AU75" s="99">
        <v>0</v>
      </c>
      <c r="AV75" s="99">
        <v>0</v>
      </c>
      <c r="AW75" s="99">
        <v>0</v>
      </c>
      <c r="AX75" s="99">
        <v>0</v>
      </c>
      <c r="AY75" s="99">
        <v>0</v>
      </c>
      <c r="AZ75" s="99">
        <v>0</v>
      </c>
      <c r="BA75" s="99">
        <v>0</v>
      </c>
      <c r="BB75" s="99">
        <v>0</v>
      </c>
      <c r="BC75" s="99">
        <v>0</v>
      </c>
      <c r="BD75" s="99">
        <v>0</v>
      </c>
      <c r="BE75" s="99">
        <v>0</v>
      </c>
      <c r="BF75" s="99">
        <v>0</v>
      </c>
      <c r="BG75" s="117">
        <f t="shared" si="0"/>
        <v>0</v>
      </c>
      <c r="BH75" s="117">
        <f t="shared" si="1"/>
        <v>0</v>
      </c>
      <c r="BI75" s="117">
        <f t="shared" si="2"/>
        <v>0</v>
      </c>
      <c r="BJ75" s="102">
        <f t="shared" si="3"/>
        <v>0</v>
      </c>
      <c r="BK75" s="117">
        <f t="shared" si="4"/>
        <v>0</v>
      </c>
      <c r="BL75" s="102"/>
      <c r="BM75" s="125"/>
    </row>
    <row r="76" spans="1:65" ht="13.5" customHeight="1" x14ac:dyDescent="0.15">
      <c r="A76" s="1">
        <v>2</v>
      </c>
      <c r="B76" s="5">
        <v>4</v>
      </c>
      <c r="C76" s="25"/>
      <c r="D76" s="53" t="s">
        <v>270</v>
      </c>
      <c r="E76" s="451" t="s">
        <v>283</v>
      </c>
      <c r="F76" s="452"/>
      <c r="G76" s="452"/>
      <c r="H76" s="452"/>
      <c r="I76" s="45"/>
      <c r="J76" s="99">
        <v>0</v>
      </c>
      <c r="K76" s="99">
        <v>0</v>
      </c>
      <c r="L76" s="99">
        <v>0</v>
      </c>
      <c r="M76" s="99">
        <v>0</v>
      </c>
      <c r="N76" s="140">
        <v>0</v>
      </c>
      <c r="O76" s="99">
        <v>0</v>
      </c>
      <c r="P76" s="99">
        <v>0</v>
      </c>
      <c r="Q76" s="99">
        <v>0</v>
      </c>
      <c r="R76" s="108">
        <v>0</v>
      </c>
      <c r="S76" s="99">
        <v>0</v>
      </c>
      <c r="T76" s="99">
        <v>0</v>
      </c>
      <c r="U76" s="99">
        <v>0</v>
      </c>
      <c r="V76" s="99">
        <v>0</v>
      </c>
      <c r="W76" s="99">
        <v>0</v>
      </c>
      <c r="X76" s="99">
        <v>0</v>
      </c>
      <c r="Y76" s="99">
        <v>0</v>
      </c>
      <c r="Z76" s="99">
        <v>0</v>
      </c>
      <c r="AA76" s="99">
        <v>0</v>
      </c>
      <c r="AB76" s="99">
        <v>0</v>
      </c>
      <c r="AC76" s="144"/>
      <c r="AD76" s="99">
        <v>0</v>
      </c>
      <c r="AE76" s="140"/>
      <c r="AF76" s="99">
        <v>0</v>
      </c>
      <c r="AG76" s="99">
        <v>0</v>
      </c>
      <c r="AH76" s="99">
        <v>0</v>
      </c>
      <c r="AI76" s="99">
        <v>0</v>
      </c>
      <c r="AJ76" s="99">
        <v>0</v>
      </c>
      <c r="AK76" s="99">
        <v>0</v>
      </c>
      <c r="AL76" s="99">
        <v>0</v>
      </c>
      <c r="AM76" s="99">
        <v>0</v>
      </c>
      <c r="AN76" s="99">
        <v>0</v>
      </c>
      <c r="AO76" s="99">
        <v>0</v>
      </c>
      <c r="AP76" s="99">
        <v>0</v>
      </c>
      <c r="AQ76" s="99">
        <v>0</v>
      </c>
      <c r="AR76" s="99">
        <v>0</v>
      </c>
      <c r="AS76" s="99">
        <v>0</v>
      </c>
      <c r="AT76" s="99">
        <v>0</v>
      </c>
      <c r="AU76" s="99">
        <v>0</v>
      </c>
      <c r="AV76" s="99">
        <v>0</v>
      </c>
      <c r="AW76" s="99">
        <v>0</v>
      </c>
      <c r="AX76" s="99">
        <v>0</v>
      </c>
      <c r="AY76" s="99">
        <v>0</v>
      </c>
      <c r="AZ76" s="99">
        <v>0</v>
      </c>
      <c r="BA76" s="99">
        <v>0</v>
      </c>
      <c r="BB76" s="99">
        <v>0</v>
      </c>
      <c r="BC76" s="99">
        <v>0</v>
      </c>
      <c r="BD76" s="99">
        <v>0</v>
      </c>
      <c r="BE76" s="99">
        <v>0</v>
      </c>
      <c r="BF76" s="99">
        <v>0</v>
      </c>
      <c r="BG76" s="117">
        <f t="shared" si="0"/>
        <v>0</v>
      </c>
      <c r="BH76" s="117">
        <f t="shared" si="1"/>
        <v>0</v>
      </c>
      <c r="BI76" s="117">
        <f t="shared" si="2"/>
        <v>0</v>
      </c>
      <c r="BJ76" s="102">
        <f t="shared" si="3"/>
        <v>0</v>
      </c>
      <c r="BK76" s="117">
        <f t="shared" si="4"/>
        <v>0</v>
      </c>
      <c r="BL76" s="102"/>
      <c r="BM76" s="125"/>
    </row>
    <row r="77" spans="1:65" ht="13.5" customHeight="1" x14ac:dyDescent="0.15">
      <c r="A77" s="1">
        <v>2</v>
      </c>
      <c r="B77" s="5">
        <v>5</v>
      </c>
      <c r="C77" s="26"/>
      <c r="D77" s="54"/>
      <c r="E77" s="451" t="s">
        <v>285</v>
      </c>
      <c r="F77" s="452"/>
      <c r="G77" s="452"/>
      <c r="H77" s="452"/>
      <c r="I77" s="86"/>
      <c r="J77" s="99">
        <v>0</v>
      </c>
      <c r="K77" s="99">
        <v>0</v>
      </c>
      <c r="L77" s="99">
        <v>0</v>
      </c>
      <c r="M77" s="99">
        <v>0</v>
      </c>
      <c r="N77" s="140">
        <v>0</v>
      </c>
      <c r="O77" s="99">
        <v>0</v>
      </c>
      <c r="P77" s="99">
        <v>0</v>
      </c>
      <c r="Q77" s="99">
        <v>0</v>
      </c>
      <c r="R77" s="108">
        <v>0</v>
      </c>
      <c r="S77" s="99">
        <v>0</v>
      </c>
      <c r="T77" s="99">
        <v>0</v>
      </c>
      <c r="U77" s="99">
        <v>0</v>
      </c>
      <c r="V77" s="99">
        <v>0</v>
      </c>
      <c r="W77" s="99">
        <v>0</v>
      </c>
      <c r="X77" s="99">
        <v>0</v>
      </c>
      <c r="Y77" s="99">
        <v>0</v>
      </c>
      <c r="Z77" s="99">
        <v>0</v>
      </c>
      <c r="AA77" s="99">
        <v>0</v>
      </c>
      <c r="AB77" s="99">
        <v>0</v>
      </c>
      <c r="AC77" s="144"/>
      <c r="AD77" s="99">
        <v>0</v>
      </c>
      <c r="AE77" s="140"/>
      <c r="AF77" s="99">
        <v>0</v>
      </c>
      <c r="AG77" s="99">
        <v>0</v>
      </c>
      <c r="AH77" s="99">
        <v>0</v>
      </c>
      <c r="AI77" s="99">
        <v>0</v>
      </c>
      <c r="AJ77" s="99">
        <v>0</v>
      </c>
      <c r="AK77" s="99">
        <v>0</v>
      </c>
      <c r="AL77" s="99">
        <v>0</v>
      </c>
      <c r="AM77" s="99">
        <v>0</v>
      </c>
      <c r="AN77" s="99"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>
        <v>0</v>
      </c>
      <c r="AU77" s="99">
        <v>0</v>
      </c>
      <c r="AV77" s="99">
        <v>0</v>
      </c>
      <c r="AW77" s="99"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99">
        <v>0</v>
      </c>
      <c r="BE77" s="99">
        <v>0</v>
      </c>
      <c r="BF77" s="99">
        <v>0</v>
      </c>
      <c r="BG77" s="117">
        <f t="shared" ref="BG77:BG135" si="5">SUMIF($J$11:$BF$11,$BG$10,J77:BF77)</f>
        <v>0</v>
      </c>
      <c r="BH77" s="117">
        <f t="shared" ref="BH77:BH135" si="6">SUMIF($J$11:$BF$11,$BH$10,J77:BF77)</f>
        <v>0</v>
      </c>
      <c r="BI77" s="117">
        <f t="shared" ref="BI77:BI135" si="7">SUMIF($J$11:$BF$11,$BI$10,J77:BF77)</f>
        <v>0</v>
      </c>
      <c r="BJ77" s="102">
        <f t="shared" ref="BJ77:BJ94" si="8">SUMIF($J$11:$BF$11,$BJ$10,J77:BF77)</f>
        <v>0</v>
      </c>
      <c r="BK77" s="117">
        <f t="shared" ref="BK77:BK135" si="9">SUM(J77:BF77)-SUM(BG77:BJ77)</f>
        <v>0</v>
      </c>
      <c r="BL77" s="102"/>
      <c r="BM77" s="125"/>
    </row>
    <row r="78" spans="1:65" ht="13.5" customHeight="1" x14ac:dyDescent="0.15">
      <c r="A78" s="1">
        <v>2</v>
      </c>
      <c r="B78" s="5">
        <v>6</v>
      </c>
      <c r="C78" s="27"/>
      <c r="D78" s="55" t="s">
        <v>274</v>
      </c>
      <c r="E78" s="451" t="s">
        <v>286</v>
      </c>
      <c r="F78" s="452"/>
      <c r="G78" s="452"/>
      <c r="H78" s="452"/>
      <c r="I78" s="86"/>
      <c r="J78" s="99">
        <v>0</v>
      </c>
      <c r="K78" s="99">
        <v>0</v>
      </c>
      <c r="L78" s="99">
        <v>0</v>
      </c>
      <c r="M78" s="99">
        <v>0</v>
      </c>
      <c r="N78" s="140">
        <v>0</v>
      </c>
      <c r="O78" s="99">
        <v>0</v>
      </c>
      <c r="P78" s="99">
        <v>0</v>
      </c>
      <c r="Q78" s="99">
        <v>0</v>
      </c>
      <c r="R78" s="108">
        <v>0</v>
      </c>
      <c r="S78" s="99">
        <v>0</v>
      </c>
      <c r="T78" s="99">
        <v>0</v>
      </c>
      <c r="U78" s="99">
        <v>0</v>
      </c>
      <c r="V78" s="99">
        <v>0</v>
      </c>
      <c r="W78" s="99">
        <v>0</v>
      </c>
      <c r="X78" s="99">
        <v>0</v>
      </c>
      <c r="Y78" s="99">
        <v>0</v>
      </c>
      <c r="Z78" s="99">
        <v>0</v>
      </c>
      <c r="AA78" s="99">
        <v>0</v>
      </c>
      <c r="AB78" s="99">
        <v>0</v>
      </c>
      <c r="AC78" s="144"/>
      <c r="AD78" s="99">
        <v>0</v>
      </c>
      <c r="AE78" s="140"/>
      <c r="AF78" s="99">
        <v>0</v>
      </c>
      <c r="AG78" s="99">
        <v>0</v>
      </c>
      <c r="AH78" s="99">
        <v>0</v>
      </c>
      <c r="AI78" s="99">
        <v>0</v>
      </c>
      <c r="AJ78" s="99">
        <v>0</v>
      </c>
      <c r="AK78" s="99">
        <v>0</v>
      </c>
      <c r="AL78" s="99">
        <v>0</v>
      </c>
      <c r="AM78" s="99">
        <v>0</v>
      </c>
      <c r="AN78" s="99"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>
        <v>0</v>
      </c>
      <c r="AU78" s="99">
        <v>0</v>
      </c>
      <c r="AV78" s="99">
        <v>0</v>
      </c>
      <c r="AW78" s="99"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99">
        <v>0</v>
      </c>
      <c r="BE78" s="99">
        <v>0</v>
      </c>
      <c r="BF78" s="99">
        <v>0</v>
      </c>
      <c r="BG78" s="117">
        <f t="shared" si="5"/>
        <v>0</v>
      </c>
      <c r="BH78" s="117">
        <f t="shared" si="6"/>
        <v>0</v>
      </c>
      <c r="BI78" s="117">
        <f t="shared" si="7"/>
        <v>0</v>
      </c>
      <c r="BJ78" s="102">
        <f t="shared" si="8"/>
        <v>0</v>
      </c>
      <c r="BK78" s="117">
        <f t="shared" si="9"/>
        <v>0</v>
      </c>
      <c r="BL78" s="102"/>
      <c r="BM78" s="125"/>
    </row>
    <row r="79" spans="1:65" ht="13.5" customHeight="1" x14ac:dyDescent="0.15">
      <c r="A79" s="1">
        <v>2</v>
      </c>
      <c r="B79" s="5">
        <v>7</v>
      </c>
      <c r="C79" s="24" t="s">
        <v>81</v>
      </c>
      <c r="D79" s="475" t="s">
        <v>287</v>
      </c>
      <c r="E79" s="475"/>
      <c r="F79" s="475"/>
      <c r="G79" s="475"/>
      <c r="H79" s="475"/>
      <c r="I79" s="45" t="s">
        <v>39</v>
      </c>
      <c r="J79" s="99">
        <v>0</v>
      </c>
      <c r="K79" s="99">
        <v>0</v>
      </c>
      <c r="L79" s="99">
        <v>0</v>
      </c>
      <c r="M79" s="99">
        <v>0</v>
      </c>
      <c r="N79" s="140">
        <v>0</v>
      </c>
      <c r="O79" s="99">
        <v>0</v>
      </c>
      <c r="P79" s="99">
        <v>0</v>
      </c>
      <c r="Q79" s="99">
        <v>0</v>
      </c>
      <c r="R79" s="108">
        <v>0</v>
      </c>
      <c r="S79" s="99">
        <v>0</v>
      </c>
      <c r="T79" s="99">
        <v>0</v>
      </c>
      <c r="U79" s="99">
        <v>0</v>
      </c>
      <c r="V79" s="99">
        <v>0</v>
      </c>
      <c r="W79" s="99">
        <v>0</v>
      </c>
      <c r="X79" s="99">
        <v>0</v>
      </c>
      <c r="Y79" s="99">
        <v>0</v>
      </c>
      <c r="Z79" s="99">
        <v>0</v>
      </c>
      <c r="AA79" s="99">
        <v>0</v>
      </c>
      <c r="AB79" s="99">
        <v>0</v>
      </c>
      <c r="AC79" s="144"/>
      <c r="AD79" s="99">
        <v>0</v>
      </c>
      <c r="AE79" s="140"/>
      <c r="AF79" s="99">
        <v>0</v>
      </c>
      <c r="AG79" s="99">
        <v>0</v>
      </c>
      <c r="AH79" s="99">
        <v>0</v>
      </c>
      <c r="AI79" s="99">
        <v>0</v>
      </c>
      <c r="AJ79" s="99">
        <v>0</v>
      </c>
      <c r="AK79" s="99">
        <v>0</v>
      </c>
      <c r="AL79" s="99">
        <v>0</v>
      </c>
      <c r="AM79" s="99">
        <v>0</v>
      </c>
      <c r="AN79" s="99">
        <v>0</v>
      </c>
      <c r="AO79" s="99">
        <v>0</v>
      </c>
      <c r="AP79" s="99">
        <v>0</v>
      </c>
      <c r="AQ79" s="99">
        <v>0</v>
      </c>
      <c r="AR79" s="99">
        <v>0</v>
      </c>
      <c r="AS79" s="99">
        <v>0</v>
      </c>
      <c r="AT79" s="99">
        <v>0</v>
      </c>
      <c r="AU79" s="99">
        <v>0</v>
      </c>
      <c r="AV79" s="99">
        <v>0</v>
      </c>
      <c r="AW79" s="99">
        <v>0</v>
      </c>
      <c r="AX79" s="99">
        <v>0</v>
      </c>
      <c r="AY79" s="99">
        <v>0</v>
      </c>
      <c r="AZ79" s="99">
        <v>0</v>
      </c>
      <c r="BA79" s="99">
        <v>0</v>
      </c>
      <c r="BB79" s="99">
        <v>0</v>
      </c>
      <c r="BC79" s="99">
        <v>0</v>
      </c>
      <c r="BD79" s="99">
        <v>0</v>
      </c>
      <c r="BE79" s="99">
        <v>0</v>
      </c>
      <c r="BF79" s="99">
        <v>0</v>
      </c>
      <c r="BG79" s="117">
        <f t="shared" si="5"/>
        <v>0</v>
      </c>
      <c r="BH79" s="117">
        <f t="shared" si="6"/>
        <v>0</v>
      </c>
      <c r="BI79" s="117">
        <f t="shared" si="7"/>
        <v>0</v>
      </c>
      <c r="BJ79" s="102">
        <f t="shared" si="8"/>
        <v>0</v>
      </c>
      <c r="BK79" s="117">
        <f t="shared" si="9"/>
        <v>0</v>
      </c>
      <c r="BL79" s="102"/>
      <c r="BM79" s="125"/>
    </row>
    <row r="80" spans="1:65" ht="13.5" customHeight="1" x14ac:dyDescent="0.15">
      <c r="A80" s="1">
        <v>2</v>
      </c>
      <c r="B80" s="10">
        <v>8</v>
      </c>
      <c r="C80" s="28" t="s">
        <v>73</v>
      </c>
      <c r="D80" s="56" t="s">
        <v>113</v>
      </c>
      <c r="E80" s="56"/>
      <c r="F80" s="53"/>
      <c r="G80" s="47" t="s">
        <v>169</v>
      </c>
      <c r="H80" s="45"/>
      <c r="I80" s="45"/>
      <c r="J80" s="99">
        <v>0</v>
      </c>
      <c r="K80" s="99">
        <v>0</v>
      </c>
      <c r="L80" s="99">
        <v>0</v>
      </c>
      <c r="M80" s="99">
        <v>0</v>
      </c>
      <c r="N80" s="140">
        <v>18527</v>
      </c>
      <c r="O80" s="99">
        <v>0</v>
      </c>
      <c r="P80" s="99">
        <v>0</v>
      </c>
      <c r="Q80" s="99">
        <v>0</v>
      </c>
      <c r="R80" s="108">
        <v>0</v>
      </c>
      <c r="S80" s="99">
        <v>0</v>
      </c>
      <c r="T80" s="99">
        <v>0</v>
      </c>
      <c r="U80" s="99">
        <v>93988</v>
      </c>
      <c r="V80" s="99">
        <v>16081</v>
      </c>
      <c r="W80" s="99">
        <v>32694</v>
      </c>
      <c r="X80" s="99">
        <v>0</v>
      </c>
      <c r="Y80" s="99">
        <v>0</v>
      </c>
      <c r="Z80" s="99">
        <v>0</v>
      </c>
      <c r="AA80" s="99">
        <v>0</v>
      </c>
      <c r="AB80" s="99">
        <v>0</v>
      </c>
      <c r="AC80" s="144"/>
      <c r="AD80" s="99">
        <v>38</v>
      </c>
      <c r="AE80" s="140"/>
      <c r="AF80" s="99">
        <v>0</v>
      </c>
      <c r="AG80" s="99">
        <v>0</v>
      </c>
      <c r="AH80" s="99">
        <v>0</v>
      </c>
      <c r="AI80" s="99">
        <v>0</v>
      </c>
      <c r="AJ80" s="99">
        <v>19835</v>
      </c>
      <c r="AK80" s="99">
        <v>0</v>
      </c>
      <c r="AL80" s="99">
        <v>0</v>
      </c>
      <c r="AM80" s="99">
        <v>0</v>
      </c>
      <c r="AN80" s="99">
        <v>17065</v>
      </c>
      <c r="AO80" s="99">
        <v>4167</v>
      </c>
      <c r="AP80" s="99">
        <v>0</v>
      </c>
      <c r="AQ80" s="99">
        <v>127792</v>
      </c>
      <c r="AR80" s="99">
        <v>0</v>
      </c>
      <c r="AS80" s="99">
        <v>0</v>
      </c>
      <c r="AT80" s="99">
        <v>1341</v>
      </c>
      <c r="AU80" s="99">
        <v>0</v>
      </c>
      <c r="AV80" s="99">
        <v>0</v>
      </c>
      <c r="AW80" s="99">
        <v>0</v>
      </c>
      <c r="AX80" s="99">
        <v>0</v>
      </c>
      <c r="AY80" s="99">
        <v>0</v>
      </c>
      <c r="AZ80" s="99">
        <v>55453</v>
      </c>
      <c r="BA80" s="99">
        <v>0</v>
      </c>
      <c r="BB80" s="99">
        <v>70824</v>
      </c>
      <c r="BC80" s="99">
        <v>0</v>
      </c>
      <c r="BD80" s="99">
        <v>12522</v>
      </c>
      <c r="BE80" s="99">
        <v>0</v>
      </c>
      <c r="BF80" s="99">
        <v>7287</v>
      </c>
      <c r="BG80" s="117">
        <f t="shared" si="5"/>
        <v>378985</v>
      </c>
      <c r="BH80" s="117">
        <f t="shared" si="6"/>
        <v>38</v>
      </c>
      <c r="BI80" s="117">
        <f t="shared" si="7"/>
        <v>20248</v>
      </c>
      <c r="BJ80" s="102">
        <f t="shared" si="8"/>
        <v>78343</v>
      </c>
      <c r="BK80" s="117">
        <f t="shared" si="9"/>
        <v>0</v>
      </c>
      <c r="BL80" s="102"/>
      <c r="BM80" s="125"/>
    </row>
    <row r="81" spans="1:65" ht="13.5" customHeight="1" x14ac:dyDescent="0.15">
      <c r="A81" s="1">
        <v>2</v>
      </c>
      <c r="B81" s="10">
        <v>9</v>
      </c>
      <c r="C81" s="29" t="s">
        <v>134</v>
      </c>
      <c r="D81" s="57"/>
      <c r="E81" s="57"/>
      <c r="F81" s="85"/>
      <c r="G81" s="27" t="s">
        <v>288</v>
      </c>
      <c r="H81" s="86"/>
      <c r="I81" s="86"/>
      <c r="J81" s="99">
        <v>0</v>
      </c>
      <c r="K81" s="99">
        <v>0</v>
      </c>
      <c r="L81" s="99">
        <v>0</v>
      </c>
      <c r="M81" s="99">
        <v>0</v>
      </c>
      <c r="N81" s="140">
        <v>0</v>
      </c>
      <c r="O81" s="99">
        <v>0</v>
      </c>
      <c r="P81" s="99">
        <v>0</v>
      </c>
      <c r="Q81" s="99">
        <v>0</v>
      </c>
      <c r="R81" s="108">
        <v>0</v>
      </c>
      <c r="S81" s="99">
        <v>0</v>
      </c>
      <c r="T81" s="99">
        <v>0</v>
      </c>
      <c r="U81" s="99">
        <v>0</v>
      </c>
      <c r="V81" s="99">
        <v>0</v>
      </c>
      <c r="W81" s="99">
        <v>0</v>
      </c>
      <c r="X81" s="99">
        <v>0</v>
      </c>
      <c r="Y81" s="99">
        <v>0</v>
      </c>
      <c r="Z81" s="99">
        <v>0</v>
      </c>
      <c r="AA81" s="99">
        <v>0</v>
      </c>
      <c r="AB81" s="99">
        <v>0</v>
      </c>
      <c r="AC81" s="144"/>
      <c r="AD81" s="99">
        <v>0</v>
      </c>
      <c r="AE81" s="140"/>
      <c r="AF81" s="99">
        <v>0</v>
      </c>
      <c r="AG81" s="99">
        <v>0</v>
      </c>
      <c r="AH81" s="99">
        <v>0</v>
      </c>
      <c r="AI81" s="99">
        <v>0</v>
      </c>
      <c r="AJ81" s="99">
        <v>0</v>
      </c>
      <c r="AK81" s="99">
        <v>0</v>
      </c>
      <c r="AL81" s="99">
        <v>0</v>
      </c>
      <c r="AM81" s="99">
        <v>0</v>
      </c>
      <c r="AN81" s="99">
        <v>0</v>
      </c>
      <c r="AO81" s="99">
        <v>0</v>
      </c>
      <c r="AP81" s="99">
        <v>2428</v>
      </c>
      <c r="AQ81" s="99">
        <v>0</v>
      </c>
      <c r="AR81" s="99">
        <v>9985</v>
      </c>
      <c r="AS81" s="99">
        <v>0</v>
      </c>
      <c r="AT81" s="99">
        <v>0</v>
      </c>
      <c r="AU81" s="99">
        <v>0</v>
      </c>
      <c r="AV81" s="99">
        <v>0</v>
      </c>
      <c r="AW81" s="99">
        <v>0</v>
      </c>
      <c r="AX81" s="99">
        <v>0</v>
      </c>
      <c r="AY81" s="99">
        <v>0</v>
      </c>
      <c r="AZ81" s="99">
        <v>0</v>
      </c>
      <c r="BA81" s="99">
        <v>0</v>
      </c>
      <c r="BB81" s="99">
        <v>0</v>
      </c>
      <c r="BC81" s="99">
        <v>0</v>
      </c>
      <c r="BD81" s="99">
        <v>0</v>
      </c>
      <c r="BE81" s="99">
        <v>0</v>
      </c>
      <c r="BF81" s="99">
        <v>0</v>
      </c>
      <c r="BG81" s="117">
        <f t="shared" si="5"/>
        <v>0</v>
      </c>
      <c r="BH81" s="117">
        <f t="shared" si="6"/>
        <v>0</v>
      </c>
      <c r="BI81" s="117">
        <f t="shared" si="7"/>
        <v>9985</v>
      </c>
      <c r="BJ81" s="102">
        <f t="shared" si="8"/>
        <v>2428</v>
      </c>
      <c r="BK81" s="117">
        <f t="shared" si="9"/>
        <v>0</v>
      </c>
      <c r="BL81" s="102"/>
      <c r="BM81" s="125"/>
    </row>
    <row r="82" spans="1:65" ht="13.5" customHeight="1" x14ac:dyDescent="0.15">
      <c r="A82" s="1">
        <v>2</v>
      </c>
      <c r="B82" s="5">
        <v>10</v>
      </c>
      <c r="C82" s="465" t="s">
        <v>28</v>
      </c>
      <c r="D82" s="464" t="s">
        <v>290</v>
      </c>
      <c r="E82" s="463"/>
      <c r="F82" s="463"/>
      <c r="G82" s="463"/>
      <c r="H82" s="463"/>
      <c r="I82" s="463"/>
      <c r="J82" s="99">
        <v>0</v>
      </c>
      <c r="K82" s="99">
        <v>25950</v>
      </c>
      <c r="L82" s="99">
        <v>19129</v>
      </c>
      <c r="M82" s="99">
        <v>0</v>
      </c>
      <c r="N82" s="140">
        <v>2560</v>
      </c>
      <c r="O82" s="99">
        <v>20240</v>
      </c>
      <c r="P82" s="99">
        <v>0</v>
      </c>
      <c r="Q82" s="99">
        <v>0</v>
      </c>
      <c r="R82" s="108">
        <v>0</v>
      </c>
      <c r="S82" s="99">
        <v>0</v>
      </c>
      <c r="T82" s="99">
        <v>0</v>
      </c>
      <c r="U82" s="99">
        <v>3320</v>
      </c>
      <c r="V82" s="99">
        <v>1238</v>
      </c>
      <c r="W82" s="99">
        <v>4525</v>
      </c>
      <c r="X82" s="99">
        <v>0</v>
      </c>
      <c r="Y82" s="99">
        <v>0</v>
      </c>
      <c r="Z82" s="99">
        <v>0</v>
      </c>
      <c r="AA82" s="99">
        <v>0</v>
      </c>
      <c r="AB82" s="99">
        <v>0</v>
      </c>
      <c r="AC82" s="144"/>
      <c r="AD82" s="99">
        <v>40324</v>
      </c>
      <c r="AE82" s="140"/>
      <c r="AF82" s="99">
        <v>0</v>
      </c>
      <c r="AG82" s="99">
        <v>0</v>
      </c>
      <c r="AH82" s="99">
        <v>0</v>
      </c>
      <c r="AI82" s="99">
        <v>0</v>
      </c>
      <c r="AJ82" s="99">
        <v>6127</v>
      </c>
      <c r="AK82" s="99">
        <v>10428</v>
      </c>
      <c r="AL82" s="99">
        <v>0</v>
      </c>
      <c r="AM82" s="99">
        <v>0</v>
      </c>
      <c r="AN82" s="99">
        <v>20117</v>
      </c>
      <c r="AO82" s="99">
        <v>3018</v>
      </c>
      <c r="AP82" s="99">
        <v>2592</v>
      </c>
      <c r="AQ82" s="99">
        <v>6476</v>
      </c>
      <c r="AR82" s="99">
        <v>713</v>
      </c>
      <c r="AS82" s="99">
        <v>499</v>
      </c>
      <c r="AT82" s="99">
        <v>5975</v>
      </c>
      <c r="AU82" s="99">
        <v>1671</v>
      </c>
      <c r="AV82" s="99">
        <v>50</v>
      </c>
      <c r="AW82" s="99">
        <v>0</v>
      </c>
      <c r="AX82" s="99">
        <v>0</v>
      </c>
      <c r="AY82" s="99">
        <v>0</v>
      </c>
      <c r="AZ82" s="99">
        <v>0</v>
      </c>
      <c r="BA82" s="99">
        <v>0</v>
      </c>
      <c r="BB82" s="99">
        <v>7211</v>
      </c>
      <c r="BC82" s="99">
        <v>814</v>
      </c>
      <c r="BD82" s="99">
        <v>47261</v>
      </c>
      <c r="BE82" s="99">
        <v>0</v>
      </c>
      <c r="BF82" s="99">
        <v>455</v>
      </c>
      <c r="BG82" s="117">
        <f t="shared" si="5"/>
        <v>146978</v>
      </c>
      <c r="BH82" s="117">
        <f t="shared" si="6"/>
        <v>59453</v>
      </c>
      <c r="BI82" s="117">
        <f t="shared" si="7"/>
        <v>7454</v>
      </c>
      <c r="BJ82" s="102">
        <f t="shared" si="8"/>
        <v>16808</v>
      </c>
      <c r="BK82" s="117">
        <f t="shared" si="9"/>
        <v>0</v>
      </c>
      <c r="BL82" s="102"/>
      <c r="BM82" s="125"/>
    </row>
    <row r="83" spans="1:65" ht="13.5" customHeight="1" x14ac:dyDescent="0.15">
      <c r="A83" s="1">
        <v>2</v>
      </c>
      <c r="B83" s="5">
        <v>11</v>
      </c>
      <c r="C83" s="466"/>
      <c r="D83" s="461" t="s">
        <v>144</v>
      </c>
      <c r="E83" s="468"/>
      <c r="F83" s="454" t="s">
        <v>145</v>
      </c>
      <c r="G83" s="455"/>
      <c r="H83" s="455"/>
      <c r="I83" s="455"/>
      <c r="J83" s="99">
        <v>0</v>
      </c>
      <c r="K83" s="99">
        <v>0</v>
      </c>
      <c r="L83" s="99">
        <v>0</v>
      </c>
      <c r="M83" s="99">
        <v>0</v>
      </c>
      <c r="N83" s="140">
        <v>0</v>
      </c>
      <c r="O83" s="99">
        <v>0</v>
      </c>
      <c r="P83" s="99">
        <v>0</v>
      </c>
      <c r="Q83" s="99">
        <v>0</v>
      </c>
      <c r="R83" s="108">
        <v>0</v>
      </c>
      <c r="S83" s="99">
        <v>0</v>
      </c>
      <c r="T83" s="99">
        <v>0</v>
      </c>
      <c r="U83" s="99">
        <v>0</v>
      </c>
      <c r="V83" s="99">
        <v>0</v>
      </c>
      <c r="W83" s="99">
        <v>0</v>
      </c>
      <c r="X83" s="99">
        <v>0</v>
      </c>
      <c r="Y83" s="99">
        <v>0</v>
      </c>
      <c r="Z83" s="99">
        <v>0</v>
      </c>
      <c r="AA83" s="99">
        <v>0</v>
      </c>
      <c r="AB83" s="99">
        <v>0</v>
      </c>
      <c r="AC83" s="144"/>
      <c r="AD83" s="99">
        <v>0</v>
      </c>
      <c r="AE83" s="140"/>
      <c r="AF83" s="99">
        <v>0</v>
      </c>
      <c r="AG83" s="99">
        <v>0</v>
      </c>
      <c r="AH83" s="99">
        <v>0</v>
      </c>
      <c r="AI83" s="99">
        <v>0</v>
      </c>
      <c r="AJ83" s="99">
        <v>0</v>
      </c>
      <c r="AK83" s="99">
        <v>0</v>
      </c>
      <c r="AL83" s="99">
        <v>0</v>
      </c>
      <c r="AM83" s="99">
        <v>0</v>
      </c>
      <c r="AN83" s="99">
        <v>0</v>
      </c>
      <c r="AO83" s="99">
        <v>0</v>
      </c>
      <c r="AP83" s="99">
        <v>0</v>
      </c>
      <c r="AQ83" s="99">
        <v>0</v>
      </c>
      <c r="AR83" s="99">
        <v>0</v>
      </c>
      <c r="AS83" s="99">
        <v>0</v>
      </c>
      <c r="AT83" s="99">
        <v>0</v>
      </c>
      <c r="AU83" s="99">
        <v>0</v>
      </c>
      <c r="AV83" s="99">
        <v>0</v>
      </c>
      <c r="AW83" s="99">
        <v>0</v>
      </c>
      <c r="AX83" s="99">
        <v>0</v>
      </c>
      <c r="AY83" s="99">
        <v>0</v>
      </c>
      <c r="AZ83" s="99">
        <v>0</v>
      </c>
      <c r="BA83" s="99">
        <v>0</v>
      </c>
      <c r="BB83" s="99">
        <v>0</v>
      </c>
      <c r="BC83" s="99">
        <v>0</v>
      </c>
      <c r="BD83" s="99">
        <v>0</v>
      </c>
      <c r="BE83" s="99">
        <v>0</v>
      </c>
      <c r="BF83" s="99">
        <v>0</v>
      </c>
      <c r="BG83" s="117">
        <f t="shared" si="5"/>
        <v>0</v>
      </c>
      <c r="BH83" s="117">
        <f t="shared" si="6"/>
        <v>0</v>
      </c>
      <c r="BI83" s="117">
        <f t="shared" si="7"/>
        <v>0</v>
      </c>
      <c r="BJ83" s="102">
        <f t="shared" si="8"/>
        <v>0</v>
      </c>
      <c r="BK83" s="117">
        <f t="shared" si="9"/>
        <v>0</v>
      </c>
      <c r="BL83" s="102"/>
      <c r="BM83" s="125"/>
    </row>
    <row r="84" spans="1:65" ht="13.5" customHeight="1" x14ac:dyDescent="0.15">
      <c r="A84" s="1">
        <v>2</v>
      </c>
      <c r="B84" s="5">
        <v>12</v>
      </c>
      <c r="C84" s="466"/>
      <c r="D84" s="439"/>
      <c r="E84" s="441"/>
      <c r="F84" s="454" t="s">
        <v>291</v>
      </c>
      <c r="G84" s="455"/>
      <c r="H84" s="455"/>
      <c r="I84" s="455"/>
      <c r="J84" s="99">
        <v>0</v>
      </c>
      <c r="K84" s="99">
        <v>0</v>
      </c>
      <c r="L84" s="99">
        <v>0</v>
      </c>
      <c r="M84" s="99">
        <v>0</v>
      </c>
      <c r="N84" s="140">
        <v>0</v>
      </c>
      <c r="O84" s="99">
        <v>0</v>
      </c>
      <c r="P84" s="99">
        <v>0</v>
      </c>
      <c r="Q84" s="99">
        <v>0</v>
      </c>
      <c r="R84" s="108">
        <v>0</v>
      </c>
      <c r="S84" s="99">
        <v>0</v>
      </c>
      <c r="T84" s="99">
        <v>0</v>
      </c>
      <c r="U84" s="99">
        <v>0</v>
      </c>
      <c r="V84" s="99">
        <v>0</v>
      </c>
      <c r="W84" s="99">
        <v>0</v>
      </c>
      <c r="X84" s="99">
        <v>0</v>
      </c>
      <c r="Y84" s="99">
        <v>0</v>
      </c>
      <c r="Z84" s="99">
        <v>0</v>
      </c>
      <c r="AA84" s="99">
        <v>0</v>
      </c>
      <c r="AB84" s="99">
        <v>0</v>
      </c>
      <c r="AC84" s="144"/>
      <c r="AD84" s="99">
        <v>0</v>
      </c>
      <c r="AE84" s="140"/>
      <c r="AF84" s="99">
        <v>0</v>
      </c>
      <c r="AG84" s="99">
        <v>0</v>
      </c>
      <c r="AH84" s="99">
        <v>0</v>
      </c>
      <c r="AI84" s="99">
        <v>0</v>
      </c>
      <c r="AJ84" s="99">
        <v>0</v>
      </c>
      <c r="AK84" s="99">
        <v>0</v>
      </c>
      <c r="AL84" s="99">
        <v>0</v>
      </c>
      <c r="AM84" s="99">
        <v>0</v>
      </c>
      <c r="AN84" s="99">
        <v>0</v>
      </c>
      <c r="AO84" s="99">
        <v>0</v>
      </c>
      <c r="AP84" s="99">
        <v>0</v>
      </c>
      <c r="AQ84" s="99">
        <v>0</v>
      </c>
      <c r="AR84" s="99">
        <v>0</v>
      </c>
      <c r="AS84" s="99">
        <v>0</v>
      </c>
      <c r="AT84" s="99">
        <v>0</v>
      </c>
      <c r="AU84" s="99">
        <v>0</v>
      </c>
      <c r="AV84" s="99">
        <v>0</v>
      </c>
      <c r="AW84" s="99">
        <v>0</v>
      </c>
      <c r="AX84" s="99">
        <v>0</v>
      </c>
      <c r="AY84" s="99">
        <v>0</v>
      </c>
      <c r="AZ84" s="99">
        <v>0</v>
      </c>
      <c r="BA84" s="99">
        <v>0</v>
      </c>
      <c r="BB84" s="99">
        <v>0</v>
      </c>
      <c r="BC84" s="99">
        <v>0</v>
      </c>
      <c r="BD84" s="99">
        <v>0</v>
      </c>
      <c r="BE84" s="99">
        <v>0</v>
      </c>
      <c r="BF84" s="99">
        <v>0</v>
      </c>
      <c r="BG84" s="117">
        <f t="shared" si="5"/>
        <v>0</v>
      </c>
      <c r="BH84" s="117">
        <f t="shared" si="6"/>
        <v>0</v>
      </c>
      <c r="BI84" s="117">
        <f t="shared" si="7"/>
        <v>0</v>
      </c>
      <c r="BJ84" s="102">
        <f t="shared" si="8"/>
        <v>0</v>
      </c>
      <c r="BK84" s="117">
        <f t="shared" si="9"/>
        <v>0</v>
      </c>
      <c r="BL84" s="102"/>
      <c r="BM84" s="125"/>
    </row>
    <row r="85" spans="1:65" ht="13.5" customHeight="1" x14ac:dyDescent="0.15">
      <c r="A85" s="1">
        <v>2</v>
      </c>
      <c r="B85" s="5">
        <v>13</v>
      </c>
      <c r="C85" s="467"/>
      <c r="D85" s="469"/>
      <c r="E85" s="470"/>
      <c r="F85" s="454" t="s">
        <v>47</v>
      </c>
      <c r="G85" s="455"/>
      <c r="H85" s="455"/>
      <c r="I85" s="455"/>
      <c r="J85" s="99">
        <v>0</v>
      </c>
      <c r="K85" s="99">
        <v>25950</v>
      </c>
      <c r="L85" s="99">
        <v>19129</v>
      </c>
      <c r="M85" s="99">
        <v>0</v>
      </c>
      <c r="N85" s="140">
        <v>2560</v>
      </c>
      <c r="O85" s="99">
        <v>20240</v>
      </c>
      <c r="P85" s="99">
        <v>0</v>
      </c>
      <c r="Q85" s="99">
        <v>0</v>
      </c>
      <c r="R85" s="108">
        <v>0</v>
      </c>
      <c r="S85" s="99">
        <v>0</v>
      </c>
      <c r="T85" s="99">
        <v>0</v>
      </c>
      <c r="U85" s="99">
        <v>3320</v>
      </c>
      <c r="V85" s="99">
        <v>1238</v>
      </c>
      <c r="W85" s="99">
        <v>4525</v>
      </c>
      <c r="X85" s="99">
        <v>0</v>
      </c>
      <c r="Y85" s="99">
        <v>0</v>
      </c>
      <c r="Z85" s="99">
        <v>0</v>
      </c>
      <c r="AA85" s="99">
        <v>0</v>
      </c>
      <c r="AB85" s="99">
        <v>0</v>
      </c>
      <c r="AC85" s="144"/>
      <c r="AD85" s="99">
        <v>40324</v>
      </c>
      <c r="AE85" s="140"/>
      <c r="AF85" s="99">
        <v>0</v>
      </c>
      <c r="AG85" s="99">
        <v>0</v>
      </c>
      <c r="AH85" s="99">
        <v>0</v>
      </c>
      <c r="AI85" s="99">
        <v>0</v>
      </c>
      <c r="AJ85" s="99">
        <v>6127</v>
      </c>
      <c r="AK85" s="99">
        <v>10428</v>
      </c>
      <c r="AL85" s="99">
        <v>0</v>
      </c>
      <c r="AM85" s="99">
        <v>0</v>
      </c>
      <c r="AN85" s="99">
        <v>20117</v>
      </c>
      <c r="AO85" s="99">
        <v>3018</v>
      </c>
      <c r="AP85" s="99">
        <v>2592</v>
      </c>
      <c r="AQ85" s="99">
        <v>6476</v>
      </c>
      <c r="AR85" s="99">
        <v>713</v>
      </c>
      <c r="AS85" s="99">
        <v>499</v>
      </c>
      <c r="AT85" s="99">
        <v>5975</v>
      </c>
      <c r="AU85" s="99">
        <v>1671</v>
      </c>
      <c r="AV85" s="99">
        <v>50</v>
      </c>
      <c r="AW85" s="99">
        <v>0</v>
      </c>
      <c r="AX85" s="99">
        <v>0</v>
      </c>
      <c r="AY85" s="99">
        <v>0</v>
      </c>
      <c r="AZ85" s="99">
        <v>0</v>
      </c>
      <c r="BA85" s="99">
        <v>0</v>
      </c>
      <c r="BB85" s="99">
        <v>7211</v>
      </c>
      <c r="BC85" s="99">
        <v>814</v>
      </c>
      <c r="BD85" s="99">
        <v>47261</v>
      </c>
      <c r="BE85" s="99">
        <v>0</v>
      </c>
      <c r="BF85" s="99">
        <v>455</v>
      </c>
      <c r="BG85" s="117">
        <f t="shared" si="5"/>
        <v>146978</v>
      </c>
      <c r="BH85" s="117">
        <f t="shared" si="6"/>
        <v>59453</v>
      </c>
      <c r="BI85" s="117">
        <f t="shared" si="7"/>
        <v>7454</v>
      </c>
      <c r="BJ85" s="102">
        <f t="shared" si="8"/>
        <v>16808</v>
      </c>
      <c r="BK85" s="117">
        <f t="shared" si="9"/>
        <v>0</v>
      </c>
      <c r="BL85" s="102"/>
      <c r="BM85" s="125"/>
    </row>
    <row r="86" spans="1:65" ht="13.5" customHeight="1" x14ac:dyDescent="0.15">
      <c r="A86" s="1">
        <v>2</v>
      </c>
      <c r="B86" s="5">
        <v>14</v>
      </c>
      <c r="C86" s="30" t="s">
        <v>94</v>
      </c>
      <c r="D86" s="454" t="s">
        <v>293</v>
      </c>
      <c r="E86" s="455"/>
      <c r="F86" s="455"/>
      <c r="G86" s="455"/>
      <c r="H86" s="455"/>
      <c r="I86" s="455"/>
      <c r="J86" s="99">
        <v>0</v>
      </c>
      <c r="K86" s="99">
        <v>0</v>
      </c>
      <c r="L86" s="99">
        <v>0</v>
      </c>
      <c r="M86" s="99">
        <v>0</v>
      </c>
      <c r="N86" s="140">
        <v>0</v>
      </c>
      <c r="O86" s="99">
        <v>0</v>
      </c>
      <c r="P86" s="99">
        <v>0</v>
      </c>
      <c r="Q86" s="99">
        <v>0</v>
      </c>
      <c r="R86" s="108">
        <v>0</v>
      </c>
      <c r="S86" s="99">
        <v>0</v>
      </c>
      <c r="T86" s="99">
        <v>0</v>
      </c>
      <c r="U86" s="99">
        <v>0</v>
      </c>
      <c r="V86" s="99">
        <v>0</v>
      </c>
      <c r="W86" s="99">
        <v>0</v>
      </c>
      <c r="X86" s="99">
        <v>0</v>
      </c>
      <c r="Y86" s="99">
        <v>0</v>
      </c>
      <c r="Z86" s="99">
        <v>0</v>
      </c>
      <c r="AA86" s="99">
        <v>0</v>
      </c>
      <c r="AB86" s="99">
        <v>0</v>
      </c>
      <c r="AC86" s="144"/>
      <c r="AD86" s="99">
        <v>0</v>
      </c>
      <c r="AE86" s="140"/>
      <c r="AF86" s="99">
        <v>0</v>
      </c>
      <c r="AG86" s="99">
        <v>0</v>
      </c>
      <c r="AH86" s="99">
        <v>0</v>
      </c>
      <c r="AI86" s="99">
        <v>0</v>
      </c>
      <c r="AJ86" s="99">
        <v>0</v>
      </c>
      <c r="AK86" s="99">
        <v>0</v>
      </c>
      <c r="AL86" s="99">
        <v>0</v>
      </c>
      <c r="AM86" s="99">
        <v>0</v>
      </c>
      <c r="AN86" s="99">
        <v>0</v>
      </c>
      <c r="AO86" s="99">
        <v>0</v>
      </c>
      <c r="AP86" s="99">
        <v>0</v>
      </c>
      <c r="AQ86" s="99">
        <v>0</v>
      </c>
      <c r="AR86" s="99">
        <v>0</v>
      </c>
      <c r="AS86" s="99">
        <v>0</v>
      </c>
      <c r="AT86" s="99">
        <v>0</v>
      </c>
      <c r="AU86" s="99">
        <v>0</v>
      </c>
      <c r="AV86" s="99">
        <v>0</v>
      </c>
      <c r="AW86" s="99">
        <v>0</v>
      </c>
      <c r="AX86" s="99">
        <v>0</v>
      </c>
      <c r="AY86" s="99">
        <v>0</v>
      </c>
      <c r="AZ86" s="99">
        <v>0</v>
      </c>
      <c r="BA86" s="99">
        <v>0</v>
      </c>
      <c r="BB86" s="99">
        <v>0</v>
      </c>
      <c r="BC86" s="99">
        <v>0</v>
      </c>
      <c r="BD86" s="99">
        <v>0</v>
      </c>
      <c r="BE86" s="99">
        <v>0</v>
      </c>
      <c r="BF86" s="99">
        <v>0</v>
      </c>
      <c r="BG86" s="117">
        <f t="shared" si="5"/>
        <v>0</v>
      </c>
      <c r="BH86" s="117">
        <f t="shared" si="6"/>
        <v>0</v>
      </c>
      <c r="BI86" s="117">
        <f t="shared" si="7"/>
        <v>0</v>
      </c>
      <c r="BJ86" s="102">
        <f t="shared" si="8"/>
        <v>0</v>
      </c>
      <c r="BK86" s="117">
        <f t="shared" si="9"/>
        <v>0</v>
      </c>
      <c r="BL86" s="102"/>
      <c r="BM86" s="125"/>
    </row>
    <row r="87" spans="1:65" ht="13.5" customHeight="1" x14ac:dyDescent="0.15">
      <c r="A87" s="1">
        <v>2</v>
      </c>
      <c r="B87" s="5">
        <v>15</v>
      </c>
      <c r="C87" s="471" t="s">
        <v>294</v>
      </c>
      <c r="D87" s="58" t="s">
        <v>270</v>
      </c>
      <c r="E87" s="454" t="s">
        <v>6</v>
      </c>
      <c r="F87" s="455"/>
      <c r="G87" s="455"/>
      <c r="H87" s="455"/>
      <c r="I87" s="455"/>
      <c r="J87" s="99">
        <v>0</v>
      </c>
      <c r="K87" s="99">
        <v>0</v>
      </c>
      <c r="L87" s="99">
        <v>0</v>
      </c>
      <c r="M87" s="99">
        <v>0</v>
      </c>
      <c r="N87" s="140">
        <v>0</v>
      </c>
      <c r="O87" s="99">
        <v>0</v>
      </c>
      <c r="P87" s="99">
        <v>0</v>
      </c>
      <c r="Q87" s="99">
        <v>0</v>
      </c>
      <c r="R87" s="108">
        <v>0</v>
      </c>
      <c r="S87" s="99">
        <v>0</v>
      </c>
      <c r="T87" s="99">
        <v>0</v>
      </c>
      <c r="U87" s="99">
        <v>0</v>
      </c>
      <c r="V87" s="99">
        <v>0</v>
      </c>
      <c r="W87" s="99">
        <v>0</v>
      </c>
      <c r="X87" s="99">
        <v>0</v>
      </c>
      <c r="Y87" s="99">
        <v>0</v>
      </c>
      <c r="Z87" s="99">
        <v>0</v>
      </c>
      <c r="AA87" s="99">
        <v>0</v>
      </c>
      <c r="AB87" s="99">
        <v>0</v>
      </c>
      <c r="AC87" s="144"/>
      <c r="AD87" s="99">
        <v>0</v>
      </c>
      <c r="AE87" s="140"/>
      <c r="AF87" s="99">
        <v>0</v>
      </c>
      <c r="AG87" s="99">
        <v>0</v>
      </c>
      <c r="AH87" s="99">
        <v>0</v>
      </c>
      <c r="AI87" s="99">
        <v>0</v>
      </c>
      <c r="AJ87" s="99">
        <v>0</v>
      </c>
      <c r="AK87" s="99">
        <v>0</v>
      </c>
      <c r="AL87" s="99">
        <v>0</v>
      </c>
      <c r="AM87" s="99">
        <v>0</v>
      </c>
      <c r="AN87" s="99">
        <v>0</v>
      </c>
      <c r="AO87" s="99">
        <v>0</v>
      </c>
      <c r="AP87" s="99">
        <v>0</v>
      </c>
      <c r="AQ87" s="99">
        <v>0</v>
      </c>
      <c r="AR87" s="99">
        <v>0</v>
      </c>
      <c r="AS87" s="99">
        <v>0</v>
      </c>
      <c r="AT87" s="99">
        <v>0</v>
      </c>
      <c r="AU87" s="99">
        <v>0</v>
      </c>
      <c r="AV87" s="99">
        <v>0</v>
      </c>
      <c r="AW87" s="99">
        <v>0</v>
      </c>
      <c r="AX87" s="99">
        <v>0</v>
      </c>
      <c r="AY87" s="99">
        <v>0</v>
      </c>
      <c r="AZ87" s="99">
        <v>0</v>
      </c>
      <c r="BA87" s="99">
        <v>0</v>
      </c>
      <c r="BB87" s="99">
        <v>0</v>
      </c>
      <c r="BC87" s="99">
        <v>0</v>
      </c>
      <c r="BD87" s="99">
        <v>0</v>
      </c>
      <c r="BE87" s="99">
        <v>0</v>
      </c>
      <c r="BF87" s="99">
        <v>0</v>
      </c>
      <c r="BG87" s="117">
        <f t="shared" si="5"/>
        <v>0</v>
      </c>
      <c r="BH87" s="117">
        <f t="shared" si="6"/>
        <v>0</v>
      </c>
      <c r="BI87" s="117">
        <f t="shared" si="7"/>
        <v>0</v>
      </c>
      <c r="BJ87" s="102">
        <f t="shared" si="8"/>
        <v>0</v>
      </c>
      <c r="BK87" s="117">
        <f t="shared" si="9"/>
        <v>0</v>
      </c>
      <c r="BL87" s="102"/>
      <c r="BM87" s="125"/>
    </row>
    <row r="88" spans="1:65" ht="13.5" customHeight="1" x14ac:dyDescent="0.15">
      <c r="A88" s="1">
        <v>2</v>
      </c>
      <c r="B88" s="5">
        <v>16</v>
      </c>
      <c r="C88" s="471"/>
      <c r="D88" s="59" t="s">
        <v>274</v>
      </c>
      <c r="E88" s="454" t="s">
        <v>295</v>
      </c>
      <c r="F88" s="455"/>
      <c r="G88" s="455"/>
      <c r="H88" s="455"/>
      <c r="I88" s="455"/>
      <c r="J88" s="99">
        <v>0</v>
      </c>
      <c r="K88" s="99">
        <v>0</v>
      </c>
      <c r="L88" s="99">
        <v>0</v>
      </c>
      <c r="M88" s="99">
        <v>0</v>
      </c>
      <c r="N88" s="140">
        <v>0</v>
      </c>
      <c r="O88" s="99">
        <v>0</v>
      </c>
      <c r="P88" s="99">
        <v>0</v>
      </c>
      <c r="Q88" s="99">
        <v>0</v>
      </c>
      <c r="R88" s="108">
        <v>0</v>
      </c>
      <c r="S88" s="99">
        <v>0</v>
      </c>
      <c r="T88" s="99">
        <v>0</v>
      </c>
      <c r="U88" s="99">
        <v>0</v>
      </c>
      <c r="V88" s="99">
        <v>0</v>
      </c>
      <c r="W88" s="99">
        <v>0</v>
      </c>
      <c r="X88" s="99">
        <v>0</v>
      </c>
      <c r="Y88" s="99">
        <v>0</v>
      </c>
      <c r="Z88" s="99">
        <v>0</v>
      </c>
      <c r="AA88" s="99">
        <v>0</v>
      </c>
      <c r="AB88" s="99">
        <v>0</v>
      </c>
      <c r="AC88" s="144"/>
      <c r="AD88" s="99">
        <v>0</v>
      </c>
      <c r="AE88" s="140"/>
      <c r="AF88" s="99">
        <v>0</v>
      </c>
      <c r="AG88" s="99">
        <v>0</v>
      </c>
      <c r="AH88" s="99">
        <v>0</v>
      </c>
      <c r="AI88" s="99">
        <v>0</v>
      </c>
      <c r="AJ88" s="99">
        <v>0</v>
      </c>
      <c r="AK88" s="99">
        <v>0</v>
      </c>
      <c r="AL88" s="99">
        <v>0</v>
      </c>
      <c r="AM88" s="99">
        <v>0</v>
      </c>
      <c r="AN88" s="99">
        <v>0</v>
      </c>
      <c r="AO88" s="99">
        <v>0</v>
      </c>
      <c r="AP88" s="99">
        <v>0</v>
      </c>
      <c r="AQ88" s="99">
        <v>0</v>
      </c>
      <c r="AR88" s="99">
        <v>0</v>
      </c>
      <c r="AS88" s="99">
        <v>0</v>
      </c>
      <c r="AT88" s="99">
        <v>0</v>
      </c>
      <c r="AU88" s="99">
        <v>0</v>
      </c>
      <c r="AV88" s="99">
        <v>0</v>
      </c>
      <c r="AW88" s="99">
        <v>0</v>
      </c>
      <c r="AX88" s="99">
        <v>0</v>
      </c>
      <c r="AY88" s="99">
        <v>0</v>
      </c>
      <c r="AZ88" s="99">
        <v>0</v>
      </c>
      <c r="BA88" s="99">
        <v>0</v>
      </c>
      <c r="BB88" s="99">
        <v>0</v>
      </c>
      <c r="BC88" s="99">
        <v>0</v>
      </c>
      <c r="BD88" s="99">
        <v>0</v>
      </c>
      <c r="BE88" s="99">
        <v>0</v>
      </c>
      <c r="BF88" s="99">
        <v>0</v>
      </c>
      <c r="BG88" s="117">
        <f t="shared" si="5"/>
        <v>0</v>
      </c>
      <c r="BH88" s="117">
        <f t="shared" si="6"/>
        <v>0</v>
      </c>
      <c r="BI88" s="117">
        <f t="shared" si="7"/>
        <v>0</v>
      </c>
      <c r="BJ88" s="102">
        <f t="shared" si="8"/>
        <v>0</v>
      </c>
      <c r="BK88" s="117">
        <f t="shared" si="9"/>
        <v>0</v>
      </c>
      <c r="BL88" s="102"/>
      <c r="BM88" s="125"/>
    </row>
    <row r="89" spans="1:65" ht="13.5" customHeight="1" x14ac:dyDescent="0.15">
      <c r="A89" s="1">
        <v>2</v>
      </c>
      <c r="B89" s="5">
        <v>17</v>
      </c>
      <c r="C89" s="471"/>
      <c r="D89" s="464" t="s">
        <v>296</v>
      </c>
      <c r="E89" s="463"/>
      <c r="F89" s="463"/>
      <c r="G89" s="463"/>
      <c r="H89" s="463"/>
      <c r="I89" s="463"/>
      <c r="J89" s="99">
        <v>0</v>
      </c>
      <c r="K89" s="99">
        <v>0</v>
      </c>
      <c r="L89" s="99">
        <v>0</v>
      </c>
      <c r="M89" s="99">
        <v>0</v>
      </c>
      <c r="N89" s="140">
        <v>0</v>
      </c>
      <c r="O89" s="99">
        <v>0</v>
      </c>
      <c r="P89" s="99">
        <v>0</v>
      </c>
      <c r="Q89" s="99">
        <v>0</v>
      </c>
      <c r="R89" s="108">
        <v>0</v>
      </c>
      <c r="S89" s="99">
        <v>0</v>
      </c>
      <c r="T89" s="99">
        <v>0</v>
      </c>
      <c r="U89" s="99">
        <v>0</v>
      </c>
      <c r="V89" s="99">
        <v>0</v>
      </c>
      <c r="W89" s="99">
        <v>0</v>
      </c>
      <c r="X89" s="99">
        <v>0</v>
      </c>
      <c r="Y89" s="99">
        <v>0</v>
      </c>
      <c r="Z89" s="99">
        <v>0</v>
      </c>
      <c r="AA89" s="99">
        <v>0</v>
      </c>
      <c r="AB89" s="99">
        <v>0</v>
      </c>
      <c r="AC89" s="144"/>
      <c r="AD89" s="99">
        <v>0</v>
      </c>
      <c r="AE89" s="140"/>
      <c r="AF89" s="99">
        <v>0</v>
      </c>
      <c r="AG89" s="99">
        <v>0</v>
      </c>
      <c r="AH89" s="99">
        <v>0</v>
      </c>
      <c r="AI89" s="99">
        <v>0</v>
      </c>
      <c r="AJ89" s="99">
        <v>0</v>
      </c>
      <c r="AK89" s="99">
        <v>0</v>
      </c>
      <c r="AL89" s="99">
        <v>0</v>
      </c>
      <c r="AM89" s="99">
        <v>0</v>
      </c>
      <c r="AN89" s="99">
        <v>0</v>
      </c>
      <c r="AO89" s="99">
        <v>0</v>
      </c>
      <c r="AP89" s="99">
        <v>0</v>
      </c>
      <c r="AQ89" s="99">
        <v>0</v>
      </c>
      <c r="AR89" s="99">
        <v>0</v>
      </c>
      <c r="AS89" s="99">
        <v>0</v>
      </c>
      <c r="AT89" s="99">
        <v>0</v>
      </c>
      <c r="AU89" s="99">
        <v>0</v>
      </c>
      <c r="AV89" s="99">
        <v>0</v>
      </c>
      <c r="AW89" s="99">
        <v>0</v>
      </c>
      <c r="AX89" s="99">
        <v>0</v>
      </c>
      <c r="AY89" s="99">
        <v>0</v>
      </c>
      <c r="AZ89" s="99">
        <v>0</v>
      </c>
      <c r="BA89" s="99">
        <v>0</v>
      </c>
      <c r="BB89" s="99">
        <v>0</v>
      </c>
      <c r="BC89" s="99">
        <v>0</v>
      </c>
      <c r="BD89" s="99">
        <v>0</v>
      </c>
      <c r="BE89" s="99">
        <v>0</v>
      </c>
      <c r="BF89" s="99">
        <v>0</v>
      </c>
      <c r="BG89" s="117">
        <f t="shared" si="5"/>
        <v>0</v>
      </c>
      <c r="BH89" s="117">
        <f t="shared" si="6"/>
        <v>0</v>
      </c>
      <c r="BI89" s="117">
        <f t="shared" si="7"/>
        <v>0</v>
      </c>
      <c r="BJ89" s="102">
        <f t="shared" si="8"/>
        <v>0</v>
      </c>
      <c r="BK89" s="117">
        <f t="shared" si="9"/>
        <v>0</v>
      </c>
      <c r="BL89" s="102"/>
      <c r="BM89" s="125"/>
    </row>
    <row r="90" spans="1:65" ht="13.5" customHeight="1" x14ac:dyDescent="0.15">
      <c r="A90" s="1">
        <v>2</v>
      </c>
      <c r="B90" s="5">
        <v>18</v>
      </c>
      <c r="C90" s="471"/>
      <c r="D90" s="454" t="s">
        <v>284</v>
      </c>
      <c r="E90" s="455"/>
      <c r="F90" s="455"/>
      <c r="G90" s="455"/>
      <c r="H90" s="455"/>
      <c r="I90" s="455"/>
      <c r="J90" s="99">
        <v>0</v>
      </c>
      <c r="K90" s="99">
        <v>0</v>
      </c>
      <c r="L90" s="99">
        <v>0</v>
      </c>
      <c r="M90" s="99">
        <v>0</v>
      </c>
      <c r="N90" s="140">
        <v>0</v>
      </c>
      <c r="O90" s="99">
        <v>0</v>
      </c>
      <c r="P90" s="99">
        <v>0</v>
      </c>
      <c r="Q90" s="99">
        <v>0</v>
      </c>
      <c r="R90" s="108">
        <v>0</v>
      </c>
      <c r="S90" s="99">
        <v>0</v>
      </c>
      <c r="T90" s="99">
        <v>0</v>
      </c>
      <c r="U90" s="99">
        <v>0</v>
      </c>
      <c r="V90" s="99">
        <v>0</v>
      </c>
      <c r="W90" s="99">
        <v>0</v>
      </c>
      <c r="X90" s="99">
        <v>0</v>
      </c>
      <c r="Y90" s="99">
        <v>0</v>
      </c>
      <c r="Z90" s="99">
        <v>0</v>
      </c>
      <c r="AA90" s="99">
        <v>0</v>
      </c>
      <c r="AB90" s="99">
        <v>0</v>
      </c>
      <c r="AC90" s="144"/>
      <c r="AD90" s="99">
        <v>0</v>
      </c>
      <c r="AE90" s="140"/>
      <c r="AF90" s="99">
        <v>0</v>
      </c>
      <c r="AG90" s="99">
        <v>0</v>
      </c>
      <c r="AH90" s="99">
        <v>0</v>
      </c>
      <c r="AI90" s="99">
        <v>0</v>
      </c>
      <c r="AJ90" s="99">
        <v>0</v>
      </c>
      <c r="AK90" s="99">
        <v>0</v>
      </c>
      <c r="AL90" s="99">
        <v>0</v>
      </c>
      <c r="AM90" s="99">
        <v>0</v>
      </c>
      <c r="AN90" s="99">
        <v>0</v>
      </c>
      <c r="AO90" s="99">
        <v>0</v>
      </c>
      <c r="AP90" s="99">
        <v>0</v>
      </c>
      <c r="AQ90" s="99">
        <v>0</v>
      </c>
      <c r="AR90" s="99">
        <v>0</v>
      </c>
      <c r="AS90" s="99">
        <v>0</v>
      </c>
      <c r="AT90" s="99">
        <v>0</v>
      </c>
      <c r="AU90" s="99">
        <v>0</v>
      </c>
      <c r="AV90" s="99">
        <v>0</v>
      </c>
      <c r="AW90" s="99">
        <v>0</v>
      </c>
      <c r="AX90" s="99">
        <v>0</v>
      </c>
      <c r="AY90" s="99">
        <v>0</v>
      </c>
      <c r="AZ90" s="99">
        <v>0</v>
      </c>
      <c r="BA90" s="99">
        <v>0</v>
      </c>
      <c r="BB90" s="99">
        <v>0</v>
      </c>
      <c r="BC90" s="99">
        <v>0</v>
      </c>
      <c r="BD90" s="99">
        <v>0</v>
      </c>
      <c r="BE90" s="99">
        <v>0</v>
      </c>
      <c r="BF90" s="99">
        <v>0</v>
      </c>
      <c r="BG90" s="117">
        <f t="shared" si="5"/>
        <v>0</v>
      </c>
      <c r="BH90" s="117">
        <f t="shared" si="6"/>
        <v>0</v>
      </c>
      <c r="BI90" s="117">
        <f t="shared" si="7"/>
        <v>0</v>
      </c>
      <c r="BJ90" s="102">
        <f t="shared" si="8"/>
        <v>0</v>
      </c>
      <c r="BK90" s="117">
        <f t="shared" si="9"/>
        <v>0</v>
      </c>
      <c r="BL90" s="102"/>
      <c r="BM90" s="125"/>
    </row>
    <row r="91" spans="1:65" ht="13.5" customHeight="1" x14ac:dyDescent="0.15">
      <c r="A91" s="1">
        <v>2</v>
      </c>
      <c r="B91" s="5">
        <v>19</v>
      </c>
      <c r="C91" s="472"/>
      <c r="D91" s="454" t="s">
        <v>297</v>
      </c>
      <c r="E91" s="455"/>
      <c r="F91" s="455"/>
      <c r="G91" s="455"/>
      <c r="H91" s="455"/>
      <c r="I91" s="455"/>
      <c r="J91" s="99">
        <v>0</v>
      </c>
      <c r="K91" s="99">
        <v>0</v>
      </c>
      <c r="L91" s="99">
        <v>0</v>
      </c>
      <c r="M91" s="99">
        <v>0</v>
      </c>
      <c r="N91" s="140">
        <v>0</v>
      </c>
      <c r="O91" s="99">
        <v>0</v>
      </c>
      <c r="P91" s="99">
        <v>0</v>
      </c>
      <c r="Q91" s="99">
        <v>0</v>
      </c>
      <c r="R91" s="108">
        <v>0</v>
      </c>
      <c r="S91" s="99">
        <v>0</v>
      </c>
      <c r="T91" s="99">
        <v>0</v>
      </c>
      <c r="U91" s="99">
        <v>0</v>
      </c>
      <c r="V91" s="99">
        <v>0</v>
      </c>
      <c r="W91" s="99">
        <v>0</v>
      </c>
      <c r="X91" s="99">
        <v>0</v>
      </c>
      <c r="Y91" s="99">
        <v>0</v>
      </c>
      <c r="Z91" s="99">
        <v>0</v>
      </c>
      <c r="AA91" s="99">
        <v>0</v>
      </c>
      <c r="AB91" s="99">
        <v>0</v>
      </c>
      <c r="AC91" s="144"/>
      <c r="AD91" s="99">
        <v>0</v>
      </c>
      <c r="AE91" s="140"/>
      <c r="AF91" s="99">
        <v>0</v>
      </c>
      <c r="AG91" s="99">
        <v>0</v>
      </c>
      <c r="AH91" s="99">
        <v>0</v>
      </c>
      <c r="AI91" s="99">
        <v>0</v>
      </c>
      <c r="AJ91" s="99">
        <v>0</v>
      </c>
      <c r="AK91" s="99">
        <v>0</v>
      </c>
      <c r="AL91" s="99">
        <v>0</v>
      </c>
      <c r="AM91" s="99">
        <v>0</v>
      </c>
      <c r="AN91" s="99">
        <v>0</v>
      </c>
      <c r="AO91" s="99">
        <v>0</v>
      </c>
      <c r="AP91" s="99">
        <v>0</v>
      </c>
      <c r="AQ91" s="99">
        <v>0</v>
      </c>
      <c r="AR91" s="99">
        <v>0</v>
      </c>
      <c r="AS91" s="99">
        <v>0</v>
      </c>
      <c r="AT91" s="99">
        <v>0</v>
      </c>
      <c r="AU91" s="99">
        <v>0</v>
      </c>
      <c r="AV91" s="99">
        <v>0</v>
      </c>
      <c r="AW91" s="99">
        <v>0</v>
      </c>
      <c r="AX91" s="99">
        <v>0</v>
      </c>
      <c r="AY91" s="99">
        <v>0</v>
      </c>
      <c r="AZ91" s="99">
        <v>0</v>
      </c>
      <c r="BA91" s="99">
        <v>0</v>
      </c>
      <c r="BB91" s="99">
        <v>0</v>
      </c>
      <c r="BC91" s="99">
        <v>0</v>
      </c>
      <c r="BD91" s="99">
        <v>0</v>
      </c>
      <c r="BE91" s="99">
        <v>0</v>
      </c>
      <c r="BF91" s="99">
        <v>0</v>
      </c>
      <c r="BG91" s="117">
        <f t="shared" si="5"/>
        <v>0</v>
      </c>
      <c r="BH91" s="117">
        <f t="shared" si="6"/>
        <v>0</v>
      </c>
      <c r="BI91" s="117">
        <f t="shared" si="7"/>
        <v>0</v>
      </c>
      <c r="BJ91" s="102">
        <f t="shared" si="8"/>
        <v>0</v>
      </c>
      <c r="BK91" s="117">
        <f t="shared" si="9"/>
        <v>0</v>
      </c>
      <c r="BL91" s="102"/>
      <c r="BM91" s="125"/>
    </row>
    <row r="92" spans="1:65" ht="13.5" customHeight="1" x14ac:dyDescent="0.15">
      <c r="A92" s="1">
        <v>2</v>
      </c>
      <c r="B92" s="5">
        <v>20</v>
      </c>
      <c r="C92" s="31" t="s">
        <v>67</v>
      </c>
      <c r="D92" s="455" t="s">
        <v>298</v>
      </c>
      <c r="E92" s="455"/>
      <c r="F92" s="455"/>
      <c r="G92" s="455"/>
      <c r="H92" s="455"/>
      <c r="I92" s="455"/>
      <c r="J92" s="99">
        <v>0</v>
      </c>
      <c r="K92" s="99">
        <v>115969</v>
      </c>
      <c r="L92" s="99">
        <v>152155</v>
      </c>
      <c r="M92" s="99">
        <v>19476</v>
      </c>
      <c r="N92" s="140">
        <v>6766</v>
      </c>
      <c r="O92" s="99">
        <v>0</v>
      </c>
      <c r="P92" s="99">
        <v>0</v>
      </c>
      <c r="Q92" s="99">
        <v>0</v>
      </c>
      <c r="R92" s="108">
        <v>0</v>
      </c>
      <c r="S92" s="99"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  <c r="AA92" s="99">
        <v>0</v>
      </c>
      <c r="AB92" s="99">
        <v>0</v>
      </c>
      <c r="AC92" s="144"/>
      <c r="AD92" s="99">
        <v>109831</v>
      </c>
      <c r="AE92" s="140"/>
      <c r="AF92" s="99">
        <v>0</v>
      </c>
      <c r="AG92" s="99">
        <v>0</v>
      </c>
      <c r="AH92" s="99">
        <v>0</v>
      </c>
      <c r="AI92" s="99">
        <v>0</v>
      </c>
      <c r="AJ92" s="99">
        <v>0</v>
      </c>
      <c r="AK92" s="99">
        <v>0</v>
      </c>
      <c r="AL92" s="99">
        <v>0</v>
      </c>
      <c r="AM92" s="99">
        <v>0</v>
      </c>
      <c r="AN92" s="99">
        <v>0</v>
      </c>
      <c r="AO92" s="99">
        <v>0</v>
      </c>
      <c r="AP92" s="99">
        <v>0</v>
      </c>
      <c r="AQ92" s="99">
        <v>77475</v>
      </c>
      <c r="AR92" s="99">
        <v>7662</v>
      </c>
      <c r="AS92" s="99">
        <v>0</v>
      </c>
      <c r="AT92" s="99">
        <v>18783</v>
      </c>
      <c r="AU92" s="99">
        <v>8052</v>
      </c>
      <c r="AV92" s="99">
        <v>8399</v>
      </c>
      <c r="AW92" s="99">
        <v>0</v>
      </c>
      <c r="AX92" s="99">
        <v>0</v>
      </c>
      <c r="AY92" s="99">
        <v>0</v>
      </c>
      <c r="AZ92" s="99">
        <v>0</v>
      </c>
      <c r="BA92" s="99">
        <v>0</v>
      </c>
      <c r="BB92" s="99">
        <v>229691</v>
      </c>
      <c r="BC92" s="99">
        <v>19418</v>
      </c>
      <c r="BD92" s="99">
        <v>271424</v>
      </c>
      <c r="BE92" s="99">
        <v>0</v>
      </c>
      <c r="BF92" s="99">
        <v>17628</v>
      </c>
      <c r="BG92" s="117">
        <f t="shared" si="5"/>
        <v>713342</v>
      </c>
      <c r="BH92" s="117">
        <f t="shared" si="6"/>
        <v>261986</v>
      </c>
      <c r="BI92" s="117">
        <f t="shared" si="7"/>
        <v>54608</v>
      </c>
      <c r="BJ92" s="102">
        <f t="shared" si="8"/>
        <v>32793</v>
      </c>
      <c r="BK92" s="117">
        <f t="shared" si="9"/>
        <v>0</v>
      </c>
      <c r="BL92" s="102"/>
      <c r="BM92" s="125"/>
    </row>
    <row r="93" spans="1:65" ht="13.5" customHeight="1" x14ac:dyDescent="0.15">
      <c r="A93" s="1">
        <v>2</v>
      </c>
      <c r="B93" s="5">
        <v>21</v>
      </c>
      <c r="C93" s="454" t="s">
        <v>224</v>
      </c>
      <c r="D93" s="455"/>
      <c r="E93" s="455"/>
      <c r="F93" s="455"/>
      <c r="G93" s="455"/>
      <c r="H93" s="455"/>
      <c r="I93" s="63" t="s">
        <v>32</v>
      </c>
      <c r="J93" s="99">
        <v>0</v>
      </c>
      <c r="K93" s="99">
        <v>0</v>
      </c>
      <c r="L93" s="99">
        <v>0</v>
      </c>
      <c r="M93" s="99">
        <v>0</v>
      </c>
      <c r="N93" s="140">
        <v>0</v>
      </c>
      <c r="O93" s="99">
        <v>0</v>
      </c>
      <c r="P93" s="99">
        <v>0</v>
      </c>
      <c r="Q93" s="99">
        <v>0</v>
      </c>
      <c r="R93" s="108">
        <v>0</v>
      </c>
      <c r="S93" s="99">
        <v>0</v>
      </c>
      <c r="T93" s="99">
        <v>0</v>
      </c>
      <c r="U93" s="99">
        <v>0</v>
      </c>
      <c r="V93" s="99">
        <v>0</v>
      </c>
      <c r="W93" s="99">
        <v>0</v>
      </c>
      <c r="X93" s="99">
        <v>0</v>
      </c>
      <c r="Y93" s="99">
        <v>0</v>
      </c>
      <c r="Z93" s="99">
        <v>0</v>
      </c>
      <c r="AA93" s="99">
        <v>0</v>
      </c>
      <c r="AB93" s="99">
        <v>0</v>
      </c>
      <c r="AC93" s="144"/>
      <c r="AD93" s="99">
        <v>0</v>
      </c>
      <c r="AE93" s="140"/>
      <c r="AF93" s="99">
        <v>0</v>
      </c>
      <c r="AG93" s="99">
        <v>0</v>
      </c>
      <c r="AH93" s="99">
        <v>0</v>
      </c>
      <c r="AI93" s="99">
        <v>0</v>
      </c>
      <c r="AJ93" s="99">
        <v>0</v>
      </c>
      <c r="AK93" s="99">
        <v>0</v>
      </c>
      <c r="AL93" s="99">
        <v>0</v>
      </c>
      <c r="AM93" s="99">
        <v>0</v>
      </c>
      <c r="AN93" s="99">
        <v>0</v>
      </c>
      <c r="AO93" s="99">
        <v>0</v>
      </c>
      <c r="AP93" s="99">
        <v>0</v>
      </c>
      <c r="AQ93" s="99">
        <v>0</v>
      </c>
      <c r="AR93" s="99">
        <v>0</v>
      </c>
      <c r="AS93" s="99">
        <v>0</v>
      </c>
      <c r="AT93" s="99">
        <v>0</v>
      </c>
      <c r="AU93" s="99">
        <v>0</v>
      </c>
      <c r="AV93" s="99">
        <v>0</v>
      </c>
      <c r="AW93" s="99">
        <v>0</v>
      </c>
      <c r="AX93" s="99">
        <v>0</v>
      </c>
      <c r="AY93" s="99">
        <v>0</v>
      </c>
      <c r="AZ93" s="99">
        <v>0</v>
      </c>
      <c r="BA93" s="99">
        <v>0</v>
      </c>
      <c r="BB93" s="99">
        <v>0</v>
      </c>
      <c r="BC93" s="99">
        <v>0</v>
      </c>
      <c r="BD93" s="99">
        <v>0</v>
      </c>
      <c r="BE93" s="99">
        <v>0</v>
      </c>
      <c r="BF93" s="99">
        <v>0</v>
      </c>
      <c r="BG93" s="117">
        <f t="shared" si="5"/>
        <v>0</v>
      </c>
      <c r="BH93" s="117">
        <f t="shared" si="6"/>
        <v>0</v>
      </c>
      <c r="BI93" s="117">
        <f t="shared" si="7"/>
        <v>0</v>
      </c>
      <c r="BJ93" s="102">
        <f t="shared" si="8"/>
        <v>0</v>
      </c>
      <c r="BK93" s="117">
        <f t="shared" si="9"/>
        <v>0</v>
      </c>
      <c r="BL93" s="102"/>
      <c r="BM93" s="125"/>
    </row>
    <row r="94" spans="1:65" ht="13.5" customHeight="1" x14ac:dyDescent="0.15">
      <c r="A94" s="1">
        <v>2</v>
      </c>
      <c r="B94" s="5">
        <v>22</v>
      </c>
      <c r="C94" s="454" t="s">
        <v>223</v>
      </c>
      <c r="D94" s="455"/>
      <c r="E94" s="455"/>
      <c r="F94" s="455"/>
      <c r="G94" s="455"/>
      <c r="H94" s="455"/>
      <c r="I94" s="94" t="s">
        <v>69</v>
      </c>
      <c r="J94" s="99">
        <v>0</v>
      </c>
      <c r="K94" s="99">
        <v>0</v>
      </c>
      <c r="L94" s="99">
        <v>0</v>
      </c>
      <c r="M94" s="99">
        <v>0</v>
      </c>
      <c r="N94" s="140">
        <v>0</v>
      </c>
      <c r="O94" s="99">
        <v>0</v>
      </c>
      <c r="P94" s="99">
        <v>0</v>
      </c>
      <c r="Q94" s="99">
        <v>0</v>
      </c>
      <c r="R94" s="108">
        <v>0</v>
      </c>
      <c r="S94" s="99">
        <v>0</v>
      </c>
      <c r="T94" s="99">
        <v>0</v>
      </c>
      <c r="U94" s="99">
        <v>0</v>
      </c>
      <c r="V94" s="99">
        <v>0</v>
      </c>
      <c r="W94" s="99">
        <v>0</v>
      </c>
      <c r="X94" s="99">
        <v>0</v>
      </c>
      <c r="Y94" s="99">
        <v>0</v>
      </c>
      <c r="Z94" s="99">
        <v>0</v>
      </c>
      <c r="AA94" s="99">
        <v>0</v>
      </c>
      <c r="AB94" s="99">
        <v>0</v>
      </c>
      <c r="AC94" s="144"/>
      <c r="AD94" s="99">
        <v>0</v>
      </c>
      <c r="AE94" s="140"/>
      <c r="AF94" s="99">
        <v>0</v>
      </c>
      <c r="AG94" s="99">
        <v>0</v>
      </c>
      <c r="AH94" s="99">
        <v>0</v>
      </c>
      <c r="AI94" s="99">
        <v>0</v>
      </c>
      <c r="AJ94" s="99">
        <v>0</v>
      </c>
      <c r="AK94" s="99">
        <v>0</v>
      </c>
      <c r="AL94" s="99">
        <v>0</v>
      </c>
      <c r="AM94" s="99">
        <v>0</v>
      </c>
      <c r="AN94" s="99">
        <v>0</v>
      </c>
      <c r="AO94" s="99">
        <v>0</v>
      </c>
      <c r="AP94" s="99">
        <v>0</v>
      </c>
      <c r="AQ94" s="99">
        <v>0</v>
      </c>
      <c r="AR94" s="99">
        <v>0</v>
      </c>
      <c r="AS94" s="99">
        <v>0</v>
      </c>
      <c r="AT94" s="99">
        <v>0</v>
      </c>
      <c r="AU94" s="99">
        <v>0</v>
      </c>
      <c r="AV94" s="99">
        <v>0</v>
      </c>
      <c r="AW94" s="99">
        <v>0</v>
      </c>
      <c r="AX94" s="99">
        <v>0</v>
      </c>
      <c r="AY94" s="99">
        <v>0</v>
      </c>
      <c r="AZ94" s="99">
        <v>0</v>
      </c>
      <c r="BA94" s="99">
        <v>0</v>
      </c>
      <c r="BB94" s="99">
        <v>0</v>
      </c>
      <c r="BC94" s="99">
        <v>0</v>
      </c>
      <c r="BD94" s="99">
        <v>0</v>
      </c>
      <c r="BE94" s="99">
        <v>0</v>
      </c>
      <c r="BF94" s="99">
        <v>0</v>
      </c>
      <c r="BG94" s="117">
        <f t="shared" si="5"/>
        <v>0</v>
      </c>
      <c r="BH94" s="117">
        <f t="shared" si="6"/>
        <v>0</v>
      </c>
      <c r="BI94" s="117">
        <f t="shared" si="7"/>
        <v>0</v>
      </c>
      <c r="BJ94" s="102">
        <f t="shared" si="8"/>
        <v>0</v>
      </c>
      <c r="BK94" s="117">
        <f t="shared" si="9"/>
        <v>0</v>
      </c>
      <c r="BL94" s="102"/>
      <c r="BM94" s="125"/>
    </row>
    <row r="95" spans="1:65" ht="13.5" customHeight="1" x14ac:dyDescent="0.15">
      <c r="A95" s="1">
        <v>2</v>
      </c>
      <c r="B95" s="5">
        <v>28</v>
      </c>
      <c r="C95" s="137"/>
      <c r="D95" s="138"/>
      <c r="E95" s="138"/>
      <c r="F95" s="138"/>
      <c r="G95" s="138"/>
      <c r="H95" s="138"/>
      <c r="I95" s="139"/>
      <c r="J95" s="140"/>
      <c r="K95" s="140"/>
      <c r="L95" s="140"/>
      <c r="M95" s="140"/>
      <c r="N95" s="140">
        <v>0</v>
      </c>
      <c r="O95" s="140"/>
      <c r="P95" s="140"/>
      <c r="Q95" s="140"/>
      <c r="R95" s="141"/>
      <c r="S95" s="140"/>
      <c r="T95" s="140"/>
      <c r="U95" s="140"/>
      <c r="V95" s="140"/>
      <c r="W95" s="140"/>
      <c r="X95" s="140"/>
      <c r="Y95" s="140"/>
      <c r="Z95" s="140"/>
      <c r="AA95" s="140">
        <v>0</v>
      </c>
      <c r="AB95" s="140"/>
      <c r="AC95" s="144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2">
        <f t="shared" si="5"/>
        <v>0</v>
      </c>
      <c r="BH95" s="142">
        <f t="shared" si="6"/>
        <v>0</v>
      </c>
      <c r="BI95" s="142">
        <f t="shared" si="7"/>
        <v>0</v>
      </c>
      <c r="BJ95" s="143">
        <f t="shared" ref="BJ95:BJ137" si="10">SUMIF($J$11:$BF$11,$BJ$10,J95:BF95)</f>
        <v>0</v>
      </c>
      <c r="BK95" s="142">
        <f t="shared" si="9"/>
        <v>0</v>
      </c>
      <c r="BL95" s="102"/>
      <c r="BM95" s="125"/>
    </row>
    <row r="96" spans="1:65" ht="13.5" customHeight="1" x14ac:dyDescent="0.15">
      <c r="A96" s="1">
        <v>2</v>
      </c>
      <c r="B96" s="5">
        <v>29</v>
      </c>
      <c r="C96" s="454" t="s">
        <v>99</v>
      </c>
      <c r="D96" s="455"/>
      <c r="E96" s="455"/>
      <c r="F96" s="455"/>
      <c r="G96" s="455"/>
      <c r="H96" s="455"/>
      <c r="I96" s="455"/>
      <c r="J96" s="99">
        <v>0</v>
      </c>
      <c r="K96" s="99">
        <v>0</v>
      </c>
      <c r="L96" s="99">
        <v>0</v>
      </c>
      <c r="M96" s="99">
        <v>0</v>
      </c>
      <c r="N96" s="140">
        <v>0</v>
      </c>
      <c r="O96" s="99">
        <v>0</v>
      </c>
      <c r="P96" s="99">
        <v>0</v>
      </c>
      <c r="Q96" s="99">
        <v>0</v>
      </c>
      <c r="R96" s="108">
        <v>0</v>
      </c>
      <c r="S96" s="99">
        <v>0</v>
      </c>
      <c r="T96" s="99">
        <v>0</v>
      </c>
      <c r="U96" s="99">
        <v>0</v>
      </c>
      <c r="V96" s="99">
        <v>0</v>
      </c>
      <c r="W96" s="99">
        <v>0</v>
      </c>
      <c r="X96" s="99">
        <v>0</v>
      </c>
      <c r="Y96" s="99">
        <v>0</v>
      </c>
      <c r="Z96" s="99">
        <v>0</v>
      </c>
      <c r="AA96" s="99">
        <v>0</v>
      </c>
      <c r="AB96" s="99">
        <v>0</v>
      </c>
      <c r="AC96" s="144"/>
      <c r="AD96" s="99">
        <v>0</v>
      </c>
      <c r="AE96" s="140"/>
      <c r="AF96" s="99">
        <v>0</v>
      </c>
      <c r="AG96" s="99">
        <v>0</v>
      </c>
      <c r="AH96" s="99">
        <v>0</v>
      </c>
      <c r="AI96" s="99">
        <v>0</v>
      </c>
      <c r="AJ96" s="99">
        <v>0</v>
      </c>
      <c r="AK96" s="99">
        <v>0</v>
      </c>
      <c r="AL96" s="99">
        <v>0</v>
      </c>
      <c r="AM96" s="99">
        <v>0</v>
      </c>
      <c r="AN96" s="99">
        <v>0</v>
      </c>
      <c r="AO96" s="99">
        <v>0</v>
      </c>
      <c r="AP96" s="99">
        <v>0</v>
      </c>
      <c r="AQ96" s="99">
        <v>0</v>
      </c>
      <c r="AR96" s="99">
        <v>0</v>
      </c>
      <c r="AS96" s="99">
        <v>0</v>
      </c>
      <c r="AT96" s="99">
        <v>0</v>
      </c>
      <c r="AU96" s="99">
        <v>0</v>
      </c>
      <c r="AV96" s="99">
        <v>0</v>
      </c>
      <c r="AW96" s="99">
        <v>0</v>
      </c>
      <c r="AX96" s="99">
        <v>0</v>
      </c>
      <c r="AY96" s="99">
        <v>0</v>
      </c>
      <c r="AZ96" s="99">
        <v>0</v>
      </c>
      <c r="BA96" s="99">
        <v>0</v>
      </c>
      <c r="BB96" s="99">
        <v>0</v>
      </c>
      <c r="BC96" s="99">
        <v>0</v>
      </c>
      <c r="BD96" s="99">
        <v>0</v>
      </c>
      <c r="BE96" s="99">
        <v>0</v>
      </c>
      <c r="BF96" s="99">
        <v>0</v>
      </c>
      <c r="BG96" s="117">
        <f t="shared" si="5"/>
        <v>0</v>
      </c>
      <c r="BH96" s="117">
        <f t="shared" si="6"/>
        <v>0</v>
      </c>
      <c r="BI96" s="117">
        <f t="shared" si="7"/>
        <v>0</v>
      </c>
      <c r="BJ96" s="102">
        <f t="shared" si="10"/>
        <v>0</v>
      </c>
      <c r="BK96" s="117">
        <f t="shared" si="9"/>
        <v>0</v>
      </c>
      <c r="BL96" s="102"/>
      <c r="BM96" s="125"/>
    </row>
    <row r="97" spans="1:65" ht="13.5" customHeight="1" x14ac:dyDescent="0.15">
      <c r="A97" s="1">
        <v>2</v>
      </c>
      <c r="B97" s="5">
        <v>30</v>
      </c>
      <c r="C97" s="33" t="s">
        <v>194</v>
      </c>
      <c r="D97" s="60"/>
      <c r="E97" s="76"/>
      <c r="F97" s="454" t="s">
        <v>95</v>
      </c>
      <c r="G97" s="455"/>
      <c r="H97" s="455"/>
      <c r="I97" s="455"/>
      <c r="J97" s="99">
        <v>0</v>
      </c>
      <c r="K97" s="99">
        <v>0</v>
      </c>
      <c r="L97" s="99">
        <v>0</v>
      </c>
      <c r="M97" s="99">
        <v>0</v>
      </c>
      <c r="N97" s="140">
        <v>0</v>
      </c>
      <c r="O97" s="99">
        <v>0</v>
      </c>
      <c r="P97" s="99">
        <v>0</v>
      </c>
      <c r="Q97" s="99">
        <v>0</v>
      </c>
      <c r="R97" s="108">
        <v>0</v>
      </c>
      <c r="S97" s="99">
        <v>0</v>
      </c>
      <c r="T97" s="99">
        <v>0</v>
      </c>
      <c r="U97" s="99">
        <v>0</v>
      </c>
      <c r="V97" s="99">
        <v>0</v>
      </c>
      <c r="W97" s="99">
        <v>0</v>
      </c>
      <c r="X97" s="99">
        <v>0</v>
      </c>
      <c r="Y97" s="99">
        <v>0</v>
      </c>
      <c r="Z97" s="99">
        <v>0</v>
      </c>
      <c r="AA97" s="99">
        <v>0</v>
      </c>
      <c r="AB97" s="99">
        <v>0</v>
      </c>
      <c r="AC97" s="144"/>
      <c r="AD97" s="99">
        <v>0</v>
      </c>
      <c r="AE97" s="140"/>
      <c r="AF97" s="99">
        <v>0</v>
      </c>
      <c r="AG97" s="99">
        <v>0</v>
      </c>
      <c r="AH97" s="99">
        <v>0</v>
      </c>
      <c r="AI97" s="99">
        <v>0</v>
      </c>
      <c r="AJ97" s="99">
        <v>0</v>
      </c>
      <c r="AK97" s="99">
        <v>0</v>
      </c>
      <c r="AL97" s="99">
        <v>0</v>
      </c>
      <c r="AM97" s="99">
        <v>0</v>
      </c>
      <c r="AN97" s="99">
        <v>0</v>
      </c>
      <c r="AO97" s="99">
        <v>0</v>
      </c>
      <c r="AP97" s="99">
        <v>0</v>
      </c>
      <c r="AQ97" s="99">
        <v>0</v>
      </c>
      <c r="AR97" s="99">
        <v>0</v>
      </c>
      <c r="AS97" s="99">
        <v>0</v>
      </c>
      <c r="AT97" s="99">
        <v>0</v>
      </c>
      <c r="AU97" s="99">
        <v>0</v>
      </c>
      <c r="AV97" s="99">
        <v>0</v>
      </c>
      <c r="AW97" s="99">
        <v>0</v>
      </c>
      <c r="AX97" s="99">
        <v>0</v>
      </c>
      <c r="AY97" s="99">
        <v>0</v>
      </c>
      <c r="AZ97" s="99">
        <v>0</v>
      </c>
      <c r="BA97" s="99">
        <v>0</v>
      </c>
      <c r="BB97" s="99">
        <v>0</v>
      </c>
      <c r="BC97" s="99">
        <v>0</v>
      </c>
      <c r="BD97" s="99">
        <v>0</v>
      </c>
      <c r="BE97" s="99">
        <v>0</v>
      </c>
      <c r="BF97" s="99">
        <v>0</v>
      </c>
      <c r="BG97" s="117">
        <f t="shared" si="5"/>
        <v>0</v>
      </c>
      <c r="BH97" s="117">
        <f t="shared" si="6"/>
        <v>0</v>
      </c>
      <c r="BI97" s="117">
        <f t="shared" si="7"/>
        <v>0</v>
      </c>
      <c r="BJ97" s="102">
        <f t="shared" si="10"/>
        <v>0</v>
      </c>
      <c r="BK97" s="117">
        <f t="shared" si="9"/>
        <v>0</v>
      </c>
      <c r="BL97" s="102"/>
      <c r="BM97" s="125"/>
    </row>
    <row r="98" spans="1:65" ht="13.5" customHeight="1" x14ac:dyDescent="0.15">
      <c r="A98" s="1">
        <v>2</v>
      </c>
      <c r="B98" s="5">
        <v>31</v>
      </c>
      <c r="C98" s="34" t="s">
        <v>300</v>
      </c>
      <c r="D98" s="61"/>
      <c r="E98" s="77"/>
      <c r="F98" s="454" t="s">
        <v>301</v>
      </c>
      <c r="G98" s="455"/>
      <c r="H98" s="455"/>
      <c r="I98" s="455"/>
      <c r="J98" s="99">
        <v>0</v>
      </c>
      <c r="K98" s="99">
        <v>0</v>
      </c>
      <c r="L98" s="99">
        <v>0</v>
      </c>
      <c r="M98" s="99">
        <v>0</v>
      </c>
      <c r="N98" s="140">
        <v>0</v>
      </c>
      <c r="O98" s="99">
        <v>0</v>
      </c>
      <c r="P98" s="99">
        <v>0</v>
      </c>
      <c r="Q98" s="99">
        <v>0</v>
      </c>
      <c r="R98" s="108">
        <v>0</v>
      </c>
      <c r="S98" s="99">
        <v>0</v>
      </c>
      <c r="T98" s="99">
        <v>0</v>
      </c>
      <c r="U98" s="99">
        <v>0</v>
      </c>
      <c r="V98" s="99">
        <v>0</v>
      </c>
      <c r="W98" s="99">
        <v>0</v>
      </c>
      <c r="X98" s="99">
        <v>0</v>
      </c>
      <c r="Y98" s="99">
        <v>0</v>
      </c>
      <c r="Z98" s="99">
        <v>0</v>
      </c>
      <c r="AA98" s="99">
        <v>0</v>
      </c>
      <c r="AB98" s="99">
        <v>0</v>
      </c>
      <c r="AC98" s="144"/>
      <c r="AD98" s="99">
        <v>0</v>
      </c>
      <c r="AE98" s="140"/>
      <c r="AF98" s="99">
        <v>0</v>
      </c>
      <c r="AG98" s="99">
        <v>0</v>
      </c>
      <c r="AH98" s="99">
        <v>0</v>
      </c>
      <c r="AI98" s="99">
        <v>0</v>
      </c>
      <c r="AJ98" s="99">
        <v>0</v>
      </c>
      <c r="AK98" s="99">
        <v>0</v>
      </c>
      <c r="AL98" s="99">
        <v>0</v>
      </c>
      <c r="AM98" s="99">
        <v>0</v>
      </c>
      <c r="AN98" s="99">
        <v>0</v>
      </c>
      <c r="AO98" s="99">
        <v>0</v>
      </c>
      <c r="AP98" s="99">
        <v>0</v>
      </c>
      <c r="AQ98" s="99">
        <v>0</v>
      </c>
      <c r="AR98" s="99">
        <v>0</v>
      </c>
      <c r="AS98" s="99">
        <v>0</v>
      </c>
      <c r="AT98" s="99">
        <v>0</v>
      </c>
      <c r="AU98" s="99">
        <v>0</v>
      </c>
      <c r="AV98" s="99">
        <v>0</v>
      </c>
      <c r="AW98" s="99">
        <v>0</v>
      </c>
      <c r="AX98" s="99">
        <v>0</v>
      </c>
      <c r="AY98" s="99">
        <v>0</v>
      </c>
      <c r="AZ98" s="99">
        <v>0</v>
      </c>
      <c r="BA98" s="99">
        <v>0</v>
      </c>
      <c r="BB98" s="99">
        <v>0</v>
      </c>
      <c r="BC98" s="99">
        <v>0</v>
      </c>
      <c r="BD98" s="99">
        <v>0</v>
      </c>
      <c r="BE98" s="99">
        <v>0</v>
      </c>
      <c r="BF98" s="99">
        <v>0</v>
      </c>
      <c r="BG98" s="117">
        <f t="shared" si="5"/>
        <v>0</v>
      </c>
      <c r="BH98" s="117">
        <f t="shared" si="6"/>
        <v>0</v>
      </c>
      <c r="BI98" s="117">
        <f t="shared" si="7"/>
        <v>0</v>
      </c>
      <c r="BJ98" s="102">
        <f t="shared" si="10"/>
        <v>0</v>
      </c>
      <c r="BK98" s="117">
        <f t="shared" si="9"/>
        <v>0</v>
      </c>
      <c r="BL98" s="102"/>
      <c r="BM98" s="125"/>
    </row>
    <row r="99" spans="1:65" ht="13.5" customHeight="1" x14ac:dyDescent="0.15">
      <c r="A99" s="1">
        <v>2</v>
      </c>
      <c r="B99" s="5">
        <v>32</v>
      </c>
      <c r="C99" s="454" t="s">
        <v>101</v>
      </c>
      <c r="D99" s="455"/>
      <c r="E99" s="455"/>
      <c r="F99" s="455"/>
      <c r="G99" s="455"/>
      <c r="H99" s="455"/>
      <c r="I99" s="455"/>
      <c r="J99" s="99">
        <v>0</v>
      </c>
      <c r="K99" s="99">
        <v>0</v>
      </c>
      <c r="L99" s="99">
        <v>0</v>
      </c>
      <c r="M99" s="99">
        <v>0</v>
      </c>
      <c r="N99" s="140">
        <v>0</v>
      </c>
      <c r="O99" s="99">
        <v>0</v>
      </c>
      <c r="P99" s="99">
        <v>0</v>
      </c>
      <c r="Q99" s="99">
        <v>0</v>
      </c>
      <c r="R99" s="108">
        <v>0</v>
      </c>
      <c r="S99" s="99">
        <v>0</v>
      </c>
      <c r="T99" s="99">
        <v>0</v>
      </c>
      <c r="U99" s="99">
        <v>0</v>
      </c>
      <c r="V99" s="99">
        <v>0</v>
      </c>
      <c r="W99" s="99">
        <v>0</v>
      </c>
      <c r="X99" s="99">
        <v>0</v>
      </c>
      <c r="Y99" s="99">
        <v>0</v>
      </c>
      <c r="Z99" s="99">
        <v>0</v>
      </c>
      <c r="AA99" s="99">
        <v>0</v>
      </c>
      <c r="AB99" s="99">
        <v>0</v>
      </c>
      <c r="AC99" s="144"/>
      <c r="AD99" s="99">
        <v>0</v>
      </c>
      <c r="AE99" s="140"/>
      <c r="AF99" s="99">
        <v>0</v>
      </c>
      <c r="AG99" s="99">
        <v>0</v>
      </c>
      <c r="AH99" s="99">
        <v>0</v>
      </c>
      <c r="AI99" s="99">
        <v>0</v>
      </c>
      <c r="AJ99" s="99">
        <v>0</v>
      </c>
      <c r="AK99" s="99">
        <v>0</v>
      </c>
      <c r="AL99" s="99">
        <v>0</v>
      </c>
      <c r="AM99" s="99">
        <v>0</v>
      </c>
      <c r="AN99" s="99">
        <v>0</v>
      </c>
      <c r="AO99" s="99">
        <v>0</v>
      </c>
      <c r="AP99" s="99">
        <v>0</v>
      </c>
      <c r="AQ99" s="99">
        <v>0</v>
      </c>
      <c r="AR99" s="99">
        <v>0</v>
      </c>
      <c r="AS99" s="99">
        <v>0</v>
      </c>
      <c r="AT99" s="99">
        <v>0</v>
      </c>
      <c r="AU99" s="99">
        <v>0</v>
      </c>
      <c r="AV99" s="99">
        <v>0</v>
      </c>
      <c r="AW99" s="99">
        <v>0</v>
      </c>
      <c r="AX99" s="99">
        <v>0</v>
      </c>
      <c r="AY99" s="99">
        <v>0</v>
      </c>
      <c r="AZ99" s="99">
        <v>0</v>
      </c>
      <c r="BA99" s="99">
        <v>0</v>
      </c>
      <c r="BB99" s="99">
        <v>0</v>
      </c>
      <c r="BC99" s="99">
        <v>0</v>
      </c>
      <c r="BD99" s="99">
        <v>0</v>
      </c>
      <c r="BE99" s="99">
        <v>0</v>
      </c>
      <c r="BF99" s="99">
        <v>0</v>
      </c>
      <c r="BG99" s="117">
        <f t="shared" si="5"/>
        <v>0</v>
      </c>
      <c r="BH99" s="117">
        <f t="shared" si="6"/>
        <v>0</v>
      </c>
      <c r="BI99" s="117">
        <f t="shared" si="7"/>
        <v>0</v>
      </c>
      <c r="BJ99" s="102">
        <f t="shared" si="10"/>
        <v>0</v>
      </c>
      <c r="BK99" s="117">
        <f t="shared" si="9"/>
        <v>0</v>
      </c>
      <c r="BL99" s="102"/>
      <c r="BM99" s="125"/>
    </row>
    <row r="100" spans="1:65" ht="13.5" customHeight="1" x14ac:dyDescent="0.15">
      <c r="A100" s="1">
        <v>2</v>
      </c>
      <c r="B100" s="5">
        <v>33</v>
      </c>
      <c r="C100" s="454" t="s">
        <v>201</v>
      </c>
      <c r="D100" s="455"/>
      <c r="E100" s="455"/>
      <c r="F100" s="455"/>
      <c r="G100" s="455"/>
      <c r="H100" s="455"/>
      <c r="I100" s="94" t="s">
        <v>13</v>
      </c>
      <c r="J100" s="99">
        <v>0</v>
      </c>
      <c r="K100" s="99">
        <v>0</v>
      </c>
      <c r="L100" s="99">
        <v>0</v>
      </c>
      <c r="M100" s="99">
        <v>0</v>
      </c>
      <c r="N100" s="140">
        <v>0</v>
      </c>
      <c r="O100" s="99">
        <v>0</v>
      </c>
      <c r="P100" s="99">
        <v>0</v>
      </c>
      <c r="Q100" s="99">
        <v>0</v>
      </c>
      <c r="R100" s="108">
        <v>0</v>
      </c>
      <c r="S100" s="99">
        <v>0</v>
      </c>
      <c r="T100" s="99">
        <v>0</v>
      </c>
      <c r="U100" s="99">
        <v>0</v>
      </c>
      <c r="V100" s="99">
        <v>0</v>
      </c>
      <c r="W100" s="99">
        <v>0</v>
      </c>
      <c r="X100" s="99">
        <v>0</v>
      </c>
      <c r="Y100" s="99">
        <v>0</v>
      </c>
      <c r="Z100" s="99">
        <v>0</v>
      </c>
      <c r="AA100" s="99">
        <v>0</v>
      </c>
      <c r="AB100" s="99">
        <v>0</v>
      </c>
      <c r="AC100" s="144"/>
      <c r="AD100" s="99">
        <v>0</v>
      </c>
      <c r="AE100" s="140"/>
      <c r="AF100" s="99">
        <v>0</v>
      </c>
      <c r="AG100" s="99">
        <v>0</v>
      </c>
      <c r="AH100" s="99">
        <v>0</v>
      </c>
      <c r="AI100" s="99">
        <v>0</v>
      </c>
      <c r="AJ100" s="99">
        <v>0</v>
      </c>
      <c r="AK100" s="99">
        <v>0</v>
      </c>
      <c r="AL100" s="99">
        <v>0</v>
      </c>
      <c r="AM100" s="99">
        <v>0</v>
      </c>
      <c r="AN100" s="99">
        <v>0</v>
      </c>
      <c r="AO100" s="99">
        <v>0</v>
      </c>
      <c r="AP100" s="99">
        <v>0</v>
      </c>
      <c r="AQ100" s="99">
        <v>0</v>
      </c>
      <c r="AR100" s="99">
        <v>0</v>
      </c>
      <c r="AS100" s="99">
        <v>0</v>
      </c>
      <c r="AT100" s="99">
        <v>0</v>
      </c>
      <c r="AU100" s="99">
        <v>0</v>
      </c>
      <c r="AV100" s="99">
        <v>0</v>
      </c>
      <c r="AW100" s="99">
        <v>0</v>
      </c>
      <c r="AX100" s="99">
        <v>0</v>
      </c>
      <c r="AY100" s="99">
        <v>0</v>
      </c>
      <c r="AZ100" s="99">
        <v>0</v>
      </c>
      <c r="BA100" s="99">
        <v>0</v>
      </c>
      <c r="BB100" s="99">
        <v>0</v>
      </c>
      <c r="BC100" s="99">
        <v>0</v>
      </c>
      <c r="BD100" s="99">
        <v>0</v>
      </c>
      <c r="BE100" s="99">
        <v>0</v>
      </c>
      <c r="BF100" s="99">
        <v>0</v>
      </c>
      <c r="BG100" s="117">
        <f t="shared" si="5"/>
        <v>0</v>
      </c>
      <c r="BH100" s="117">
        <f t="shared" si="6"/>
        <v>0</v>
      </c>
      <c r="BI100" s="117">
        <f t="shared" si="7"/>
        <v>0</v>
      </c>
      <c r="BJ100" s="102">
        <f t="shared" si="10"/>
        <v>0</v>
      </c>
      <c r="BK100" s="117">
        <f t="shared" si="9"/>
        <v>0</v>
      </c>
      <c r="BL100" s="102"/>
      <c r="BM100" s="125"/>
    </row>
    <row r="101" spans="1:65" ht="13.5" customHeight="1" x14ac:dyDescent="0.15">
      <c r="A101" s="1">
        <v>2</v>
      </c>
      <c r="B101" s="5">
        <v>34</v>
      </c>
      <c r="C101" s="33" t="s">
        <v>194</v>
      </c>
      <c r="D101" s="60"/>
      <c r="E101" s="76"/>
      <c r="F101" s="454" t="s">
        <v>95</v>
      </c>
      <c r="G101" s="455"/>
      <c r="H101" s="455"/>
      <c r="I101" s="94" t="s">
        <v>13</v>
      </c>
      <c r="J101" s="99">
        <v>0</v>
      </c>
      <c r="K101" s="99">
        <v>0</v>
      </c>
      <c r="L101" s="99">
        <v>0</v>
      </c>
      <c r="M101" s="99">
        <v>0</v>
      </c>
      <c r="N101" s="140">
        <v>0</v>
      </c>
      <c r="O101" s="99">
        <v>0</v>
      </c>
      <c r="P101" s="99">
        <v>0</v>
      </c>
      <c r="Q101" s="99">
        <v>0</v>
      </c>
      <c r="R101" s="108">
        <v>0</v>
      </c>
      <c r="S101" s="99">
        <v>0</v>
      </c>
      <c r="T101" s="99">
        <v>0</v>
      </c>
      <c r="U101" s="99">
        <v>0</v>
      </c>
      <c r="V101" s="99">
        <v>0</v>
      </c>
      <c r="W101" s="99">
        <v>0</v>
      </c>
      <c r="X101" s="99">
        <v>0</v>
      </c>
      <c r="Y101" s="99">
        <v>0</v>
      </c>
      <c r="Z101" s="99">
        <v>0</v>
      </c>
      <c r="AA101" s="99">
        <v>0</v>
      </c>
      <c r="AB101" s="99">
        <v>0</v>
      </c>
      <c r="AC101" s="144"/>
      <c r="AD101" s="99">
        <v>0</v>
      </c>
      <c r="AE101" s="140"/>
      <c r="AF101" s="99">
        <v>0</v>
      </c>
      <c r="AG101" s="99">
        <v>0</v>
      </c>
      <c r="AH101" s="99">
        <v>0</v>
      </c>
      <c r="AI101" s="99">
        <v>0</v>
      </c>
      <c r="AJ101" s="99">
        <v>0</v>
      </c>
      <c r="AK101" s="99">
        <v>0</v>
      </c>
      <c r="AL101" s="99">
        <v>0</v>
      </c>
      <c r="AM101" s="99">
        <v>0</v>
      </c>
      <c r="AN101" s="99">
        <v>0</v>
      </c>
      <c r="AO101" s="99">
        <v>0</v>
      </c>
      <c r="AP101" s="99">
        <v>0</v>
      </c>
      <c r="AQ101" s="99">
        <v>0</v>
      </c>
      <c r="AR101" s="99">
        <v>0</v>
      </c>
      <c r="AS101" s="99">
        <v>0</v>
      </c>
      <c r="AT101" s="99">
        <v>0</v>
      </c>
      <c r="AU101" s="99">
        <v>0</v>
      </c>
      <c r="AV101" s="99">
        <v>0</v>
      </c>
      <c r="AW101" s="99">
        <v>0</v>
      </c>
      <c r="AX101" s="99">
        <v>0</v>
      </c>
      <c r="AY101" s="99">
        <v>0</v>
      </c>
      <c r="AZ101" s="99">
        <v>0</v>
      </c>
      <c r="BA101" s="99">
        <v>0</v>
      </c>
      <c r="BB101" s="99">
        <v>0</v>
      </c>
      <c r="BC101" s="99">
        <v>0</v>
      </c>
      <c r="BD101" s="99">
        <v>0</v>
      </c>
      <c r="BE101" s="99">
        <v>0</v>
      </c>
      <c r="BF101" s="99">
        <v>0</v>
      </c>
      <c r="BG101" s="117">
        <f t="shared" si="5"/>
        <v>0</v>
      </c>
      <c r="BH101" s="117">
        <f t="shared" si="6"/>
        <v>0</v>
      </c>
      <c r="BI101" s="117">
        <f t="shared" si="7"/>
        <v>0</v>
      </c>
      <c r="BJ101" s="102">
        <f t="shared" si="10"/>
        <v>0</v>
      </c>
      <c r="BK101" s="117">
        <f t="shared" si="9"/>
        <v>0</v>
      </c>
      <c r="BL101" s="102"/>
      <c r="BM101" s="125"/>
    </row>
    <row r="102" spans="1:65" ht="13.5" customHeight="1" x14ac:dyDescent="0.15">
      <c r="A102" s="1">
        <v>2</v>
      </c>
      <c r="B102" s="5">
        <v>35</v>
      </c>
      <c r="C102" s="34" t="s">
        <v>300</v>
      </c>
      <c r="D102" s="61"/>
      <c r="E102" s="77"/>
      <c r="F102" s="454" t="s">
        <v>301</v>
      </c>
      <c r="G102" s="455"/>
      <c r="H102" s="455"/>
      <c r="I102" s="94" t="s">
        <v>13</v>
      </c>
      <c r="J102" s="99">
        <v>0</v>
      </c>
      <c r="K102" s="99">
        <v>0</v>
      </c>
      <c r="L102" s="99">
        <v>0</v>
      </c>
      <c r="M102" s="99">
        <v>0</v>
      </c>
      <c r="N102" s="140">
        <v>0</v>
      </c>
      <c r="O102" s="99">
        <v>0</v>
      </c>
      <c r="P102" s="99">
        <v>0</v>
      </c>
      <c r="Q102" s="99">
        <v>0</v>
      </c>
      <c r="R102" s="108">
        <v>0</v>
      </c>
      <c r="S102" s="99">
        <v>0</v>
      </c>
      <c r="T102" s="99">
        <v>0</v>
      </c>
      <c r="U102" s="99">
        <v>0</v>
      </c>
      <c r="V102" s="99">
        <v>0</v>
      </c>
      <c r="W102" s="99">
        <v>0</v>
      </c>
      <c r="X102" s="99">
        <v>0</v>
      </c>
      <c r="Y102" s="99">
        <v>0</v>
      </c>
      <c r="Z102" s="99">
        <v>0</v>
      </c>
      <c r="AA102" s="99">
        <v>0</v>
      </c>
      <c r="AB102" s="99">
        <v>0</v>
      </c>
      <c r="AC102" s="144"/>
      <c r="AD102" s="99">
        <v>0</v>
      </c>
      <c r="AE102" s="140"/>
      <c r="AF102" s="99">
        <v>0</v>
      </c>
      <c r="AG102" s="99">
        <v>0</v>
      </c>
      <c r="AH102" s="99">
        <v>0</v>
      </c>
      <c r="AI102" s="99">
        <v>0</v>
      </c>
      <c r="AJ102" s="99">
        <v>0</v>
      </c>
      <c r="AK102" s="99">
        <v>0</v>
      </c>
      <c r="AL102" s="99">
        <v>0</v>
      </c>
      <c r="AM102" s="99">
        <v>0</v>
      </c>
      <c r="AN102" s="99">
        <v>0</v>
      </c>
      <c r="AO102" s="99">
        <v>0</v>
      </c>
      <c r="AP102" s="99">
        <v>0</v>
      </c>
      <c r="AQ102" s="99">
        <v>0</v>
      </c>
      <c r="AR102" s="99">
        <v>0</v>
      </c>
      <c r="AS102" s="99">
        <v>0</v>
      </c>
      <c r="AT102" s="99">
        <v>0</v>
      </c>
      <c r="AU102" s="99">
        <v>0</v>
      </c>
      <c r="AV102" s="99">
        <v>0</v>
      </c>
      <c r="AW102" s="99">
        <v>0</v>
      </c>
      <c r="AX102" s="99">
        <v>0</v>
      </c>
      <c r="AY102" s="99">
        <v>0</v>
      </c>
      <c r="AZ102" s="99">
        <v>0</v>
      </c>
      <c r="BA102" s="99">
        <v>0</v>
      </c>
      <c r="BB102" s="99">
        <v>0</v>
      </c>
      <c r="BC102" s="99">
        <v>0</v>
      </c>
      <c r="BD102" s="99">
        <v>0</v>
      </c>
      <c r="BE102" s="99">
        <v>0</v>
      </c>
      <c r="BF102" s="99">
        <v>0</v>
      </c>
      <c r="BG102" s="117">
        <f t="shared" si="5"/>
        <v>0</v>
      </c>
      <c r="BH102" s="117">
        <f t="shared" si="6"/>
        <v>0</v>
      </c>
      <c r="BI102" s="117">
        <f t="shared" si="7"/>
        <v>0</v>
      </c>
      <c r="BJ102" s="102">
        <f t="shared" si="10"/>
        <v>0</v>
      </c>
      <c r="BK102" s="117">
        <f t="shared" si="9"/>
        <v>0</v>
      </c>
      <c r="BL102" s="102"/>
      <c r="BM102" s="125"/>
    </row>
    <row r="103" spans="1:65" ht="13.5" customHeight="1" x14ac:dyDescent="0.15">
      <c r="A103" s="1">
        <v>2</v>
      </c>
      <c r="B103" s="5">
        <v>36</v>
      </c>
      <c r="C103" s="454" t="s">
        <v>20</v>
      </c>
      <c r="D103" s="455"/>
      <c r="E103" s="455"/>
      <c r="F103" s="455"/>
      <c r="G103" s="455"/>
      <c r="H103" s="455"/>
      <c r="I103" s="94" t="s">
        <v>13</v>
      </c>
      <c r="J103" s="99">
        <v>0</v>
      </c>
      <c r="K103" s="99">
        <v>0</v>
      </c>
      <c r="L103" s="99">
        <v>0</v>
      </c>
      <c r="M103" s="99">
        <v>0</v>
      </c>
      <c r="N103" s="140">
        <v>0</v>
      </c>
      <c r="O103" s="99">
        <v>0</v>
      </c>
      <c r="P103" s="99">
        <v>0</v>
      </c>
      <c r="Q103" s="99">
        <v>0</v>
      </c>
      <c r="R103" s="108">
        <v>0</v>
      </c>
      <c r="S103" s="99"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  <c r="AA103" s="99">
        <v>0</v>
      </c>
      <c r="AB103" s="99">
        <v>0</v>
      </c>
      <c r="AC103" s="144"/>
      <c r="AD103" s="99">
        <v>0</v>
      </c>
      <c r="AE103" s="140"/>
      <c r="AF103" s="99">
        <v>0</v>
      </c>
      <c r="AG103" s="99">
        <v>0</v>
      </c>
      <c r="AH103" s="99">
        <v>0</v>
      </c>
      <c r="AI103" s="99">
        <v>0</v>
      </c>
      <c r="AJ103" s="99">
        <v>0</v>
      </c>
      <c r="AK103" s="99">
        <v>0</v>
      </c>
      <c r="AL103" s="99">
        <v>0</v>
      </c>
      <c r="AM103" s="99">
        <v>0</v>
      </c>
      <c r="AN103" s="99">
        <v>0</v>
      </c>
      <c r="AO103" s="99">
        <v>0</v>
      </c>
      <c r="AP103" s="99">
        <v>0</v>
      </c>
      <c r="AQ103" s="99">
        <v>0</v>
      </c>
      <c r="AR103" s="99">
        <v>0</v>
      </c>
      <c r="AS103" s="99">
        <v>0</v>
      </c>
      <c r="AT103" s="99">
        <v>0</v>
      </c>
      <c r="AU103" s="99">
        <v>0</v>
      </c>
      <c r="AV103" s="99">
        <v>0</v>
      </c>
      <c r="AW103" s="99">
        <v>0</v>
      </c>
      <c r="AX103" s="99">
        <v>0</v>
      </c>
      <c r="AY103" s="99">
        <v>0</v>
      </c>
      <c r="AZ103" s="99">
        <v>0</v>
      </c>
      <c r="BA103" s="99">
        <v>0</v>
      </c>
      <c r="BB103" s="99">
        <v>0</v>
      </c>
      <c r="BC103" s="99">
        <v>0</v>
      </c>
      <c r="BD103" s="99">
        <v>0</v>
      </c>
      <c r="BE103" s="99">
        <v>0</v>
      </c>
      <c r="BF103" s="99">
        <v>0</v>
      </c>
      <c r="BG103" s="117">
        <f t="shared" si="5"/>
        <v>0</v>
      </c>
      <c r="BH103" s="117">
        <f t="shared" si="6"/>
        <v>0</v>
      </c>
      <c r="BI103" s="117">
        <f t="shared" si="7"/>
        <v>0</v>
      </c>
      <c r="BJ103" s="102">
        <f t="shared" si="10"/>
        <v>0</v>
      </c>
      <c r="BK103" s="117">
        <f t="shared" si="9"/>
        <v>0</v>
      </c>
      <c r="BL103" s="102"/>
      <c r="BM103" s="125"/>
    </row>
    <row r="104" spans="1:65" ht="13.5" customHeight="1" x14ac:dyDescent="0.15">
      <c r="A104" s="1">
        <v>2</v>
      </c>
      <c r="B104" s="5">
        <v>37</v>
      </c>
      <c r="C104" s="454" t="s">
        <v>54</v>
      </c>
      <c r="D104" s="455"/>
      <c r="E104" s="455"/>
      <c r="F104" s="455"/>
      <c r="G104" s="455"/>
      <c r="H104" s="455"/>
      <c r="I104" s="455"/>
      <c r="J104" s="99">
        <v>0</v>
      </c>
      <c r="K104" s="99">
        <v>0</v>
      </c>
      <c r="L104" s="99">
        <v>0</v>
      </c>
      <c r="M104" s="99">
        <v>0</v>
      </c>
      <c r="N104" s="140">
        <v>0</v>
      </c>
      <c r="O104" s="99">
        <v>0</v>
      </c>
      <c r="P104" s="99">
        <v>0</v>
      </c>
      <c r="Q104" s="99">
        <v>0</v>
      </c>
      <c r="R104" s="108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  <c r="AA104" s="99">
        <v>0</v>
      </c>
      <c r="AB104" s="99">
        <v>0</v>
      </c>
      <c r="AC104" s="144"/>
      <c r="AD104" s="99">
        <v>0</v>
      </c>
      <c r="AE104" s="140"/>
      <c r="AF104" s="99">
        <v>0</v>
      </c>
      <c r="AG104" s="99">
        <v>0</v>
      </c>
      <c r="AH104" s="99">
        <v>0</v>
      </c>
      <c r="AI104" s="99">
        <v>0</v>
      </c>
      <c r="AJ104" s="99">
        <v>0</v>
      </c>
      <c r="AK104" s="99">
        <v>0</v>
      </c>
      <c r="AL104" s="99">
        <v>0</v>
      </c>
      <c r="AM104" s="99">
        <v>0</v>
      </c>
      <c r="AN104" s="99">
        <v>0</v>
      </c>
      <c r="AO104" s="99">
        <v>0</v>
      </c>
      <c r="AP104" s="99">
        <v>0</v>
      </c>
      <c r="AQ104" s="99">
        <v>0</v>
      </c>
      <c r="AR104" s="99">
        <v>0</v>
      </c>
      <c r="AS104" s="99">
        <v>0</v>
      </c>
      <c r="AT104" s="99">
        <v>0</v>
      </c>
      <c r="AU104" s="99">
        <v>0</v>
      </c>
      <c r="AV104" s="99">
        <v>0</v>
      </c>
      <c r="AW104" s="99">
        <v>0</v>
      </c>
      <c r="AX104" s="99">
        <v>0</v>
      </c>
      <c r="AY104" s="99">
        <v>0</v>
      </c>
      <c r="AZ104" s="99">
        <v>0</v>
      </c>
      <c r="BA104" s="99">
        <v>0</v>
      </c>
      <c r="BB104" s="99">
        <v>0</v>
      </c>
      <c r="BC104" s="99">
        <v>0</v>
      </c>
      <c r="BD104" s="99">
        <v>0</v>
      </c>
      <c r="BE104" s="99">
        <v>0</v>
      </c>
      <c r="BF104" s="99">
        <v>0</v>
      </c>
      <c r="BG104" s="117">
        <f t="shared" si="5"/>
        <v>0</v>
      </c>
      <c r="BH104" s="117">
        <f t="shared" si="6"/>
        <v>0</v>
      </c>
      <c r="BI104" s="117">
        <f t="shared" si="7"/>
        <v>0</v>
      </c>
      <c r="BJ104" s="102">
        <f t="shared" si="10"/>
        <v>0</v>
      </c>
      <c r="BK104" s="117">
        <f t="shared" si="9"/>
        <v>0</v>
      </c>
      <c r="BL104" s="102"/>
      <c r="BM104" s="125"/>
    </row>
    <row r="105" spans="1:65" ht="13.5" customHeight="1" x14ac:dyDescent="0.15">
      <c r="A105" s="1">
        <v>2</v>
      </c>
      <c r="B105" s="5">
        <v>38</v>
      </c>
      <c r="C105" s="33" t="s">
        <v>194</v>
      </c>
      <c r="D105" s="60"/>
      <c r="E105" s="76"/>
      <c r="F105" s="454" t="s">
        <v>302</v>
      </c>
      <c r="G105" s="455"/>
      <c r="H105" s="455"/>
      <c r="I105" s="455"/>
      <c r="J105" s="99">
        <v>0</v>
      </c>
      <c r="K105" s="99">
        <v>0</v>
      </c>
      <c r="L105" s="99">
        <v>0</v>
      </c>
      <c r="M105" s="99">
        <v>0</v>
      </c>
      <c r="N105" s="140">
        <v>0</v>
      </c>
      <c r="O105" s="99">
        <v>0</v>
      </c>
      <c r="P105" s="99">
        <v>0</v>
      </c>
      <c r="Q105" s="99">
        <v>0</v>
      </c>
      <c r="R105" s="108">
        <v>0</v>
      </c>
      <c r="S105" s="99">
        <v>0</v>
      </c>
      <c r="T105" s="99">
        <v>0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  <c r="AA105" s="99">
        <v>0</v>
      </c>
      <c r="AB105" s="99">
        <v>0</v>
      </c>
      <c r="AC105" s="144"/>
      <c r="AD105" s="99">
        <v>0</v>
      </c>
      <c r="AE105" s="140"/>
      <c r="AF105" s="99">
        <v>0</v>
      </c>
      <c r="AG105" s="99">
        <v>0</v>
      </c>
      <c r="AH105" s="99">
        <v>0</v>
      </c>
      <c r="AI105" s="99">
        <v>0</v>
      </c>
      <c r="AJ105" s="99">
        <v>0</v>
      </c>
      <c r="AK105" s="99">
        <v>0</v>
      </c>
      <c r="AL105" s="99">
        <v>0</v>
      </c>
      <c r="AM105" s="99">
        <v>0</v>
      </c>
      <c r="AN105" s="99">
        <v>0</v>
      </c>
      <c r="AO105" s="99">
        <v>0</v>
      </c>
      <c r="AP105" s="99">
        <v>0</v>
      </c>
      <c r="AQ105" s="99">
        <v>0</v>
      </c>
      <c r="AR105" s="99">
        <v>0</v>
      </c>
      <c r="AS105" s="99">
        <v>0</v>
      </c>
      <c r="AT105" s="99">
        <v>0</v>
      </c>
      <c r="AU105" s="99">
        <v>0</v>
      </c>
      <c r="AV105" s="99">
        <v>0</v>
      </c>
      <c r="AW105" s="99">
        <v>0</v>
      </c>
      <c r="AX105" s="99">
        <v>0</v>
      </c>
      <c r="AY105" s="99">
        <v>0</v>
      </c>
      <c r="AZ105" s="99">
        <v>0</v>
      </c>
      <c r="BA105" s="99">
        <v>0</v>
      </c>
      <c r="BB105" s="99">
        <v>0</v>
      </c>
      <c r="BC105" s="99">
        <v>0</v>
      </c>
      <c r="BD105" s="99">
        <v>0</v>
      </c>
      <c r="BE105" s="99">
        <v>0</v>
      </c>
      <c r="BF105" s="99">
        <v>0</v>
      </c>
      <c r="BG105" s="117">
        <f t="shared" si="5"/>
        <v>0</v>
      </c>
      <c r="BH105" s="117">
        <f t="shared" si="6"/>
        <v>0</v>
      </c>
      <c r="BI105" s="117">
        <f t="shared" si="7"/>
        <v>0</v>
      </c>
      <c r="BJ105" s="102">
        <f t="shared" si="10"/>
        <v>0</v>
      </c>
      <c r="BK105" s="117">
        <f t="shared" si="9"/>
        <v>0</v>
      </c>
      <c r="BL105" s="102"/>
      <c r="BM105" s="125"/>
    </row>
    <row r="106" spans="1:65" ht="13.5" customHeight="1" x14ac:dyDescent="0.15">
      <c r="A106" s="1">
        <v>2</v>
      </c>
      <c r="B106" s="5">
        <v>39</v>
      </c>
      <c r="C106" s="34" t="s">
        <v>300</v>
      </c>
      <c r="D106" s="61"/>
      <c r="E106" s="77"/>
      <c r="F106" s="454" t="s">
        <v>301</v>
      </c>
      <c r="G106" s="455"/>
      <c r="H106" s="455"/>
      <c r="I106" s="455"/>
      <c r="J106" s="99">
        <v>0</v>
      </c>
      <c r="K106" s="99">
        <v>0</v>
      </c>
      <c r="L106" s="99">
        <v>0</v>
      </c>
      <c r="M106" s="99">
        <v>0</v>
      </c>
      <c r="N106" s="140">
        <v>0</v>
      </c>
      <c r="O106" s="99">
        <v>0</v>
      </c>
      <c r="P106" s="99">
        <v>0</v>
      </c>
      <c r="Q106" s="99">
        <v>0</v>
      </c>
      <c r="R106" s="108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  <c r="AA106" s="99">
        <v>0</v>
      </c>
      <c r="AB106" s="99">
        <v>0</v>
      </c>
      <c r="AC106" s="144"/>
      <c r="AD106" s="99">
        <v>0</v>
      </c>
      <c r="AE106" s="140"/>
      <c r="AF106" s="99">
        <v>0</v>
      </c>
      <c r="AG106" s="99">
        <v>0</v>
      </c>
      <c r="AH106" s="99">
        <v>0</v>
      </c>
      <c r="AI106" s="99">
        <v>0</v>
      </c>
      <c r="AJ106" s="99">
        <v>0</v>
      </c>
      <c r="AK106" s="99">
        <v>0</v>
      </c>
      <c r="AL106" s="99">
        <v>0</v>
      </c>
      <c r="AM106" s="99">
        <v>0</v>
      </c>
      <c r="AN106" s="99">
        <v>0</v>
      </c>
      <c r="AO106" s="99">
        <v>0</v>
      </c>
      <c r="AP106" s="99">
        <v>0</v>
      </c>
      <c r="AQ106" s="99">
        <v>0</v>
      </c>
      <c r="AR106" s="99">
        <v>0</v>
      </c>
      <c r="AS106" s="99">
        <v>0</v>
      </c>
      <c r="AT106" s="99">
        <v>0</v>
      </c>
      <c r="AU106" s="99">
        <v>0</v>
      </c>
      <c r="AV106" s="99">
        <v>0</v>
      </c>
      <c r="AW106" s="99">
        <v>0</v>
      </c>
      <c r="AX106" s="99">
        <v>0</v>
      </c>
      <c r="AY106" s="99">
        <v>0</v>
      </c>
      <c r="AZ106" s="99">
        <v>0</v>
      </c>
      <c r="BA106" s="99">
        <v>0</v>
      </c>
      <c r="BB106" s="99">
        <v>0</v>
      </c>
      <c r="BC106" s="99">
        <v>0</v>
      </c>
      <c r="BD106" s="99">
        <v>0</v>
      </c>
      <c r="BE106" s="99">
        <v>0</v>
      </c>
      <c r="BF106" s="99">
        <v>0</v>
      </c>
      <c r="BG106" s="117">
        <f t="shared" si="5"/>
        <v>0</v>
      </c>
      <c r="BH106" s="117">
        <f t="shared" si="6"/>
        <v>0</v>
      </c>
      <c r="BI106" s="117">
        <f t="shared" si="7"/>
        <v>0</v>
      </c>
      <c r="BJ106" s="102">
        <f t="shared" si="10"/>
        <v>0</v>
      </c>
      <c r="BK106" s="117">
        <f t="shared" si="9"/>
        <v>0</v>
      </c>
      <c r="BL106" s="102"/>
      <c r="BM106" s="125"/>
    </row>
    <row r="107" spans="1:65" ht="13.5" customHeight="1" x14ac:dyDescent="0.15">
      <c r="A107" s="1">
        <v>2</v>
      </c>
      <c r="B107" s="5">
        <v>40</v>
      </c>
      <c r="C107" s="35" t="s">
        <v>85</v>
      </c>
      <c r="D107" s="62"/>
      <c r="E107" s="78"/>
      <c r="F107" s="454" t="s">
        <v>303</v>
      </c>
      <c r="G107" s="455"/>
      <c r="H107" s="455"/>
      <c r="I107" s="455"/>
      <c r="J107" s="99">
        <v>0</v>
      </c>
      <c r="K107" s="99">
        <v>0</v>
      </c>
      <c r="L107" s="99">
        <v>0</v>
      </c>
      <c r="M107" s="99">
        <v>0</v>
      </c>
      <c r="N107" s="140">
        <v>0</v>
      </c>
      <c r="O107" s="99">
        <v>0</v>
      </c>
      <c r="P107" s="99">
        <v>0</v>
      </c>
      <c r="Q107" s="99">
        <v>0</v>
      </c>
      <c r="R107" s="108">
        <v>0</v>
      </c>
      <c r="S107" s="99">
        <v>0</v>
      </c>
      <c r="T107" s="99">
        <v>0</v>
      </c>
      <c r="U107" s="99">
        <v>0</v>
      </c>
      <c r="V107" s="99">
        <v>0</v>
      </c>
      <c r="W107" s="99">
        <v>0</v>
      </c>
      <c r="X107" s="99">
        <v>0</v>
      </c>
      <c r="Y107" s="99">
        <v>0</v>
      </c>
      <c r="Z107" s="99">
        <v>0</v>
      </c>
      <c r="AA107" s="99">
        <v>0</v>
      </c>
      <c r="AB107" s="99">
        <v>0</v>
      </c>
      <c r="AC107" s="144"/>
      <c r="AD107" s="99">
        <v>0</v>
      </c>
      <c r="AE107" s="140"/>
      <c r="AF107" s="99">
        <v>0</v>
      </c>
      <c r="AG107" s="99">
        <v>0</v>
      </c>
      <c r="AH107" s="99">
        <v>0</v>
      </c>
      <c r="AI107" s="99">
        <v>0</v>
      </c>
      <c r="AJ107" s="99">
        <v>0</v>
      </c>
      <c r="AK107" s="99">
        <v>0</v>
      </c>
      <c r="AL107" s="99">
        <v>0</v>
      </c>
      <c r="AM107" s="99">
        <v>0</v>
      </c>
      <c r="AN107" s="99">
        <v>0</v>
      </c>
      <c r="AO107" s="99">
        <v>0</v>
      </c>
      <c r="AP107" s="99">
        <v>0</v>
      </c>
      <c r="AQ107" s="99">
        <v>0</v>
      </c>
      <c r="AR107" s="99">
        <v>0</v>
      </c>
      <c r="AS107" s="99">
        <v>0</v>
      </c>
      <c r="AT107" s="99">
        <v>0</v>
      </c>
      <c r="AU107" s="99">
        <v>0</v>
      </c>
      <c r="AV107" s="99">
        <v>0</v>
      </c>
      <c r="AW107" s="99">
        <v>0</v>
      </c>
      <c r="AX107" s="99">
        <v>0</v>
      </c>
      <c r="AY107" s="99">
        <v>0</v>
      </c>
      <c r="AZ107" s="99">
        <v>0</v>
      </c>
      <c r="BA107" s="99">
        <v>0</v>
      </c>
      <c r="BB107" s="99">
        <v>0</v>
      </c>
      <c r="BC107" s="99">
        <v>0</v>
      </c>
      <c r="BD107" s="99">
        <v>0</v>
      </c>
      <c r="BE107" s="99">
        <v>0</v>
      </c>
      <c r="BF107" s="99">
        <v>0</v>
      </c>
      <c r="BG107" s="117">
        <f t="shared" si="5"/>
        <v>0</v>
      </c>
      <c r="BH107" s="117">
        <f t="shared" si="6"/>
        <v>0</v>
      </c>
      <c r="BI107" s="117">
        <f t="shared" si="7"/>
        <v>0</v>
      </c>
      <c r="BJ107" s="102">
        <f t="shared" si="10"/>
        <v>0</v>
      </c>
      <c r="BK107" s="117">
        <f t="shared" si="9"/>
        <v>0</v>
      </c>
      <c r="BL107" s="102"/>
      <c r="BM107" s="125"/>
    </row>
    <row r="108" spans="1:65" ht="13.5" customHeight="1" x14ac:dyDescent="0.15">
      <c r="A108" s="1">
        <v>2</v>
      </c>
      <c r="B108" s="5">
        <v>41</v>
      </c>
      <c r="C108" s="36" t="s">
        <v>304</v>
      </c>
      <c r="D108" s="63"/>
      <c r="E108" s="79"/>
      <c r="F108" s="454" t="s">
        <v>89</v>
      </c>
      <c r="G108" s="455"/>
      <c r="H108" s="455"/>
      <c r="I108" s="455"/>
      <c r="J108" s="99">
        <v>0</v>
      </c>
      <c r="K108" s="99">
        <v>0</v>
      </c>
      <c r="L108" s="99">
        <v>0</v>
      </c>
      <c r="M108" s="99">
        <v>0</v>
      </c>
      <c r="N108" s="140">
        <v>0</v>
      </c>
      <c r="O108" s="99">
        <v>0</v>
      </c>
      <c r="P108" s="99">
        <v>0</v>
      </c>
      <c r="Q108" s="99">
        <v>0</v>
      </c>
      <c r="R108" s="108">
        <v>0</v>
      </c>
      <c r="S108" s="99">
        <v>0</v>
      </c>
      <c r="T108" s="99">
        <v>0</v>
      </c>
      <c r="U108" s="99">
        <v>0</v>
      </c>
      <c r="V108" s="99">
        <v>0</v>
      </c>
      <c r="W108" s="99">
        <v>0</v>
      </c>
      <c r="X108" s="99">
        <v>0</v>
      </c>
      <c r="Y108" s="99">
        <v>0</v>
      </c>
      <c r="Z108" s="99">
        <v>0</v>
      </c>
      <c r="AA108" s="99">
        <v>0</v>
      </c>
      <c r="AB108" s="99">
        <v>0</v>
      </c>
      <c r="AC108" s="144"/>
      <c r="AD108" s="99">
        <v>0</v>
      </c>
      <c r="AE108" s="140"/>
      <c r="AF108" s="99">
        <v>0</v>
      </c>
      <c r="AG108" s="99">
        <v>0</v>
      </c>
      <c r="AH108" s="99">
        <v>0</v>
      </c>
      <c r="AI108" s="99">
        <v>0</v>
      </c>
      <c r="AJ108" s="99">
        <v>0</v>
      </c>
      <c r="AK108" s="99">
        <v>0</v>
      </c>
      <c r="AL108" s="99">
        <v>0</v>
      </c>
      <c r="AM108" s="99">
        <v>0</v>
      </c>
      <c r="AN108" s="99">
        <v>0</v>
      </c>
      <c r="AO108" s="99">
        <v>0</v>
      </c>
      <c r="AP108" s="99">
        <v>0</v>
      </c>
      <c r="AQ108" s="99">
        <v>0</v>
      </c>
      <c r="AR108" s="99">
        <v>0</v>
      </c>
      <c r="AS108" s="99">
        <v>0</v>
      </c>
      <c r="AT108" s="99">
        <v>0</v>
      </c>
      <c r="AU108" s="99">
        <v>0</v>
      </c>
      <c r="AV108" s="99">
        <v>0</v>
      </c>
      <c r="AW108" s="99">
        <v>0</v>
      </c>
      <c r="AX108" s="99">
        <v>0</v>
      </c>
      <c r="AY108" s="99">
        <v>0</v>
      </c>
      <c r="AZ108" s="99">
        <v>0</v>
      </c>
      <c r="BA108" s="99">
        <v>0</v>
      </c>
      <c r="BB108" s="99">
        <v>0</v>
      </c>
      <c r="BC108" s="99">
        <v>0</v>
      </c>
      <c r="BD108" s="99">
        <v>0</v>
      </c>
      <c r="BE108" s="99">
        <v>0</v>
      </c>
      <c r="BF108" s="99">
        <v>0</v>
      </c>
      <c r="BG108" s="117">
        <f t="shared" si="5"/>
        <v>0</v>
      </c>
      <c r="BH108" s="117">
        <f t="shared" si="6"/>
        <v>0</v>
      </c>
      <c r="BI108" s="117">
        <f t="shared" si="7"/>
        <v>0</v>
      </c>
      <c r="BJ108" s="102">
        <f t="shared" si="10"/>
        <v>0</v>
      </c>
      <c r="BK108" s="117">
        <f t="shared" si="9"/>
        <v>0</v>
      </c>
      <c r="BL108" s="102"/>
      <c r="BM108" s="125"/>
    </row>
    <row r="109" spans="1:65" ht="13.5" customHeight="1" x14ac:dyDescent="0.15">
      <c r="A109" s="1">
        <v>2</v>
      </c>
      <c r="B109" s="5">
        <v>42</v>
      </c>
      <c r="C109" s="36" t="s">
        <v>305</v>
      </c>
      <c r="D109" s="63"/>
      <c r="E109" s="79"/>
      <c r="F109" s="454" t="s">
        <v>306</v>
      </c>
      <c r="G109" s="455"/>
      <c r="H109" s="455"/>
      <c r="I109" s="455"/>
      <c r="J109" s="99">
        <v>0</v>
      </c>
      <c r="K109" s="99">
        <v>0</v>
      </c>
      <c r="L109" s="99">
        <v>0</v>
      </c>
      <c r="M109" s="99">
        <v>0</v>
      </c>
      <c r="N109" s="140">
        <v>0</v>
      </c>
      <c r="O109" s="99">
        <v>0</v>
      </c>
      <c r="P109" s="99">
        <v>0</v>
      </c>
      <c r="Q109" s="99">
        <v>0</v>
      </c>
      <c r="R109" s="108">
        <v>0</v>
      </c>
      <c r="S109" s="99">
        <v>0</v>
      </c>
      <c r="T109" s="99">
        <v>0</v>
      </c>
      <c r="U109" s="99">
        <v>0</v>
      </c>
      <c r="V109" s="99">
        <v>0</v>
      </c>
      <c r="W109" s="99">
        <v>0</v>
      </c>
      <c r="X109" s="99">
        <v>0</v>
      </c>
      <c r="Y109" s="99">
        <v>0</v>
      </c>
      <c r="Z109" s="99">
        <v>0</v>
      </c>
      <c r="AA109" s="99">
        <v>0</v>
      </c>
      <c r="AB109" s="99">
        <v>0</v>
      </c>
      <c r="AC109" s="144"/>
      <c r="AD109" s="99">
        <v>0</v>
      </c>
      <c r="AE109" s="140"/>
      <c r="AF109" s="99">
        <v>0</v>
      </c>
      <c r="AG109" s="99">
        <v>0</v>
      </c>
      <c r="AH109" s="99">
        <v>0</v>
      </c>
      <c r="AI109" s="99">
        <v>0</v>
      </c>
      <c r="AJ109" s="99">
        <v>0</v>
      </c>
      <c r="AK109" s="99">
        <v>0</v>
      </c>
      <c r="AL109" s="99">
        <v>0</v>
      </c>
      <c r="AM109" s="99">
        <v>0</v>
      </c>
      <c r="AN109" s="99">
        <v>0</v>
      </c>
      <c r="AO109" s="99">
        <v>0</v>
      </c>
      <c r="AP109" s="99">
        <v>0</v>
      </c>
      <c r="AQ109" s="99">
        <v>0</v>
      </c>
      <c r="AR109" s="99">
        <v>0</v>
      </c>
      <c r="AS109" s="99">
        <v>0</v>
      </c>
      <c r="AT109" s="99">
        <v>0</v>
      </c>
      <c r="AU109" s="99">
        <v>0</v>
      </c>
      <c r="AV109" s="99">
        <v>0</v>
      </c>
      <c r="AW109" s="99">
        <v>0</v>
      </c>
      <c r="AX109" s="99">
        <v>0</v>
      </c>
      <c r="AY109" s="99">
        <v>0</v>
      </c>
      <c r="AZ109" s="99">
        <v>0</v>
      </c>
      <c r="BA109" s="99">
        <v>0</v>
      </c>
      <c r="BB109" s="99">
        <v>0</v>
      </c>
      <c r="BC109" s="99">
        <v>0</v>
      </c>
      <c r="BD109" s="99">
        <v>0</v>
      </c>
      <c r="BE109" s="99">
        <v>0</v>
      </c>
      <c r="BF109" s="99">
        <v>0</v>
      </c>
      <c r="BG109" s="117">
        <f t="shared" si="5"/>
        <v>0</v>
      </c>
      <c r="BH109" s="117">
        <f t="shared" si="6"/>
        <v>0</v>
      </c>
      <c r="BI109" s="117">
        <f t="shared" si="7"/>
        <v>0</v>
      </c>
      <c r="BJ109" s="102">
        <f t="shared" si="10"/>
        <v>0</v>
      </c>
      <c r="BK109" s="117">
        <f t="shared" si="9"/>
        <v>0</v>
      </c>
      <c r="BL109" s="102"/>
      <c r="BM109" s="125"/>
    </row>
    <row r="110" spans="1:65" ht="13.5" customHeight="1" x14ac:dyDescent="0.15">
      <c r="A110" s="1">
        <v>2</v>
      </c>
      <c r="B110" s="5">
        <v>43</v>
      </c>
      <c r="C110" s="36" t="s">
        <v>210</v>
      </c>
      <c r="D110" s="63"/>
      <c r="E110" s="79"/>
      <c r="F110" s="454" t="s">
        <v>151</v>
      </c>
      <c r="G110" s="455"/>
      <c r="H110" s="455"/>
      <c r="I110" s="455"/>
      <c r="J110" s="99">
        <v>0</v>
      </c>
      <c r="K110" s="99">
        <v>0</v>
      </c>
      <c r="L110" s="99">
        <v>0</v>
      </c>
      <c r="M110" s="99">
        <v>0</v>
      </c>
      <c r="N110" s="140">
        <v>0</v>
      </c>
      <c r="O110" s="99">
        <v>0</v>
      </c>
      <c r="P110" s="99">
        <v>0</v>
      </c>
      <c r="Q110" s="99">
        <v>0</v>
      </c>
      <c r="R110" s="108">
        <v>0</v>
      </c>
      <c r="S110" s="99">
        <v>0</v>
      </c>
      <c r="T110" s="99">
        <v>0</v>
      </c>
      <c r="U110" s="99">
        <v>0</v>
      </c>
      <c r="V110" s="99">
        <v>0</v>
      </c>
      <c r="W110" s="99">
        <v>0</v>
      </c>
      <c r="X110" s="99">
        <v>0</v>
      </c>
      <c r="Y110" s="99">
        <v>0</v>
      </c>
      <c r="Z110" s="99">
        <v>0</v>
      </c>
      <c r="AA110" s="99">
        <v>0</v>
      </c>
      <c r="AB110" s="99">
        <v>0</v>
      </c>
      <c r="AC110" s="144"/>
      <c r="AD110" s="99">
        <v>0</v>
      </c>
      <c r="AE110" s="140"/>
      <c r="AF110" s="99">
        <v>0</v>
      </c>
      <c r="AG110" s="99">
        <v>0</v>
      </c>
      <c r="AH110" s="99">
        <v>0</v>
      </c>
      <c r="AI110" s="99">
        <v>0</v>
      </c>
      <c r="AJ110" s="99">
        <v>0</v>
      </c>
      <c r="AK110" s="99">
        <v>0</v>
      </c>
      <c r="AL110" s="99">
        <v>0</v>
      </c>
      <c r="AM110" s="99">
        <v>0</v>
      </c>
      <c r="AN110" s="99">
        <v>0</v>
      </c>
      <c r="AO110" s="99">
        <v>0</v>
      </c>
      <c r="AP110" s="99">
        <v>0</v>
      </c>
      <c r="AQ110" s="99">
        <v>0</v>
      </c>
      <c r="AR110" s="99">
        <v>0</v>
      </c>
      <c r="AS110" s="99">
        <v>0</v>
      </c>
      <c r="AT110" s="99">
        <v>0</v>
      </c>
      <c r="AU110" s="99">
        <v>0</v>
      </c>
      <c r="AV110" s="99">
        <v>0</v>
      </c>
      <c r="AW110" s="99">
        <v>0</v>
      </c>
      <c r="AX110" s="99">
        <v>0</v>
      </c>
      <c r="AY110" s="99">
        <v>0</v>
      </c>
      <c r="AZ110" s="99">
        <v>0</v>
      </c>
      <c r="BA110" s="99">
        <v>0</v>
      </c>
      <c r="BB110" s="99">
        <v>0</v>
      </c>
      <c r="BC110" s="99">
        <v>0</v>
      </c>
      <c r="BD110" s="99">
        <v>0</v>
      </c>
      <c r="BE110" s="99">
        <v>0</v>
      </c>
      <c r="BF110" s="99">
        <v>0</v>
      </c>
      <c r="BG110" s="117">
        <f t="shared" si="5"/>
        <v>0</v>
      </c>
      <c r="BH110" s="117">
        <f t="shared" si="6"/>
        <v>0</v>
      </c>
      <c r="BI110" s="117">
        <f t="shared" si="7"/>
        <v>0</v>
      </c>
      <c r="BJ110" s="102">
        <f t="shared" si="10"/>
        <v>0</v>
      </c>
      <c r="BK110" s="117">
        <f t="shared" si="9"/>
        <v>0</v>
      </c>
      <c r="BL110" s="102"/>
      <c r="BM110" s="125"/>
    </row>
    <row r="111" spans="1:65" ht="13.5" customHeight="1" x14ac:dyDescent="0.15">
      <c r="A111" s="1">
        <v>2</v>
      </c>
      <c r="B111" s="5">
        <v>44</v>
      </c>
      <c r="C111" s="37"/>
      <c r="D111" s="64"/>
      <c r="E111" s="80"/>
      <c r="F111" s="454" t="s">
        <v>307</v>
      </c>
      <c r="G111" s="455"/>
      <c r="H111" s="455"/>
      <c r="I111" s="455"/>
      <c r="J111" s="99">
        <v>0</v>
      </c>
      <c r="K111" s="99">
        <v>0</v>
      </c>
      <c r="L111" s="99">
        <v>0</v>
      </c>
      <c r="M111" s="99">
        <v>0</v>
      </c>
      <c r="N111" s="140">
        <v>0</v>
      </c>
      <c r="O111" s="99">
        <v>0</v>
      </c>
      <c r="P111" s="99">
        <v>0</v>
      </c>
      <c r="Q111" s="99">
        <v>0</v>
      </c>
      <c r="R111" s="108">
        <v>0</v>
      </c>
      <c r="S111" s="99">
        <v>0</v>
      </c>
      <c r="T111" s="99">
        <v>0</v>
      </c>
      <c r="U111" s="99">
        <v>0</v>
      </c>
      <c r="V111" s="99">
        <v>0</v>
      </c>
      <c r="W111" s="99">
        <v>0</v>
      </c>
      <c r="X111" s="99">
        <v>0</v>
      </c>
      <c r="Y111" s="99">
        <v>0</v>
      </c>
      <c r="Z111" s="99">
        <v>0</v>
      </c>
      <c r="AA111" s="99">
        <v>0</v>
      </c>
      <c r="AB111" s="99">
        <v>0</v>
      </c>
      <c r="AC111" s="144"/>
      <c r="AD111" s="99">
        <v>0</v>
      </c>
      <c r="AE111" s="140"/>
      <c r="AF111" s="99">
        <v>0</v>
      </c>
      <c r="AG111" s="99">
        <v>0</v>
      </c>
      <c r="AH111" s="99">
        <v>0</v>
      </c>
      <c r="AI111" s="99">
        <v>0</v>
      </c>
      <c r="AJ111" s="99">
        <v>0</v>
      </c>
      <c r="AK111" s="99">
        <v>0</v>
      </c>
      <c r="AL111" s="99">
        <v>0</v>
      </c>
      <c r="AM111" s="99">
        <v>0</v>
      </c>
      <c r="AN111" s="99">
        <v>0</v>
      </c>
      <c r="AO111" s="99">
        <v>0</v>
      </c>
      <c r="AP111" s="99">
        <v>0</v>
      </c>
      <c r="AQ111" s="99">
        <v>0</v>
      </c>
      <c r="AR111" s="99">
        <v>0</v>
      </c>
      <c r="AS111" s="99">
        <v>0</v>
      </c>
      <c r="AT111" s="99">
        <v>0</v>
      </c>
      <c r="AU111" s="99">
        <v>0</v>
      </c>
      <c r="AV111" s="99">
        <v>0</v>
      </c>
      <c r="AW111" s="99">
        <v>0</v>
      </c>
      <c r="AX111" s="99">
        <v>0</v>
      </c>
      <c r="AY111" s="99">
        <v>0</v>
      </c>
      <c r="AZ111" s="99">
        <v>0</v>
      </c>
      <c r="BA111" s="99">
        <v>0</v>
      </c>
      <c r="BB111" s="99">
        <v>0</v>
      </c>
      <c r="BC111" s="99">
        <v>0</v>
      </c>
      <c r="BD111" s="99">
        <v>0</v>
      </c>
      <c r="BE111" s="99">
        <v>0</v>
      </c>
      <c r="BF111" s="99">
        <v>0</v>
      </c>
      <c r="BG111" s="117">
        <f t="shared" si="5"/>
        <v>0</v>
      </c>
      <c r="BH111" s="117">
        <f t="shared" si="6"/>
        <v>0</v>
      </c>
      <c r="BI111" s="117">
        <f t="shared" si="7"/>
        <v>0</v>
      </c>
      <c r="BJ111" s="102">
        <f t="shared" si="10"/>
        <v>0</v>
      </c>
      <c r="BK111" s="117">
        <f t="shared" si="9"/>
        <v>0</v>
      </c>
      <c r="BL111" s="102"/>
      <c r="BM111" s="125"/>
    </row>
    <row r="112" spans="1:65" ht="13.5" customHeight="1" x14ac:dyDescent="0.15">
      <c r="A112" s="1">
        <v>2</v>
      </c>
      <c r="B112" s="5">
        <v>45</v>
      </c>
      <c r="C112" s="36"/>
      <c r="D112" s="65"/>
      <c r="E112" s="79"/>
      <c r="F112" s="32" t="s">
        <v>56</v>
      </c>
      <c r="G112" s="458" t="s">
        <v>146</v>
      </c>
      <c r="H112" s="458"/>
      <c r="I112" s="458"/>
      <c r="J112" s="99">
        <v>0</v>
      </c>
      <c r="K112" s="99">
        <v>0</v>
      </c>
      <c r="L112" s="99">
        <v>30952</v>
      </c>
      <c r="M112" s="99">
        <v>15975</v>
      </c>
      <c r="N112" s="140">
        <v>52191</v>
      </c>
      <c r="O112" s="99">
        <v>0</v>
      </c>
      <c r="P112" s="99">
        <v>0</v>
      </c>
      <c r="Q112" s="99">
        <v>0</v>
      </c>
      <c r="R112" s="108">
        <v>0</v>
      </c>
      <c r="S112" s="99">
        <v>0</v>
      </c>
      <c r="T112" s="99">
        <v>0</v>
      </c>
      <c r="U112" s="99">
        <v>0</v>
      </c>
      <c r="V112" s="99">
        <v>0</v>
      </c>
      <c r="W112" s="99">
        <v>0</v>
      </c>
      <c r="X112" s="99">
        <v>0</v>
      </c>
      <c r="Y112" s="99">
        <v>0</v>
      </c>
      <c r="Z112" s="99">
        <v>0</v>
      </c>
      <c r="AA112" s="99">
        <v>0</v>
      </c>
      <c r="AB112" s="99">
        <v>0</v>
      </c>
      <c r="AC112" s="144"/>
      <c r="AD112" s="99">
        <v>2761</v>
      </c>
      <c r="AE112" s="140"/>
      <c r="AF112" s="99">
        <v>0</v>
      </c>
      <c r="AG112" s="99">
        <v>0</v>
      </c>
      <c r="AH112" s="99">
        <v>0</v>
      </c>
      <c r="AI112" s="99">
        <v>0</v>
      </c>
      <c r="AJ112" s="99">
        <v>81677</v>
      </c>
      <c r="AK112" s="99">
        <v>0</v>
      </c>
      <c r="AL112" s="99">
        <v>37910</v>
      </c>
      <c r="AM112" s="99">
        <v>44948</v>
      </c>
      <c r="AN112" s="99">
        <v>0</v>
      </c>
      <c r="AO112" s="99">
        <v>29609</v>
      </c>
      <c r="AP112" s="99">
        <v>18219</v>
      </c>
      <c r="AQ112" s="99">
        <v>0</v>
      </c>
      <c r="AR112" s="99">
        <v>41698</v>
      </c>
      <c r="AS112" s="99">
        <v>119341</v>
      </c>
      <c r="AT112" s="99">
        <v>0</v>
      </c>
      <c r="AU112" s="99">
        <v>69350</v>
      </c>
      <c r="AV112" s="99">
        <v>39531</v>
      </c>
      <c r="AW112" s="99">
        <v>0</v>
      </c>
      <c r="AX112" s="99">
        <v>0</v>
      </c>
      <c r="AY112" s="99">
        <v>0</v>
      </c>
      <c r="AZ112" s="99">
        <v>0</v>
      </c>
      <c r="BA112" s="99">
        <v>0</v>
      </c>
      <c r="BB112" s="99">
        <v>0</v>
      </c>
      <c r="BC112" s="99">
        <v>47414</v>
      </c>
      <c r="BD112" s="99">
        <v>0</v>
      </c>
      <c r="BE112" s="99">
        <v>0</v>
      </c>
      <c r="BF112" s="99">
        <v>39077</v>
      </c>
      <c r="BG112" s="117">
        <f t="shared" si="5"/>
        <v>0</v>
      </c>
      <c r="BH112" s="117">
        <f t="shared" si="6"/>
        <v>33713</v>
      </c>
      <c r="BI112" s="117">
        <f t="shared" si="7"/>
        <v>241956</v>
      </c>
      <c r="BJ112" s="102">
        <f t="shared" si="10"/>
        <v>394984</v>
      </c>
      <c r="BK112" s="117">
        <f t="shared" si="9"/>
        <v>0</v>
      </c>
      <c r="BL112" s="102"/>
      <c r="BM112" s="125"/>
    </row>
    <row r="113" spans="1:65" ht="13.5" customHeight="1" x14ac:dyDescent="0.15">
      <c r="A113" s="1">
        <v>2</v>
      </c>
      <c r="B113" s="5">
        <v>46</v>
      </c>
      <c r="C113" s="439" t="s">
        <v>148</v>
      </c>
      <c r="D113" s="440"/>
      <c r="E113" s="441"/>
      <c r="F113" s="32" t="s">
        <v>33</v>
      </c>
      <c r="G113" s="458" t="s">
        <v>149</v>
      </c>
      <c r="H113" s="458"/>
      <c r="I113" s="458"/>
      <c r="J113" s="99">
        <v>0</v>
      </c>
      <c r="K113" s="99">
        <v>456063</v>
      </c>
      <c r="L113" s="99">
        <v>399086</v>
      </c>
      <c r="M113" s="99">
        <v>0</v>
      </c>
      <c r="N113" s="140">
        <v>0</v>
      </c>
      <c r="O113" s="99">
        <v>0</v>
      </c>
      <c r="P113" s="99">
        <v>0</v>
      </c>
      <c r="Q113" s="99">
        <v>0</v>
      </c>
      <c r="R113" s="108">
        <v>0</v>
      </c>
      <c r="S113" s="99">
        <v>0</v>
      </c>
      <c r="T113" s="99">
        <v>0</v>
      </c>
      <c r="U113" s="99">
        <v>0</v>
      </c>
      <c r="V113" s="99">
        <v>23</v>
      </c>
      <c r="W113" s="99">
        <v>0</v>
      </c>
      <c r="X113" s="99">
        <v>0</v>
      </c>
      <c r="Y113" s="99">
        <v>0</v>
      </c>
      <c r="Z113" s="99">
        <v>0</v>
      </c>
      <c r="AA113" s="99">
        <v>0</v>
      </c>
      <c r="AB113" s="99">
        <v>0</v>
      </c>
      <c r="AC113" s="144"/>
      <c r="AD113" s="99">
        <v>352756</v>
      </c>
      <c r="AE113" s="140"/>
      <c r="AF113" s="99">
        <v>0</v>
      </c>
      <c r="AG113" s="99">
        <v>0</v>
      </c>
      <c r="AH113" s="99">
        <v>0</v>
      </c>
      <c r="AI113" s="99">
        <v>0</v>
      </c>
      <c r="AJ113" s="99">
        <v>0</v>
      </c>
      <c r="AK113" s="99">
        <v>208093</v>
      </c>
      <c r="AL113" s="99">
        <v>0</v>
      </c>
      <c r="AM113" s="99">
        <v>0</v>
      </c>
      <c r="AN113" s="99">
        <v>191748</v>
      </c>
      <c r="AO113" s="99">
        <v>0</v>
      </c>
      <c r="AP113" s="99">
        <v>0</v>
      </c>
      <c r="AQ113" s="99">
        <v>344923</v>
      </c>
      <c r="AR113" s="99">
        <v>0</v>
      </c>
      <c r="AS113" s="99">
        <v>0</v>
      </c>
      <c r="AT113" s="99">
        <v>154009</v>
      </c>
      <c r="AU113" s="99">
        <v>0</v>
      </c>
      <c r="AV113" s="99">
        <v>0</v>
      </c>
      <c r="AW113" s="99">
        <v>0</v>
      </c>
      <c r="AX113" s="99">
        <v>0</v>
      </c>
      <c r="AY113" s="99">
        <v>0</v>
      </c>
      <c r="AZ113" s="99">
        <v>0</v>
      </c>
      <c r="BA113" s="99">
        <v>0</v>
      </c>
      <c r="BB113" s="99">
        <v>587530</v>
      </c>
      <c r="BC113" s="99">
        <v>0</v>
      </c>
      <c r="BD113" s="99">
        <v>777397</v>
      </c>
      <c r="BE113" s="99">
        <v>0</v>
      </c>
      <c r="BF113" s="99">
        <v>0</v>
      </c>
      <c r="BG113" s="117">
        <f t="shared" si="5"/>
        <v>2719763</v>
      </c>
      <c r="BH113" s="117">
        <f t="shared" si="6"/>
        <v>751842</v>
      </c>
      <c r="BI113" s="117">
        <f t="shared" si="7"/>
        <v>23</v>
      </c>
      <c r="BJ113" s="102">
        <f t="shared" si="10"/>
        <v>0</v>
      </c>
      <c r="BK113" s="117">
        <f t="shared" si="9"/>
        <v>0</v>
      </c>
      <c r="BL113" s="102"/>
      <c r="BM113" s="125"/>
    </row>
    <row r="114" spans="1:65" ht="13.5" customHeight="1" x14ac:dyDescent="0.15">
      <c r="A114" s="1">
        <v>2</v>
      </c>
      <c r="B114" s="5">
        <v>47</v>
      </c>
      <c r="C114" s="439"/>
      <c r="D114" s="440"/>
      <c r="E114" s="441"/>
      <c r="F114" s="32" t="s">
        <v>16</v>
      </c>
      <c r="G114" s="458" t="s">
        <v>150</v>
      </c>
      <c r="H114" s="458"/>
      <c r="I114" s="458"/>
      <c r="J114" s="99">
        <v>0</v>
      </c>
      <c r="K114" s="99">
        <v>0</v>
      </c>
      <c r="L114" s="99">
        <v>0</v>
      </c>
      <c r="M114" s="99">
        <v>0</v>
      </c>
      <c r="N114" s="140">
        <v>0</v>
      </c>
      <c r="O114" s="99">
        <v>0</v>
      </c>
      <c r="P114" s="99">
        <v>0</v>
      </c>
      <c r="Q114" s="99">
        <v>0</v>
      </c>
      <c r="R114" s="108">
        <v>0</v>
      </c>
      <c r="S114" s="99">
        <v>0</v>
      </c>
      <c r="T114" s="99">
        <v>0</v>
      </c>
      <c r="U114" s="99">
        <v>0</v>
      </c>
      <c r="V114" s="99">
        <v>0</v>
      </c>
      <c r="W114" s="99">
        <v>0</v>
      </c>
      <c r="X114" s="99">
        <v>0</v>
      </c>
      <c r="Y114" s="99">
        <v>0</v>
      </c>
      <c r="Z114" s="99">
        <v>0</v>
      </c>
      <c r="AA114" s="99">
        <v>0</v>
      </c>
      <c r="AB114" s="99">
        <v>0</v>
      </c>
      <c r="AC114" s="144"/>
      <c r="AD114" s="99">
        <v>0</v>
      </c>
      <c r="AE114" s="140"/>
      <c r="AF114" s="99">
        <v>0</v>
      </c>
      <c r="AG114" s="99">
        <v>0</v>
      </c>
      <c r="AH114" s="99">
        <v>0</v>
      </c>
      <c r="AI114" s="99">
        <v>0</v>
      </c>
      <c r="AJ114" s="99">
        <v>0</v>
      </c>
      <c r="AK114" s="99">
        <v>0</v>
      </c>
      <c r="AL114" s="99">
        <v>0</v>
      </c>
      <c r="AM114" s="99">
        <v>0</v>
      </c>
      <c r="AN114" s="99">
        <v>0</v>
      </c>
      <c r="AO114" s="99">
        <v>0</v>
      </c>
      <c r="AP114" s="99">
        <v>0</v>
      </c>
      <c r="AQ114" s="99">
        <v>0</v>
      </c>
      <c r="AR114" s="99">
        <v>0</v>
      </c>
      <c r="AS114" s="99">
        <v>0</v>
      </c>
      <c r="AT114" s="99">
        <v>0</v>
      </c>
      <c r="AU114" s="99">
        <v>0</v>
      </c>
      <c r="AV114" s="99">
        <v>0</v>
      </c>
      <c r="AW114" s="99">
        <v>0</v>
      </c>
      <c r="AX114" s="99">
        <v>0</v>
      </c>
      <c r="AY114" s="99">
        <v>0</v>
      </c>
      <c r="AZ114" s="99">
        <v>0</v>
      </c>
      <c r="BA114" s="99">
        <v>0</v>
      </c>
      <c r="BB114" s="99">
        <v>0</v>
      </c>
      <c r="BC114" s="99">
        <v>0</v>
      </c>
      <c r="BD114" s="99">
        <v>0</v>
      </c>
      <c r="BE114" s="99">
        <v>0</v>
      </c>
      <c r="BF114" s="99">
        <v>0</v>
      </c>
      <c r="BG114" s="117">
        <f t="shared" si="5"/>
        <v>0</v>
      </c>
      <c r="BH114" s="117">
        <f t="shared" si="6"/>
        <v>0</v>
      </c>
      <c r="BI114" s="117">
        <f t="shared" si="7"/>
        <v>0</v>
      </c>
      <c r="BJ114" s="102">
        <f t="shared" si="10"/>
        <v>0</v>
      </c>
      <c r="BK114" s="117">
        <f t="shared" si="9"/>
        <v>0</v>
      </c>
      <c r="BL114" s="102"/>
      <c r="BM114" s="125"/>
    </row>
    <row r="115" spans="1:65" ht="13.5" customHeight="1" x14ac:dyDescent="0.15">
      <c r="A115" s="1">
        <v>2</v>
      </c>
      <c r="B115" s="5">
        <v>48</v>
      </c>
      <c r="C115" s="37"/>
      <c r="D115" s="67"/>
      <c r="E115" s="80"/>
      <c r="F115" s="32" t="s">
        <v>57</v>
      </c>
      <c r="G115" s="458" t="s">
        <v>120</v>
      </c>
      <c r="H115" s="458"/>
      <c r="I115" s="458"/>
      <c r="J115" s="99">
        <v>0</v>
      </c>
      <c r="K115" s="99">
        <v>0</v>
      </c>
      <c r="L115" s="99">
        <v>0</v>
      </c>
      <c r="M115" s="99">
        <v>0</v>
      </c>
      <c r="N115" s="140">
        <v>0</v>
      </c>
      <c r="O115" s="99">
        <v>0</v>
      </c>
      <c r="P115" s="99">
        <v>0</v>
      </c>
      <c r="Q115" s="99">
        <v>0</v>
      </c>
      <c r="R115" s="108">
        <v>0</v>
      </c>
      <c r="S115" s="99">
        <v>0</v>
      </c>
      <c r="T115" s="99">
        <v>0</v>
      </c>
      <c r="U115" s="99">
        <v>0</v>
      </c>
      <c r="V115" s="99">
        <v>0</v>
      </c>
      <c r="W115" s="99">
        <v>0</v>
      </c>
      <c r="X115" s="99">
        <v>0</v>
      </c>
      <c r="Y115" s="99">
        <v>0</v>
      </c>
      <c r="Z115" s="99">
        <v>0</v>
      </c>
      <c r="AA115" s="99">
        <v>0</v>
      </c>
      <c r="AB115" s="99">
        <v>0</v>
      </c>
      <c r="AC115" s="144"/>
      <c r="AD115" s="99">
        <v>0</v>
      </c>
      <c r="AE115" s="140"/>
      <c r="AF115" s="99">
        <v>0</v>
      </c>
      <c r="AG115" s="99">
        <v>0</v>
      </c>
      <c r="AH115" s="99">
        <v>0</v>
      </c>
      <c r="AI115" s="99">
        <v>0</v>
      </c>
      <c r="AJ115" s="99">
        <v>0</v>
      </c>
      <c r="AK115" s="99">
        <v>0</v>
      </c>
      <c r="AL115" s="99">
        <v>0</v>
      </c>
      <c r="AM115" s="99">
        <v>0</v>
      </c>
      <c r="AN115" s="99">
        <v>599</v>
      </c>
      <c r="AO115" s="99">
        <v>87</v>
      </c>
      <c r="AP115" s="99">
        <v>58</v>
      </c>
      <c r="AQ115" s="99">
        <v>0</v>
      </c>
      <c r="AR115" s="99">
        <v>0</v>
      </c>
      <c r="AS115" s="99">
        <v>0</v>
      </c>
      <c r="AT115" s="99">
        <v>0</v>
      </c>
      <c r="AU115" s="99">
        <v>0</v>
      </c>
      <c r="AV115" s="99">
        <v>0</v>
      </c>
      <c r="AW115" s="99">
        <v>0</v>
      </c>
      <c r="AX115" s="99">
        <v>0</v>
      </c>
      <c r="AY115" s="99">
        <v>0</v>
      </c>
      <c r="AZ115" s="99">
        <v>0</v>
      </c>
      <c r="BA115" s="99">
        <v>0</v>
      </c>
      <c r="BB115" s="99">
        <v>0</v>
      </c>
      <c r="BC115" s="99">
        <v>0</v>
      </c>
      <c r="BD115" s="99">
        <v>0</v>
      </c>
      <c r="BE115" s="99">
        <v>0</v>
      </c>
      <c r="BF115" s="99">
        <v>0</v>
      </c>
      <c r="BG115" s="117">
        <f t="shared" si="5"/>
        <v>599</v>
      </c>
      <c r="BH115" s="117">
        <f t="shared" si="6"/>
        <v>0</v>
      </c>
      <c r="BI115" s="117">
        <f t="shared" si="7"/>
        <v>87</v>
      </c>
      <c r="BJ115" s="102">
        <f t="shared" si="10"/>
        <v>58</v>
      </c>
      <c r="BK115" s="117">
        <f t="shared" si="9"/>
        <v>0</v>
      </c>
      <c r="BL115" s="102"/>
      <c r="BM115" s="125"/>
    </row>
    <row r="116" spans="1:65" ht="13.5" customHeight="1" x14ac:dyDescent="0.15">
      <c r="A116" s="1">
        <v>2</v>
      </c>
      <c r="B116" s="5">
        <v>49</v>
      </c>
      <c r="C116" s="442" t="s">
        <v>243</v>
      </c>
      <c r="D116" s="440"/>
      <c r="E116" s="441"/>
      <c r="F116" s="454" t="s">
        <v>97</v>
      </c>
      <c r="G116" s="455"/>
      <c r="H116" s="455"/>
      <c r="I116" s="455"/>
      <c r="J116" s="99">
        <v>0</v>
      </c>
      <c r="K116" s="99">
        <v>0</v>
      </c>
      <c r="L116" s="99">
        <v>0</v>
      </c>
      <c r="M116" s="99">
        <v>0</v>
      </c>
      <c r="N116" s="140">
        <v>0</v>
      </c>
      <c r="O116" s="99">
        <v>0</v>
      </c>
      <c r="P116" s="99">
        <v>0</v>
      </c>
      <c r="Q116" s="99">
        <v>0</v>
      </c>
      <c r="R116" s="108">
        <v>0</v>
      </c>
      <c r="S116" s="99">
        <v>0</v>
      </c>
      <c r="T116" s="99">
        <v>0</v>
      </c>
      <c r="U116" s="99">
        <v>0</v>
      </c>
      <c r="V116" s="99">
        <v>0</v>
      </c>
      <c r="W116" s="99">
        <v>0</v>
      </c>
      <c r="X116" s="99">
        <v>0</v>
      </c>
      <c r="Y116" s="99">
        <v>0</v>
      </c>
      <c r="Z116" s="99">
        <v>0</v>
      </c>
      <c r="AA116" s="99">
        <v>0</v>
      </c>
      <c r="AB116" s="99">
        <v>0</v>
      </c>
      <c r="AC116" s="144"/>
      <c r="AD116" s="99">
        <v>0</v>
      </c>
      <c r="AE116" s="140"/>
      <c r="AF116" s="99">
        <v>0</v>
      </c>
      <c r="AG116" s="99">
        <v>0</v>
      </c>
      <c r="AH116" s="99">
        <v>0</v>
      </c>
      <c r="AI116" s="99">
        <v>0</v>
      </c>
      <c r="AJ116" s="99">
        <v>0</v>
      </c>
      <c r="AK116" s="99">
        <v>0</v>
      </c>
      <c r="AL116" s="99">
        <v>0</v>
      </c>
      <c r="AM116" s="99">
        <v>0</v>
      </c>
      <c r="AN116" s="99">
        <v>0</v>
      </c>
      <c r="AO116" s="99">
        <v>0</v>
      </c>
      <c r="AP116" s="99">
        <v>0</v>
      </c>
      <c r="AQ116" s="99">
        <v>0</v>
      </c>
      <c r="AR116" s="99">
        <v>0</v>
      </c>
      <c r="AS116" s="99">
        <v>0</v>
      </c>
      <c r="AT116" s="99">
        <v>0</v>
      </c>
      <c r="AU116" s="99">
        <v>0</v>
      </c>
      <c r="AV116" s="99">
        <v>0</v>
      </c>
      <c r="AW116" s="99">
        <v>0</v>
      </c>
      <c r="AX116" s="99">
        <v>0</v>
      </c>
      <c r="AY116" s="99">
        <v>0</v>
      </c>
      <c r="AZ116" s="99">
        <v>0</v>
      </c>
      <c r="BA116" s="99">
        <v>0</v>
      </c>
      <c r="BB116" s="99">
        <v>3264</v>
      </c>
      <c r="BC116" s="99">
        <v>432</v>
      </c>
      <c r="BD116" s="99">
        <v>40383</v>
      </c>
      <c r="BE116" s="99">
        <v>0</v>
      </c>
      <c r="BF116" s="99">
        <v>0</v>
      </c>
      <c r="BG116" s="117">
        <f t="shared" si="5"/>
        <v>43647</v>
      </c>
      <c r="BH116" s="117">
        <f t="shared" si="6"/>
        <v>0</v>
      </c>
      <c r="BI116" s="117">
        <f t="shared" si="7"/>
        <v>432</v>
      </c>
      <c r="BJ116" s="102">
        <f t="shared" si="10"/>
        <v>0</v>
      </c>
      <c r="BK116" s="117">
        <f t="shared" si="9"/>
        <v>0</v>
      </c>
      <c r="BL116" s="102"/>
      <c r="BM116" s="125"/>
    </row>
    <row r="117" spans="1:65" ht="13.5" customHeight="1" x14ac:dyDescent="0.15">
      <c r="A117" s="1">
        <v>2</v>
      </c>
      <c r="B117" s="5">
        <v>50</v>
      </c>
      <c r="C117" s="439" t="s">
        <v>19</v>
      </c>
      <c r="D117" s="440"/>
      <c r="E117" s="441"/>
      <c r="F117" s="454" t="s">
        <v>79</v>
      </c>
      <c r="G117" s="455"/>
      <c r="H117" s="455"/>
      <c r="I117" s="455"/>
      <c r="J117" s="99">
        <v>0</v>
      </c>
      <c r="K117" s="99">
        <v>17675</v>
      </c>
      <c r="L117" s="99">
        <v>14146</v>
      </c>
      <c r="M117" s="99">
        <v>0</v>
      </c>
      <c r="N117" s="140">
        <v>0</v>
      </c>
      <c r="O117" s="99">
        <v>20240</v>
      </c>
      <c r="P117" s="99">
        <v>0</v>
      </c>
      <c r="Q117" s="99">
        <v>0</v>
      </c>
      <c r="R117" s="108">
        <v>0</v>
      </c>
      <c r="S117" s="99">
        <v>0</v>
      </c>
      <c r="T117" s="99">
        <v>0</v>
      </c>
      <c r="U117" s="99">
        <v>0</v>
      </c>
      <c r="V117" s="99">
        <v>0</v>
      </c>
      <c r="W117" s="99">
        <v>0</v>
      </c>
      <c r="X117" s="99">
        <v>0</v>
      </c>
      <c r="Y117" s="99">
        <v>0</v>
      </c>
      <c r="Z117" s="99">
        <v>0</v>
      </c>
      <c r="AA117" s="99">
        <v>0</v>
      </c>
      <c r="AB117" s="99">
        <v>0</v>
      </c>
      <c r="AC117" s="144"/>
      <c r="AD117" s="99">
        <v>34848</v>
      </c>
      <c r="AE117" s="140"/>
      <c r="AF117" s="99">
        <v>0</v>
      </c>
      <c r="AG117" s="99">
        <v>0</v>
      </c>
      <c r="AH117" s="99">
        <v>0</v>
      </c>
      <c r="AI117" s="99">
        <v>0</v>
      </c>
      <c r="AJ117" s="99">
        <v>0</v>
      </c>
      <c r="AK117" s="99">
        <v>0</v>
      </c>
      <c r="AL117" s="99">
        <v>0</v>
      </c>
      <c r="AM117" s="99">
        <v>0</v>
      </c>
      <c r="AN117" s="99">
        <v>16986</v>
      </c>
      <c r="AO117" s="99">
        <v>2548</v>
      </c>
      <c r="AP117" s="99">
        <v>1699</v>
      </c>
      <c r="AQ117" s="99">
        <v>3895</v>
      </c>
      <c r="AR117" s="99">
        <v>293</v>
      </c>
      <c r="AS117" s="99">
        <v>0</v>
      </c>
      <c r="AT117" s="99">
        <v>5060</v>
      </c>
      <c r="AU117" s="99">
        <v>0</v>
      </c>
      <c r="AV117" s="99">
        <v>0</v>
      </c>
      <c r="AW117" s="99">
        <v>0</v>
      </c>
      <c r="AX117" s="99">
        <v>0</v>
      </c>
      <c r="AY117" s="99">
        <v>0</v>
      </c>
      <c r="AZ117" s="99">
        <v>0</v>
      </c>
      <c r="BA117" s="99">
        <v>0</v>
      </c>
      <c r="BB117" s="99">
        <v>0</v>
      </c>
      <c r="BC117" s="99">
        <v>0</v>
      </c>
      <c r="BD117" s="99">
        <v>0</v>
      </c>
      <c r="BE117" s="99">
        <v>0</v>
      </c>
      <c r="BF117" s="99">
        <v>0</v>
      </c>
      <c r="BG117" s="117">
        <f t="shared" si="5"/>
        <v>63856</v>
      </c>
      <c r="BH117" s="117">
        <f t="shared" si="6"/>
        <v>48994</v>
      </c>
      <c r="BI117" s="117">
        <f t="shared" si="7"/>
        <v>2841</v>
      </c>
      <c r="BJ117" s="102">
        <f t="shared" si="10"/>
        <v>1699</v>
      </c>
      <c r="BK117" s="117">
        <f t="shared" si="9"/>
        <v>0</v>
      </c>
      <c r="BL117" s="102"/>
      <c r="BM117" s="125"/>
    </row>
    <row r="118" spans="1:65" ht="13.5" customHeight="1" x14ac:dyDescent="0.15">
      <c r="A118" s="1">
        <v>2</v>
      </c>
      <c r="B118" s="5">
        <v>51</v>
      </c>
      <c r="C118" s="461" t="s">
        <v>308</v>
      </c>
      <c r="D118" s="462"/>
      <c r="E118" s="462"/>
      <c r="F118" s="462"/>
      <c r="G118" s="462"/>
      <c r="H118" s="462"/>
      <c r="I118" s="462"/>
      <c r="J118" s="99">
        <v>0</v>
      </c>
      <c r="K118" s="99">
        <v>2520</v>
      </c>
      <c r="L118" s="99">
        <v>695</v>
      </c>
      <c r="M118" s="99">
        <v>0</v>
      </c>
      <c r="N118" s="140">
        <v>0</v>
      </c>
      <c r="O118" s="99">
        <v>0</v>
      </c>
      <c r="P118" s="99">
        <v>0</v>
      </c>
      <c r="Q118" s="99">
        <v>0</v>
      </c>
      <c r="R118" s="108">
        <v>0</v>
      </c>
      <c r="S118" s="99">
        <v>0</v>
      </c>
      <c r="T118" s="99">
        <v>0</v>
      </c>
      <c r="U118" s="99">
        <v>0</v>
      </c>
      <c r="V118" s="99">
        <v>0</v>
      </c>
      <c r="W118" s="99">
        <v>0</v>
      </c>
      <c r="X118" s="99">
        <v>0</v>
      </c>
      <c r="Y118" s="99">
        <v>0</v>
      </c>
      <c r="Z118" s="99">
        <v>0</v>
      </c>
      <c r="AA118" s="99">
        <v>0</v>
      </c>
      <c r="AB118" s="99">
        <v>0</v>
      </c>
      <c r="AC118" s="144"/>
      <c r="AD118" s="99">
        <v>0</v>
      </c>
      <c r="AE118" s="140"/>
      <c r="AF118" s="99">
        <v>0</v>
      </c>
      <c r="AG118" s="99">
        <v>0</v>
      </c>
      <c r="AH118" s="99">
        <v>0</v>
      </c>
      <c r="AI118" s="99">
        <v>0</v>
      </c>
      <c r="AJ118" s="99">
        <v>0</v>
      </c>
      <c r="AK118" s="99">
        <v>0</v>
      </c>
      <c r="AL118" s="99">
        <v>0</v>
      </c>
      <c r="AM118" s="99">
        <v>0</v>
      </c>
      <c r="AN118" s="99">
        <v>0</v>
      </c>
      <c r="AO118" s="99">
        <v>0</v>
      </c>
      <c r="AP118" s="99">
        <v>0</v>
      </c>
      <c r="AQ118" s="99">
        <v>0</v>
      </c>
      <c r="AR118" s="99">
        <v>0</v>
      </c>
      <c r="AS118" s="99">
        <v>0</v>
      </c>
      <c r="AT118" s="99">
        <v>0</v>
      </c>
      <c r="AU118" s="99">
        <v>0</v>
      </c>
      <c r="AV118" s="99">
        <v>0</v>
      </c>
      <c r="AW118" s="99">
        <v>0</v>
      </c>
      <c r="AX118" s="99">
        <v>0</v>
      </c>
      <c r="AY118" s="99">
        <v>0</v>
      </c>
      <c r="AZ118" s="99">
        <v>0</v>
      </c>
      <c r="BA118" s="99">
        <v>0</v>
      </c>
      <c r="BB118" s="99">
        <v>0</v>
      </c>
      <c r="BC118" s="99">
        <v>0</v>
      </c>
      <c r="BD118" s="99">
        <v>5120</v>
      </c>
      <c r="BE118" s="99">
        <v>0</v>
      </c>
      <c r="BF118" s="99">
        <v>255</v>
      </c>
      <c r="BG118" s="117">
        <f t="shared" si="5"/>
        <v>7640</v>
      </c>
      <c r="BH118" s="117">
        <f t="shared" si="6"/>
        <v>695</v>
      </c>
      <c r="BI118" s="117">
        <f t="shared" si="7"/>
        <v>0</v>
      </c>
      <c r="BJ118" s="102">
        <f t="shared" si="10"/>
        <v>255</v>
      </c>
      <c r="BK118" s="117">
        <f t="shared" si="9"/>
        <v>0</v>
      </c>
      <c r="BL118" s="102"/>
      <c r="BM118" s="125"/>
    </row>
    <row r="119" spans="1:65" ht="13.5" customHeight="1" x14ac:dyDescent="0.15">
      <c r="A119" s="1">
        <v>2</v>
      </c>
      <c r="B119" s="5">
        <v>52</v>
      </c>
      <c r="C119" s="38"/>
      <c r="D119" s="31" t="s">
        <v>11</v>
      </c>
      <c r="E119" s="455" t="s">
        <v>309</v>
      </c>
      <c r="F119" s="455"/>
      <c r="G119" s="455"/>
      <c r="H119" s="455"/>
      <c r="I119" s="455"/>
      <c r="J119" s="99">
        <v>0</v>
      </c>
      <c r="K119" s="99">
        <v>17635</v>
      </c>
      <c r="L119" s="99">
        <v>67152</v>
      </c>
      <c r="M119" s="99">
        <v>34338</v>
      </c>
      <c r="N119" s="140">
        <v>1687</v>
      </c>
      <c r="O119" s="99">
        <v>33</v>
      </c>
      <c r="P119" s="99">
        <v>0</v>
      </c>
      <c r="Q119" s="99">
        <v>0</v>
      </c>
      <c r="R119" s="109">
        <v>3629</v>
      </c>
      <c r="S119" s="99">
        <v>1037</v>
      </c>
      <c r="T119" s="99">
        <v>519</v>
      </c>
      <c r="U119" s="99">
        <v>1543</v>
      </c>
      <c r="V119" s="99">
        <v>245</v>
      </c>
      <c r="W119" s="99">
        <v>2279</v>
      </c>
      <c r="X119" s="99">
        <v>9</v>
      </c>
      <c r="Y119" s="99">
        <v>1</v>
      </c>
      <c r="Z119" s="99">
        <v>456</v>
      </c>
      <c r="AA119" s="99">
        <v>74</v>
      </c>
      <c r="AB119" s="99">
        <v>173</v>
      </c>
      <c r="AC119" s="144"/>
      <c r="AD119" s="99">
        <v>40352</v>
      </c>
      <c r="AE119" s="140"/>
      <c r="AF119" s="99">
        <v>0</v>
      </c>
      <c r="AG119" s="99">
        <v>0</v>
      </c>
      <c r="AH119" s="99">
        <v>48</v>
      </c>
      <c r="AI119" s="99">
        <v>0</v>
      </c>
      <c r="AJ119" s="99">
        <v>4840</v>
      </c>
      <c r="AK119" s="99">
        <v>0</v>
      </c>
      <c r="AL119" s="99">
        <v>0</v>
      </c>
      <c r="AM119" s="99">
        <v>0</v>
      </c>
      <c r="AN119" s="99">
        <v>0</v>
      </c>
      <c r="AO119" s="99">
        <v>0</v>
      </c>
      <c r="AP119" s="99">
        <v>0</v>
      </c>
      <c r="AQ119" s="99">
        <v>0</v>
      </c>
      <c r="AR119" s="99">
        <v>28</v>
      </c>
      <c r="AS119" s="99">
        <v>72</v>
      </c>
      <c r="AT119" s="99">
        <v>320</v>
      </c>
      <c r="AU119" s="99">
        <v>379</v>
      </c>
      <c r="AV119" s="99">
        <v>620</v>
      </c>
      <c r="AW119" s="99">
        <v>14</v>
      </c>
      <c r="AX119" s="99">
        <v>4</v>
      </c>
      <c r="AY119" s="99">
        <v>0</v>
      </c>
      <c r="AZ119" s="99">
        <v>0</v>
      </c>
      <c r="BA119" s="99">
        <v>0</v>
      </c>
      <c r="BB119" s="99">
        <v>0</v>
      </c>
      <c r="BC119" s="99">
        <v>0</v>
      </c>
      <c r="BD119" s="99">
        <v>659</v>
      </c>
      <c r="BE119" s="99">
        <v>0</v>
      </c>
      <c r="BF119" s="99">
        <v>0</v>
      </c>
      <c r="BG119" s="117">
        <f t="shared" si="5"/>
        <v>23890</v>
      </c>
      <c r="BH119" s="117">
        <f t="shared" si="6"/>
        <v>107960</v>
      </c>
      <c r="BI119" s="117">
        <f t="shared" si="7"/>
        <v>36032</v>
      </c>
      <c r="BJ119" s="102">
        <f t="shared" si="10"/>
        <v>10264</v>
      </c>
      <c r="BK119" s="117">
        <f t="shared" si="9"/>
        <v>0</v>
      </c>
      <c r="BL119" s="102"/>
      <c r="BM119" s="125"/>
    </row>
    <row r="120" spans="1:65" ht="13.5" customHeight="1" x14ac:dyDescent="0.15">
      <c r="A120" s="1">
        <v>2</v>
      </c>
      <c r="B120" s="5">
        <v>53</v>
      </c>
      <c r="C120" s="38"/>
      <c r="D120" s="68" t="s">
        <v>36</v>
      </c>
      <c r="E120" s="455" t="s">
        <v>310</v>
      </c>
      <c r="F120" s="455"/>
      <c r="G120" s="455"/>
      <c r="H120" s="455"/>
      <c r="I120" s="455"/>
      <c r="J120" s="99">
        <v>0</v>
      </c>
      <c r="K120" s="99">
        <v>0</v>
      </c>
      <c r="L120" s="99">
        <v>0</v>
      </c>
      <c r="M120" s="99">
        <v>0</v>
      </c>
      <c r="N120" s="140">
        <v>0</v>
      </c>
      <c r="O120" s="99">
        <v>0</v>
      </c>
      <c r="P120" s="99">
        <v>0</v>
      </c>
      <c r="Q120" s="99">
        <v>0</v>
      </c>
      <c r="R120" s="108">
        <v>0</v>
      </c>
      <c r="S120" s="99">
        <v>0</v>
      </c>
      <c r="T120" s="99">
        <v>0</v>
      </c>
      <c r="U120" s="99">
        <v>0</v>
      </c>
      <c r="V120" s="99">
        <v>0</v>
      </c>
      <c r="W120" s="99">
        <v>0</v>
      </c>
      <c r="X120" s="99">
        <v>0</v>
      </c>
      <c r="Y120" s="99">
        <v>0</v>
      </c>
      <c r="Z120" s="99">
        <v>0</v>
      </c>
      <c r="AA120" s="99">
        <v>0</v>
      </c>
      <c r="AB120" s="99">
        <v>0</v>
      </c>
      <c r="AC120" s="144"/>
      <c r="AD120" s="99">
        <v>0</v>
      </c>
      <c r="AE120" s="140"/>
      <c r="AF120" s="99">
        <v>0</v>
      </c>
      <c r="AG120" s="99">
        <v>0</v>
      </c>
      <c r="AH120" s="99">
        <v>0</v>
      </c>
      <c r="AI120" s="99">
        <v>0</v>
      </c>
      <c r="AJ120" s="99">
        <v>0</v>
      </c>
      <c r="AK120" s="99">
        <v>0</v>
      </c>
      <c r="AL120" s="99">
        <v>0</v>
      </c>
      <c r="AM120" s="99">
        <v>0</v>
      </c>
      <c r="AN120" s="99">
        <v>0</v>
      </c>
      <c r="AO120" s="99">
        <v>0</v>
      </c>
      <c r="AP120" s="99">
        <v>0</v>
      </c>
      <c r="AQ120" s="99">
        <v>0</v>
      </c>
      <c r="AR120" s="99">
        <v>0</v>
      </c>
      <c r="AS120" s="99">
        <v>0</v>
      </c>
      <c r="AT120" s="99">
        <v>0</v>
      </c>
      <c r="AU120" s="99">
        <v>0</v>
      </c>
      <c r="AV120" s="99">
        <v>0</v>
      </c>
      <c r="AW120" s="99">
        <v>0</v>
      </c>
      <c r="AX120" s="99">
        <v>0</v>
      </c>
      <c r="AY120" s="99">
        <v>0</v>
      </c>
      <c r="AZ120" s="99">
        <v>0</v>
      </c>
      <c r="BA120" s="99">
        <v>0</v>
      </c>
      <c r="BB120" s="99">
        <v>0</v>
      </c>
      <c r="BC120" s="99">
        <v>0</v>
      </c>
      <c r="BD120" s="99">
        <v>0</v>
      </c>
      <c r="BE120" s="99">
        <v>0</v>
      </c>
      <c r="BF120" s="99">
        <v>0</v>
      </c>
      <c r="BG120" s="117">
        <f t="shared" si="5"/>
        <v>0</v>
      </c>
      <c r="BH120" s="117">
        <f t="shared" si="6"/>
        <v>0</v>
      </c>
      <c r="BI120" s="117">
        <f t="shared" si="7"/>
        <v>0</v>
      </c>
      <c r="BJ120" s="102">
        <f t="shared" si="10"/>
        <v>0</v>
      </c>
      <c r="BK120" s="117">
        <f t="shared" si="9"/>
        <v>0</v>
      </c>
      <c r="BL120" s="102"/>
      <c r="BM120" s="125"/>
    </row>
    <row r="121" spans="1:65" ht="13.5" customHeight="1" x14ac:dyDescent="0.15">
      <c r="A121" s="1">
        <v>2</v>
      </c>
      <c r="B121" s="5">
        <v>54</v>
      </c>
      <c r="C121" s="38"/>
      <c r="D121" s="36"/>
      <c r="E121" s="81" t="s">
        <v>56</v>
      </c>
      <c r="F121" s="463" t="s">
        <v>311</v>
      </c>
      <c r="G121" s="463"/>
      <c r="H121" s="463"/>
      <c r="I121" s="463"/>
      <c r="J121" s="99">
        <v>0</v>
      </c>
      <c r="K121" s="99">
        <v>8557</v>
      </c>
      <c r="L121" s="99">
        <v>58022</v>
      </c>
      <c r="M121" s="99">
        <v>0</v>
      </c>
      <c r="N121" s="140">
        <v>0</v>
      </c>
      <c r="O121" s="99">
        <v>0</v>
      </c>
      <c r="P121" s="99">
        <v>0</v>
      </c>
      <c r="Q121" s="99">
        <v>0</v>
      </c>
      <c r="R121" s="109">
        <v>40611</v>
      </c>
      <c r="S121" s="99">
        <v>11603</v>
      </c>
      <c r="T121" s="99">
        <v>5802</v>
      </c>
      <c r="U121" s="99">
        <v>19073</v>
      </c>
      <c r="V121" s="99">
        <v>6831</v>
      </c>
      <c r="W121" s="99">
        <v>3862</v>
      </c>
      <c r="X121" s="99">
        <v>876</v>
      </c>
      <c r="Y121" s="99">
        <v>87</v>
      </c>
      <c r="Z121" s="99">
        <v>18355</v>
      </c>
      <c r="AA121" s="99">
        <v>1780</v>
      </c>
      <c r="AB121" s="99">
        <v>11150</v>
      </c>
      <c r="AC121" s="144"/>
      <c r="AD121" s="99">
        <v>34848</v>
      </c>
      <c r="AE121" s="140"/>
      <c r="AF121" s="99">
        <v>0</v>
      </c>
      <c r="AG121" s="99">
        <v>0</v>
      </c>
      <c r="AH121" s="99">
        <v>1844</v>
      </c>
      <c r="AI121" s="99">
        <v>0</v>
      </c>
      <c r="AJ121" s="99">
        <v>0</v>
      </c>
      <c r="AK121" s="99">
        <v>0</v>
      </c>
      <c r="AL121" s="99">
        <v>0</v>
      </c>
      <c r="AM121" s="99">
        <v>0</v>
      </c>
      <c r="AN121" s="99">
        <v>24344</v>
      </c>
      <c r="AO121" s="99">
        <v>3652</v>
      </c>
      <c r="AP121" s="99">
        <v>2434</v>
      </c>
      <c r="AQ121" s="99">
        <v>0</v>
      </c>
      <c r="AR121" s="99">
        <v>0</v>
      </c>
      <c r="AS121" s="99">
        <v>0</v>
      </c>
      <c r="AT121" s="99">
        <v>0</v>
      </c>
      <c r="AU121" s="99">
        <v>12213</v>
      </c>
      <c r="AV121" s="99">
        <v>3849</v>
      </c>
      <c r="AW121" s="99">
        <v>25519</v>
      </c>
      <c r="AX121" s="99">
        <v>7883</v>
      </c>
      <c r="AY121" s="99">
        <v>0</v>
      </c>
      <c r="AZ121" s="99">
        <v>0</v>
      </c>
      <c r="BA121" s="99">
        <v>0</v>
      </c>
      <c r="BB121" s="99">
        <v>0</v>
      </c>
      <c r="BC121" s="99">
        <v>0</v>
      </c>
      <c r="BD121" s="99">
        <v>92350</v>
      </c>
      <c r="BE121" s="99">
        <v>0</v>
      </c>
      <c r="BF121" s="99">
        <v>0</v>
      </c>
      <c r="BG121" s="117">
        <f t="shared" si="5"/>
        <v>213174</v>
      </c>
      <c r="BH121" s="117">
        <f t="shared" si="6"/>
        <v>111225</v>
      </c>
      <c r="BI121" s="117">
        <f t="shared" si="7"/>
        <v>42269</v>
      </c>
      <c r="BJ121" s="102">
        <f t="shared" si="10"/>
        <v>28877</v>
      </c>
      <c r="BK121" s="117">
        <f t="shared" si="9"/>
        <v>0</v>
      </c>
      <c r="BL121" s="102"/>
      <c r="BM121" s="125"/>
    </row>
    <row r="122" spans="1:65" ht="13.5" customHeight="1" x14ac:dyDescent="0.15">
      <c r="A122" s="1">
        <v>2</v>
      </c>
      <c r="B122" s="5">
        <v>55</v>
      </c>
      <c r="C122" s="39"/>
      <c r="D122" s="37"/>
      <c r="E122" s="37" t="s">
        <v>312</v>
      </c>
      <c r="F122" s="463" t="s">
        <v>313</v>
      </c>
      <c r="G122" s="463"/>
      <c r="H122" s="463"/>
      <c r="I122" s="463"/>
      <c r="J122" s="99">
        <v>0</v>
      </c>
      <c r="K122" s="99">
        <v>0</v>
      </c>
      <c r="L122" s="99">
        <v>0</v>
      </c>
      <c r="M122" s="99">
        <v>0</v>
      </c>
      <c r="N122" s="140">
        <v>0</v>
      </c>
      <c r="O122" s="99">
        <v>0</v>
      </c>
      <c r="P122" s="99">
        <v>0</v>
      </c>
      <c r="Q122" s="99">
        <v>0</v>
      </c>
      <c r="R122" s="108">
        <v>0</v>
      </c>
      <c r="S122" s="99">
        <v>0</v>
      </c>
      <c r="T122" s="99">
        <v>0</v>
      </c>
      <c r="U122" s="99">
        <v>0</v>
      </c>
      <c r="V122" s="99">
        <v>0</v>
      </c>
      <c r="W122" s="99">
        <v>0</v>
      </c>
      <c r="X122" s="99">
        <v>0</v>
      </c>
      <c r="Y122" s="99">
        <v>0</v>
      </c>
      <c r="Z122" s="99">
        <v>0</v>
      </c>
      <c r="AA122" s="99">
        <v>0</v>
      </c>
      <c r="AB122" s="99">
        <v>0</v>
      </c>
      <c r="AC122" s="144"/>
      <c r="AD122" s="99">
        <v>0</v>
      </c>
      <c r="AE122" s="140"/>
      <c r="AF122" s="99">
        <v>0</v>
      </c>
      <c r="AG122" s="99">
        <v>0</v>
      </c>
      <c r="AH122" s="99">
        <v>0</v>
      </c>
      <c r="AI122" s="99">
        <v>0</v>
      </c>
      <c r="AJ122" s="99">
        <v>0</v>
      </c>
      <c r="AK122" s="99">
        <v>0</v>
      </c>
      <c r="AL122" s="99">
        <v>0</v>
      </c>
      <c r="AM122" s="99">
        <v>0</v>
      </c>
      <c r="AN122" s="99">
        <v>0</v>
      </c>
      <c r="AO122" s="99">
        <v>0</v>
      </c>
      <c r="AP122" s="99">
        <v>0</v>
      </c>
      <c r="AQ122" s="99">
        <v>0</v>
      </c>
      <c r="AR122" s="99">
        <v>0</v>
      </c>
      <c r="AS122" s="99">
        <v>0</v>
      </c>
      <c r="AT122" s="99">
        <v>0</v>
      </c>
      <c r="AU122" s="99">
        <v>0</v>
      </c>
      <c r="AV122" s="99">
        <v>0</v>
      </c>
      <c r="AW122" s="99">
        <v>0</v>
      </c>
      <c r="AX122" s="99">
        <v>0</v>
      </c>
      <c r="AY122" s="99">
        <v>0</v>
      </c>
      <c r="AZ122" s="99">
        <v>0</v>
      </c>
      <c r="BA122" s="99">
        <v>0</v>
      </c>
      <c r="BB122" s="99">
        <v>0</v>
      </c>
      <c r="BC122" s="99">
        <v>0</v>
      </c>
      <c r="BD122" s="99">
        <v>0</v>
      </c>
      <c r="BE122" s="99">
        <v>0</v>
      </c>
      <c r="BF122" s="99">
        <v>0</v>
      </c>
      <c r="BG122" s="117">
        <f t="shared" si="5"/>
        <v>0</v>
      </c>
      <c r="BH122" s="117">
        <f t="shared" si="6"/>
        <v>0</v>
      </c>
      <c r="BI122" s="117">
        <f t="shared" si="7"/>
        <v>0</v>
      </c>
      <c r="BJ122" s="102">
        <f t="shared" si="10"/>
        <v>0</v>
      </c>
      <c r="BK122" s="117">
        <f t="shared" si="9"/>
        <v>0</v>
      </c>
      <c r="BL122" s="102"/>
      <c r="BM122" s="125"/>
    </row>
    <row r="123" spans="1:65" ht="13.5" customHeight="1" x14ac:dyDescent="0.15">
      <c r="A123" s="1">
        <v>2</v>
      </c>
      <c r="B123" s="5">
        <v>56</v>
      </c>
      <c r="C123" s="461" t="s">
        <v>314</v>
      </c>
      <c r="D123" s="462"/>
      <c r="E123" s="462"/>
      <c r="F123" s="462"/>
      <c r="G123" s="462"/>
      <c r="H123" s="462"/>
      <c r="I123" s="462"/>
      <c r="J123" s="99">
        <v>0</v>
      </c>
      <c r="K123" s="99">
        <v>8557</v>
      </c>
      <c r="L123" s="99">
        <v>58022</v>
      </c>
      <c r="M123" s="99">
        <v>0</v>
      </c>
      <c r="N123" s="140">
        <v>0</v>
      </c>
      <c r="O123" s="99">
        <v>0</v>
      </c>
      <c r="P123" s="99">
        <v>0</v>
      </c>
      <c r="Q123" s="99">
        <v>0</v>
      </c>
      <c r="R123" s="109">
        <v>40611</v>
      </c>
      <c r="S123" s="99">
        <v>11603</v>
      </c>
      <c r="T123" s="99">
        <v>5802</v>
      </c>
      <c r="U123" s="99">
        <v>19073</v>
      </c>
      <c r="V123" s="99">
        <v>6831</v>
      </c>
      <c r="W123" s="99">
        <v>3862</v>
      </c>
      <c r="X123" s="99">
        <v>876</v>
      </c>
      <c r="Y123" s="99">
        <v>87</v>
      </c>
      <c r="Z123" s="99">
        <v>18355</v>
      </c>
      <c r="AA123" s="99">
        <v>1780</v>
      </c>
      <c r="AB123" s="99">
        <v>11150</v>
      </c>
      <c r="AC123" s="144"/>
      <c r="AD123" s="99">
        <v>0</v>
      </c>
      <c r="AE123" s="140"/>
      <c r="AF123" s="99">
        <v>0</v>
      </c>
      <c r="AG123" s="99">
        <v>0</v>
      </c>
      <c r="AH123" s="99">
        <v>1844</v>
      </c>
      <c r="AI123" s="99">
        <v>0</v>
      </c>
      <c r="AJ123" s="99">
        <v>0</v>
      </c>
      <c r="AK123" s="99">
        <v>0</v>
      </c>
      <c r="AL123" s="99">
        <v>0</v>
      </c>
      <c r="AM123" s="99">
        <v>0</v>
      </c>
      <c r="AN123" s="99">
        <v>24344</v>
      </c>
      <c r="AO123" s="99">
        <v>3652</v>
      </c>
      <c r="AP123" s="99">
        <v>2434</v>
      </c>
      <c r="AQ123" s="99">
        <v>0</v>
      </c>
      <c r="AR123" s="99">
        <v>0</v>
      </c>
      <c r="AS123" s="99">
        <v>0</v>
      </c>
      <c r="AT123" s="99">
        <v>0</v>
      </c>
      <c r="AU123" s="99">
        <v>12213</v>
      </c>
      <c r="AV123" s="99">
        <v>3849</v>
      </c>
      <c r="AW123" s="99">
        <v>25519</v>
      </c>
      <c r="AX123" s="99">
        <v>7883</v>
      </c>
      <c r="AY123" s="99">
        <v>0</v>
      </c>
      <c r="AZ123" s="99">
        <v>0</v>
      </c>
      <c r="BA123" s="99">
        <v>0</v>
      </c>
      <c r="BB123" s="99">
        <v>0</v>
      </c>
      <c r="BC123" s="99">
        <v>0</v>
      </c>
      <c r="BD123" s="99">
        <v>54857</v>
      </c>
      <c r="BE123" s="99">
        <v>0</v>
      </c>
      <c r="BF123" s="99">
        <v>0</v>
      </c>
      <c r="BG123" s="117">
        <f t="shared" si="5"/>
        <v>175681</v>
      </c>
      <c r="BH123" s="117">
        <f t="shared" si="6"/>
        <v>76377</v>
      </c>
      <c r="BI123" s="117">
        <f t="shared" si="7"/>
        <v>42269</v>
      </c>
      <c r="BJ123" s="102">
        <f t="shared" si="10"/>
        <v>28877</v>
      </c>
      <c r="BK123" s="117">
        <f t="shared" si="9"/>
        <v>0</v>
      </c>
      <c r="BL123" s="102"/>
      <c r="BM123" s="125"/>
    </row>
    <row r="124" spans="1:65" ht="13.5" customHeight="1" x14ac:dyDescent="0.15">
      <c r="A124" s="1">
        <v>2</v>
      </c>
      <c r="B124" s="5">
        <v>57</v>
      </c>
      <c r="C124" s="38"/>
      <c r="D124" s="31" t="s">
        <v>11</v>
      </c>
      <c r="E124" s="455" t="s">
        <v>309</v>
      </c>
      <c r="F124" s="455"/>
      <c r="G124" s="455"/>
      <c r="H124" s="455"/>
      <c r="I124" s="455"/>
      <c r="J124" s="99">
        <v>0</v>
      </c>
      <c r="K124" s="99">
        <v>0</v>
      </c>
      <c r="L124" s="99">
        <v>0</v>
      </c>
      <c r="M124" s="99">
        <v>0</v>
      </c>
      <c r="N124" s="140">
        <v>0</v>
      </c>
      <c r="O124" s="99">
        <v>0</v>
      </c>
      <c r="P124" s="99">
        <v>0</v>
      </c>
      <c r="Q124" s="99">
        <v>0</v>
      </c>
      <c r="R124" s="108">
        <v>0</v>
      </c>
      <c r="S124" s="99">
        <v>0</v>
      </c>
      <c r="T124" s="99">
        <v>0</v>
      </c>
      <c r="U124" s="99">
        <v>0</v>
      </c>
      <c r="V124" s="99">
        <v>0</v>
      </c>
      <c r="W124" s="99">
        <v>0</v>
      </c>
      <c r="X124" s="99">
        <v>0</v>
      </c>
      <c r="Y124" s="99">
        <v>0</v>
      </c>
      <c r="Z124" s="99">
        <v>0</v>
      </c>
      <c r="AA124" s="99">
        <v>0</v>
      </c>
      <c r="AB124" s="99">
        <v>0</v>
      </c>
      <c r="AC124" s="144"/>
      <c r="AD124" s="99">
        <v>0</v>
      </c>
      <c r="AE124" s="140"/>
      <c r="AF124" s="99">
        <v>0</v>
      </c>
      <c r="AG124" s="99">
        <v>0</v>
      </c>
      <c r="AH124" s="99">
        <v>0</v>
      </c>
      <c r="AI124" s="99">
        <v>0</v>
      </c>
      <c r="AJ124" s="99">
        <v>0</v>
      </c>
      <c r="AK124" s="99">
        <v>0</v>
      </c>
      <c r="AL124" s="99">
        <v>0</v>
      </c>
      <c r="AM124" s="99">
        <v>0</v>
      </c>
      <c r="AN124" s="99">
        <v>0</v>
      </c>
      <c r="AO124" s="99">
        <v>0</v>
      </c>
      <c r="AP124" s="99">
        <v>0</v>
      </c>
      <c r="AQ124" s="99">
        <v>0</v>
      </c>
      <c r="AR124" s="99">
        <v>0</v>
      </c>
      <c r="AS124" s="99">
        <v>0</v>
      </c>
      <c r="AT124" s="99">
        <v>0</v>
      </c>
      <c r="AU124" s="99">
        <v>0</v>
      </c>
      <c r="AV124" s="99">
        <v>0</v>
      </c>
      <c r="AW124" s="99">
        <v>0</v>
      </c>
      <c r="AX124" s="99">
        <v>0</v>
      </c>
      <c r="AY124" s="99">
        <v>0</v>
      </c>
      <c r="AZ124" s="99">
        <v>0</v>
      </c>
      <c r="BA124" s="99">
        <v>0</v>
      </c>
      <c r="BB124" s="99">
        <v>0</v>
      </c>
      <c r="BC124" s="99">
        <v>0</v>
      </c>
      <c r="BD124" s="99">
        <v>0</v>
      </c>
      <c r="BE124" s="99">
        <v>0</v>
      </c>
      <c r="BF124" s="99">
        <v>0</v>
      </c>
      <c r="BG124" s="117">
        <f t="shared" si="5"/>
        <v>0</v>
      </c>
      <c r="BH124" s="117">
        <f t="shared" si="6"/>
        <v>0</v>
      </c>
      <c r="BI124" s="117">
        <f t="shared" si="7"/>
        <v>0</v>
      </c>
      <c r="BJ124" s="102">
        <f t="shared" si="10"/>
        <v>0</v>
      </c>
      <c r="BK124" s="117">
        <f t="shared" si="9"/>
        <v>0</v>
      </c>
      <c r="BL124" s="102"/>
      <c r="BM124" s="125"/>
    </row>
    <row r="125" spans="1:65" ht="13.5" customHeight="1" x14ac:dyDescent="0.15">
      <c r="A125" s="1">
        <v>2</v>
      </c>
      <c r="B125" s="5">
        <v>58</v>
      </c>
      <c r="C125" s="38"/>
      <c r="D125" s="68" t="s">
        <v>36</v>
      </c>
      <c r="E125" s="455" t="s">
        <v>310</v>
      </c>
      <c r="F125" s="455"/>
      <c r="G125" s="455"/>
      <c r="H125" s="455"/>
      <c r="I125" s="455"/>
      <c r="J125" s="99">
        <v>0</v>
      </c>
      <c r="K125" s="99">
        <v>760</v>
      </c>
      <c r="L125" s="99">
        <v>10225</v>
      </c>
      <c r="M125" s="99">
        <v>0</v>
      </c>
      <c r="N125" s="140">
        <v>0</v>
      </c>
      <c r="O125" s="99">
        <v>33</v>
      </c>
      <c r="P125" s="99">
        <v>0</v>
      </c>
      <c r="Q125" s="99">
        <v>0</v>
      </c>
      <c r="R125" s="109">
        <v>3629</v>
      </c>
      <c r="S125" s="99">
        <v>1037</v>
      </c>
      <c r="T125" s="99">
        <v>519</v>
      </c>
      <c r="U125" s="99">
        <v>1543</v>
      </c>
      <c r="V125" s="99">
        <v>245</v>
      </c>
      <c r="W125" s="99">
        <v>68</v>
      </c>
      <c r="X125" s="99">
        <v>9</v>
      </c>
      <c r="Y125" s="99">
        <v>1</v>
      </c>
      <c r="Z125" s="99">
        <v>456</v>
      </c>
      <c r="AA125" s="99">
        <v>74</v>
      </c>
      <c r="AB125" s="99">
        <v>173</v>
      </c>
      <c r="AC125" s="144"/>
      <c r="AD125" s="99">
        <v>0</v>
      </c>
      <c r="AE125" s="140"/>
      <c r="AF125" s="99">
        <v>0</v>
      </c>
      <c r="AG125" s="99">
        <v>0</v>
      </c>
      <c r="AH125" s="99">
        <v>48</v>
      </c>
      <c r="AI125" s="99">
        <v>0</v>
      </c>
      <c r="AJ125" s="99">
        <v>0</v>
      </c>
      <c r="AK125" s="99">
        <v>0</v>
      </c>
      <c r="AL125" s="99">
        <v>0</v>
      </c>
      <c r="AM125" s="99">
        <v>0</v>
      </c>
      <c r="AN125" s="99">
        <v>0</v>
      </c>
      <c r="AO125" s="99">
        <v>0</v>
      </c>
      <c r="AP125" s="99">
        <v>0</v>
      </c>
      <c r="AQ125" s="99">
        <v>0</v>
      </c>
      <c r="AR125" s="99">
        <v>0</v>
      </c>
      <c r="AS125" s="99">
        <v>0</v>
      </c>
      <c r="AT125" s="99">
        <v>0</v>
      </c>
      <c r="AU125" s="99">
        <v>379</v>
      </c>
      <c r="AV125" s="99">
        <v>120</v>
      </c>
      <c r="AW125" s="99">
        <v>14</v>
      </c>
      <c r="AX125" s="99">
        <v>4</v>
      </c>
      <c r="AY125" s="99">
        <v>0</v>
      </c>
      <c r="AZ125" s="99">
        <v>0</v>
      </c>
      <c r="BA125" s="99">
        <v>0</v>
      </c>
      <c r="BB125" s="99">
        <v>0</v>
      </c>
      <c r="BC125" s="99">
        <v>0</v>
      </c>
      <c r="BD125" s="99">
        <v>659</v>
      </c>
      <c r="BE125" s="99">
        <v>0</v>
      </c>
      <c r="BF125" s="99">
        <v>0</v>
      </c>
      <c r="BG125" s="117">
        <f t="shared" si="5"/>
        <v>6695</v>
      </c>
      <c r="BH125" s="117">
        <f t="shared" si="6"/>
        <v>10681</v>
      </c>
      <c r="BI125" s="117">
        <f t="shared" si="7"/>
        <v>1666</v>
      </c>
      <c r="BJ125" s="102">
        <f t="shared" si="10"/>
        <v>954</v>
      </c>
      <c r="BK125" s="117">
        <f t="shared" si="9"/>
        <v>0</v>
      </c>
      <c r="BL125" s="102"/>
      <c r="BM125" s="125"/>
    </row>
    <row r="126" spans="1:65" ht="13.5" customHeight="1" x14ac:dyDescent="0.15">
      <c r="A126" s="1">
        <v>2</v>
      </c>
      <c r="B126" s="5">
        <v>59</v>
      </c>
      <c r="C126" s="38"/>
      <c r="D126" s="36"/>
      <c r="E126" s="81" t="s">
        <v>56</v>
      </c>
      <c r="F126" s="463" t="s">
        <v>311</v>
      </c>
      <c r="G126" s="463"/>
      <c r="H126" s="463"/>
      <c r="I126" s="463"/>
      <c r="J126" s="99">
        <v>0</v>
      </c>
      <c r="K126" s="99">
        <v>0</v>
      </c>
      <c r="L126" s="99">
        <v>0</v>
      </c>
      <c r="M126" s="99">
        <v>0</v>
      </c>
      <c r="N126" s="140">
        <v>0</v>
      </c>
      <c r="O126" s="99">
        <v>0</v>
      </c>
      <c r="P126" s="99">
        <v>0</v>
      </c>
      <c r="Q126" s="99">
        <v>0</v>
      </c>
      <c r="R126" s="108">
        <v>0</v>
      </c>
      <c r="S126" s="99">
        <v>0</v>
      </c>
      <c r="T126" s="99">
        <v>0</v>
      </c>
      <c r="U126" s="99">
        <v>0</v>
      </c>
      <c r="V126" s="99">
        <v>0</v>
      </c>
      <c r="W126" s="99">
        <v>0</v>
      </c>
      <c r="X126" s="99">
        <v>0</v>
      </c>
      <c r="Y126" s="99">
        <v>0</v>
      </c>
      <c r="Z126" s="99">
        <v>0</v>
      </c>
      <c r="AA126" s="99">
        <v>0</v>
      </c>
      <c r="AB126" s="99">
        <v>0</v>
      </c>
      <c r="AC126" s="144"/>
      <c r="AD126" s="99">
        <v>0</v>
      </c>
      <c r="AE126" s="140"/>
      <c r="AF126" s="99">
        <v>0</v>
      </c>
      <c r="AG126" s="99">
        <v>0</v>
      </c>
      <c r="AH126" s="99">
        <v>0</v>
      </c>
      <c r="AI126" s="99">
        <v>0</v>
      </c>
      <c r="AJ126" s="99">
        <v>0</v>
      </c>
      <c r="AK126" s="99">
        <v>0</v>
      </c>
      <c r="AL126" s="99">
        <v>0</v>
      </c>
      <c r="AM126" s="99">
        <v>0</v>
      </c>
      <c r="AN126" s="99">
        <v>0</v>
      </c>
      <c r="AO126" s="99">
        <v>0</v>
      </c>
      <c r="AP126" s="99">
        <v>0</v>
      </c>
      <c r="AQ126" s="99">
        <v>0</v>
      </c>
      <c r="AR126" s="99">
        <v>0</v>
      </c>
      <c r="AS126" s="99">
        <v>0</v>
      </c>
      <c r="AT126" s="99">
        <v>0</v>
      </c>
      <c r="AU126" s="99">
        <v>0</v>
      </c>
      <c r="AV126" s="99">
        <v>0</v>
      </c>
      <c r="AW126" s="99">
        <v>0</v>
      </c>
      <c r="AX126" s="99">
        <v>0</v>
      </c>
      <c r="AY126" s="99">
        <v>0</v>
      </c>
      <c r="AZ126" s="99">
        <v>0</v>
      </c>
      <c r="BA126" s="99">
        <v>0</v>
      </c>
      <c r="BB126" s="99">
        <v>0</v>
      </c>
      <c r="BC126" s="99">
        <v>0</v>
      </c>
      <c r="BD126" s="99">
        <v>0</v>
      </c>
      <c r="BE126" s="99">
        <v>0</v>
      </c>
      <c r="BF126" s="99">
        <v>0</v>
      </c>
      <c r="BG126" s="117">
        <f t="shared" si="5"/>
        <v>0</v>
      </c>
      <c r="BH126" s="117">
        <f t="shared" si="6"/>
        <v>0</v>
      </c>
      <c r="BI126" s="117">
        <f t="shared" si="7"/>
        <v>0</v>
      </c>
      <c r="BJ126" s="102">
        <f t="shared" si="10"/>
        <v>0</v>
      </c>
      <c r="BK126" s="117">
        <f t="shared" si="9"/>
        <v>0</v>
      </c>
      <c r="BL126" s="102"/>
      <c r="BM126" s="125"/>
    </row>
    <row r="127" spans="1:65" ht="13.5" customHeight="1" x14ac:dyDescent="0.15">
      <c r="A127" s="1">
        <v>2</v>
      </c>
      <c r="B127" s="5">
        <v>60</v>
      </c>
      <c r="C127" s="39"/>
      <c r="D127" s="37"/>
      <c r="E127" s="37" t="s">
        <v>312</v>
      </c>
      <c r="F127" s="463" t="s">
        <v>313</v>
      </c>
      <c r="G127" s="463"/>
      <c r="H127" s="463"/>
      <c r="I127" s="463"/>
      <c r="J127" s="99">
        <v>0</v>
      </c>
      <c r="K127" s="99">
        <v>9317</v>
      </c>
      <c r="L127" s="99">
        <v>68247</v>
      </c>
      <c r="M127" s="99">
        <v>0</v>
      </c>
      <c r="N127" s="140">
        <v>0</v>
      </c>
      <c r="O127" s="99">
        <v>33</v>
      </c>
      <c r="P127" s="99">
        <v>0</v>
      </c>
      <c r="Q127" s="99">
        <v>0</v>
      </c>
      <c r="R127" s="109">
        <v>44240</v>
      </c>
      <c r="S127" s="99">
        <v>12640</v>
      </c>
      <c r="T127" s="99">
        <v>6321</v>
      </c>
      <c r="U127" s="99">
        <v>20616</v>
      </c>
      <c r="V127" s="99">
        <v>7076</v>
      </c>
      <c r="W127" s="99">
        <v>3930</v>
      </c>
      <c r="X127" s="99">
        <v>885</v>
      </c>
      <c r="Y127" s="99">
        <v>88</v>
      </c>
      <c r="Z127" s="99">
        <v>18811</v>
      </c>
      <c r="AA127" s="99">
        <v>1854</v>
      </c>
      <c r="AB127" s="99">
        <v>11323</v>
      </c>
      <c r="AC127" s="144"/>
      <c r="AD127" s="99">
        <v>0</v>
      </c>
      <c r="AE127" s="140"/>
      <c r="AF127" s="99">
        <v>0</v>
      </c>
      <c r="AG127" s="99">
        <v>0</v>
      </c>
      <c r="AH127" s="99">
        <v>1892</v>
      </c>
      <c r="AI127" s="99">
        <v>0</v>
      </c>
      <c r="AJ127" s="99">
        <v>0</v>
      </c>
      <c r="AK127" s="99">
        <v>0</v>
      </c>
      <c r="AL127" s="99">
        <v>0</v>
      </c>
      <c r="AM127" s="99">
        <v>0</v>
      </c>
      <c r="AN127" s="99">
        <v>24344</v>
      </c>
      <c r="AO127" s="99">
        <v>3652</v>
      </c>
      <c r="AP127" s="99">
        <v>2434</v>
      </c>
      <c r="AQ127" s="99">
        <v>0</v>
      </c>
      <c r="AR127" s="99">
        <v>0</v>
      </c>
      <c r="AS127" s="99">
        <v>0</v>
      </c>
      <c r="AT127" s="99">
        <v>0</v>
      </c>
      <c r="AU127" s="99">
        <v>12592</v>
      </c>
      <c r="AV127" s="99">
        <v>3969</v>
      </c>
      <c r="AW127" s="99">
        <v>25533</v>
      </c>
      <c r="AX127" s="99">
        <v>7887</v>
      </c>
      <c r="AY127" s="99">
        <v>0</v>
      </c>
      <c r="AZ127" s="99">
        <v>0</v>
      </c>
      <c r="BA127" s="99">
        <v>0</v>
      </c>
      <c r="BB127" s="99">
        <v>0</v>
      </c>
      <c r="BC127" s="99">
        <v>0</v>
      </c>
      <c r="BD127" s="99">
        <v>55516</v>
      </c>
      <c r="BE127" s="99">
        <v>0</v>
      </c>
      <c r="BF127" s="99">
        <v>0</v>
      </c>
      <c r="BG127" s="117">
        <f t="shared" si="5"/>
        <v>182376</v>
      </c>
      <c r="BH127" s="117">
        <f t="shared" si="6"/>
        <v>87058</v>
      </c>
      <c r="BI127" s="117">
        <f t="shared" si="7"/>
        <v>43935</v>
      </c>
      <c r="BJ127" s="102">
        <f t="shared" si="10"/>
        <v>29831</v>
      </c>
      <c r="BK127" s="117">
        <f t="shared" si="9"/>
        <v>0</v>
      </c>
      <c r="BL127" s="102"/>
      <c r="BM127" s="125"/>
    </row>
    <row r="128" spans="1:65" ht="13.5" customHeight="1" x14ac:dyDescent="0.15">
      <c r="A128" s="1">
        <v>2</v>
      </c>
      <c r="B128" s="5">
        <v>61</v>
      </c>
      <c r="C128" s="15" t="s">
        <v>162</v>
      </c>
      <c r="D128" s="454" t="s">
        <v>163</v>
      </c>
      <c r="E128" s="455"/>
      <c r="F128" s="455"/>
      <c r="G128" s="455"/>
      <c r="H128" s="455"/>
      <c r="I128" s="455"/>
      <c r="J128" s="99">
        <v>0</v>
      </c>
      <c r="K128" s="99">
        <v>0</v>
      </c>
      <c r="L128" s="99">
        <v>0</v>
      </c>
      <c r="M128" s="99">
        <v>0</v>
      </c>
      <c r="N128" s="140">
        <v>0</v>
      </c>
      <c r="O128" s="99">
        <v>0</v>
      </c>
      <c r="P128" s="99">
        <v>0</v>
      </c>
      <c r="Q128" s="99">
        <v>0</v>
      </c>
      <c r="R128" s="108">
        <v>0</v>
      </c>
      <c r="S128" s="99">
        <v>0</v>
      </c>
      <c r="T128" s="99">
        <v>0</v>
      </c>
      <c r="U128" s="99">
        <v>0</v>
      </c>
      <c r="V128" s="99">
        <v>0</v>
      </c>
      <c r="W128" s="99">
        <v>0</v>
      </c>
      <c r="X128" s="99">
        <v>0</v>
      </c>
      <c r="Y128" s="99">
        <v>0</v>
      </c>
      <c r="Z128" s="99">
        <v>0</v>
      </c>
      <c r="AA128" s="99">
        <v>0</v>
      </c>
      <c r="AB128" s="99">
        <v>0</v>
      </c>
      <c r="AC128" s="144"/>
      <c r="AD128" s="99">
        <v>0</v>
      </c>
      <c r="AE128" s="140"/>
      <c r="AF128" s="99">
        <v>0</v>
      </c>
      <c r="AG128" s="99">
        <v>0</v>
      </c>
      <c r="AH128" s="99">
        <v>0</v>
      </c>
      <c r="AI128" s="99">
        <v>0</v>
      </c>
      <c r="AJ128" s="99">
        <v>0</v>
      </c>
      <c r="AK128" s="99">
        <v>0</v>
      </c>
      <c r="AL128" s="99">
        <v>0</v>
      </c>
      <c r="AM128" s="99">
        <v>0</v>
      </c>
      <c r="AN128" s="99">
        <v>0</v>
      </c>
      <c r="AO128" s="99">
        <v>0</v>
      </c>
      <c r="AP128" s="99">
        <v>0</v>
      </c>
      <c r="AQ128" s="99">
        <v>0</v>
      </c>
      <c r="AR128" s="99">
        <v>0</v>
      </c>
      <c r="AS128" s="99">
        <v>0</v>
      </c>
      <c r="AT128" s="99">
        <v>0</v>
      </c>
      <c r="AU128" s="99">
        <v>0</v>
      </c>
      <c r="AV128" s="99">
        <v>0</v>
      </c>
      <c r="AW128" s="99">
        <v>0</v>
      </c>
      <c r="AX128" s="99">
        <v>0</v>
      </c>
      <c r="AY128" s="99">
        <v>0</v>
      </c>
      <c r="AZ128" s="99">
        <v>0</v>
      </c>
      <c r="BA128" s="99">
        <v>0</v>
      </c>
      <c r="BB128" s="99">
        <v>0</v>
      </c>
      <c r="BC128" s="99">
        <v>0</v>
      </c>
      <c r="BD128" s="99">
        <v>0</v>
      </c>
      <c r="BE128" s="99">
        <v>0</v>
      </c>
      <c r="BF128" s="99">
        <v>0</v>
      </c>
      <c r="BG128" s="117">
        <f t="shared" si="5"/>
        <v>0</v>
      </c>
      <c r="BH128" s="117">
        <f t="shared" si="6"/>
        <v>0</v>
      </c>
      <c r="BI128" s="117">
        <f t="shared" si="7"/>
        <v>0</v>
      </c>
      <c r="BJ128" s="102">
        <f t="shared" si="10"/>
        <v>0</v>
      </c>
      <c r="BK128" s="117">
        <f t="shared" si="9"/>
        <v>0</v>
      </c>
      <c r="BL128" s="102"/>
      <c r="BM128" s="125"/>
    </row>
    <row r="129" spans="1:65" ht="13.5" customHeight="1" x14ac:dyDescent="0.15">
      <c r="A129" s="1">
        <v>2</v>
      </c>
      <c r="B129" s="5">
        <v>62</v>
      </c>
      <c r="C129" s="15" t="s">
        <v>165</v>
      </c>
      <c r="D129" s="454" t="s">
        <v>66</v>
      </c>
      <c r="E129" s="455"/>
      <c r="F129" s="455"/>
      <c r="G129" s="455"/>
      <c r="H129" s="455"/>
      <c r="I129" s="455"/>
      <c r="J129" s="99">
        <v>0</v>
      </c>
      <c r="K129" s="99">
        <v>0</v>
      </c>
      <c r="L129" s="99">
        <v>0</v>
      </c>
      <c r="M129" s="99">
        <v>0</v>
      </c>
      <c r="N129" s="140">
        <v>0</v>
      </c>
      <c r="O129" s="99">
        <v>0</v>
      </c>
      <c r="P129" s="99">
        <v>0</v>
      </c>
      <c r="Q129" s="99">
        <v>0</v>
      </c>
      <c r="R129" s="108">
        <v>0</v>
      </c>
      <c r="S129" s="99">
        <v>0</v>
      </c>
      <c r="T129" s="99">
        <v>0</v>
      </c>
      <c r="U129" s="99">
        <v>0</v>
      </c>
      <c r="V129" s="99">
        <v>0</v>
      </c>
      <c r="W129" s="99">
        <v>0</v>
      </c>
      <c r="X129" s="99">
        <v>0</v>
      </c>
      <c r="Y129" s="99">
        <v>0</v>
      </c>
      <c r="Z129" s="99">
        <v>0</v>
      </c>
      <c r="AA129" s="99">
        <v>0</v>
      </c>
      <c r="AB129" s="99">
        <v>0</v>
      </c>
      <c r="AC129" s="144"/>
      <c r="AD129" s="99">
        <v>0</v>
      </c>
      <c r="AE129" s="140"/>
      <c r="AF129" s="99">
        <v>0</v>
      </c>
      <c r="AG129" s="99">
        <v>0</v>
      </c>
      <c r="AH129" s="99">
        <v>0</v>
      </c>
      <c r="AI129" s="99">
        <v>0</v>
      </c>
      <c r="AJ129" s="99">
        <v>0</v>
      </c>
      <c r="AK129" s="99">
        <v>0</v>
      </c>
      <c r="AL129" s="99">
        <v>0</v>
      </c>
      <c r="AM129" s="99">
        <v>0</v>
      </c>
      <c r="AN129" s="99">
        <v>0</v>
      </c>
      <c r="AO129" s="99">
        <v>0</v>
      </c>
      <c r="AP129" s="99">
        <v>0</v>
      </c>
      <c r="AQ129" s="99">
        <v>0</v>
      </c>
      <c r="AR129" s="99">
        <v>0</v>
      </c>
      <c r="AS129" s="99">
        <v>0</v>
      </c>
      <c r="AT129" s="99">
        <v>0</v>
      </c>
      <c r="AU129" s="99">
        <v>0</v>
      </c>
      <c r="AV129" s="99">
        <v>0</v>
      </c>
      <c r="AW129" s="99">
        <v>0</v>
      </c>
      <c r="AX129" s="99">
        <v>0</v>
      </c>
      <c r="AY129" s="99">
        <v>0</v>
      </c>
      <c r="AZ129" s="99">
        <v>0</v>
      </c>
      <c r="BA129" s="99">
        <v>0</v>
      </c>
      <c r="BB129" s="99">
        <v>0</v>
      </c>
      <c r="BC129" s="99">
        <v>0</v>
      </c>
      <c r="BD129" s="99">
        <v>0</v>
      </c>
      <c r="BE129" s="99">
        <v>0</v>
      </c>
      <c r="BF129" s="99">
        <v>0</v>
      </c>
      <c r="BG129" s="117">
        <f t="shared" si="5"/>
        <v>0</v>
      </c>
      <c r="BH129" s="117">
        <f t="shared" si="6"/>
        <v>0</v>
      </c>
      <c r="BI129" s="117">
        <f t="shared" si="7"/>
        <v>0</v>
      </c>
      <c r="BJ129" s="102">
        <f t="shared" si="10"/>
        <v>0</v>
      </c>
      <c r="BK129" s="117">
        <f t="shared" si="9"/>
        <v>0</v>
      </c>
      <c r="BL129" s="102"/>
      <c r="BM129" s="125"/>
    </row>
    <row r="130" spans="1:65" ht="13.5" customHeight="1" x14ac:dyDescent="0.15">
      <c r="A130" s="1">
        <v>2</v>
      </c>
      <c r="B130" s="5">
        <v>63</v>
      </c>
      <c r="C130" s="456" t="s">
        <v>226</v>
      </c>
      <c r="D130" s="452"/>
      <c r="E130" s="452"/>
      <c r="F130" s="452"/>
      <c r="G130" s="452"/>
      <c r="H130" s="452"/>
      <c r="I130" s="66"/>
      <c r="J130" s="99">
        <v>0</v>
      </c>
      <c r="K130" s="99">
        <v>0</v>
      </c>
      <c r="L130" s="99">
        <v>0</v>
      </c>
      <c r="M130" s="99">
        <v>0</v>
      </c>
      <c r="N130" s="140">
        <v>0</v>
      </c>
      <c r="O130" s="99">
        <v>0</v>
      </c>
      <c r="P130" s="99">
        <v>0</v>
      </c>
      <c r="Q130" s="99">
        <v>0</v>
      </c>
      <c r="R130" s="108">
        <v>0</v>
      </c>
      <c r="S130" s="99">
        <v>0</v>
      </c>
      <c r="T130" s="99">
        <v>0</v>
      </c>
      <c r="U130" s="99">
        <v>0</v>
      </c>
      <c r="V130" s="99">
        <v>0</v>
      </c>
      <c r="W130" s="99">
        <v>0</v>
      </c>
      <c r="X130" s="99">
        <v>0</v>
      </c>
      <c r="Y130" s="99">
        <v>0</v>
      </c>
      <c r="Z130" s="99">
        <v>0</v>
      </c>
      <c r="AA130" s="99">
        <v>0</v>
      </c>
      <c r="AB130" s="99">
        <v>0</v>
      </c>
      <c r="AC130" s="144"/>
      <c r="AD130" s="99">
        <v>0</v>
      </c>
      <c r="AE130" s="140"/>
      <c r="AF130" s="99">
        <v>0</v>
      </c>
      <c r="AG130" s="99">
        <v>0</v>
      </c>
      <c r="AH130" s="99">
        <v>0</v>
      </c>
      <c r="AI130" s="99">
        <v>0</v>
      </c>
      <c r="AJ130" s="99">
        <v>0</v>
      </c>
      <c r="AK130" s="99">
        <v>0</v>
      </c>
      <c r="AL130" s="99">
        <v>0</v>
      </c>
      <c r="AM130" s="99">
        <v>0</v>
      </c>
      <c r="AN130" s="99">
        <v>0</v>
      </c>
      <c r="AO130" s="99">
        <v>0</v>
      </c>
      <c r="AP130" s="99">
        <v>0</v>
      </c>
      <c r="AQ130" s="99">
        <v>0</v>
      </c>
      <c r="AR130" s="99">
        <v>0</v>
      </c>
      <c r="AS130" s="99">
        <v>0</v>
      </c>
      <c r="AT130" s="99">
        <v>0</v>
      </c>
      <c r="AU130" s="99">
        <v>0</v>
      </c>
      <c r="AV130" s="99">
        <v>0</v>
      </c>
      <c r="AW130" s="99">
        <v>0</v>
      </c>
      <c r="AX130" s="99">
        <v>0</v>
      </c>
      <c r="AY130" s="99">
        <v>0</v>
      </c>
      <c r="AZ130" s="99">
        <v>0</v>
      </c>
      <c r="BA130" s="99">
        <v>0</v>
      </c>
      <c r="BB130" s="99">
        <v>0</v>
      </c>
      <c r="BC130" s="99">
        <v>0</v>
      </c>
      <c r="BD130" s="99">
        <v>0</v>
      </c>
      <c r="BE130" s="99">
        <v>0</v>
      </c>
      <c r="BF130" s="99">
        <v>0</v>
      </c>
      <c r="BG130" s="117">
        <f t="shared" si="5"/>
        <v>0</v>
      </c>
      <c r="BH130" s="117">
        <f t="shared" si="6"/>
        <v>0</v>
      </c>
      <c r="BI130" s="117">
        <f t="shared" si="7"/>
        <v>0</v>
      </c>
      <c r="BJ130" s="120">
        <f t="shared" si="10"/>
        <v>0</v>
      </c>
      <c r="BK130" s="117">
        <f t="shared" si="9"/>
        <v>0</v>
      </c>
      <c r="BL130" s="102"/>
      <c r="BM130" s="125"/>
    </row>
    <row r="131" spans="1:65" ht="13.5" customHeight="1" x14ac:dyDescent="0.15">
      <c r="A131" s="1">
        <v>2</v>
      </c>
      <c r="B131" s="5">
        <v>64</v>
      </c>
      <c r="C131" s="456" t="s">
        <v>227</v>
      </c>
      <c r="D131" s="457"/>
      <c r="E131" s="457"/>
      <c r="F131" s="457"/>
      <c r="G131" s="457"/>
      <c r="H131" s="457"/>
      <c r="I131" s="126"/>
      <c r="J131" s="99">
        <v>0</v>
      </c>
      <c r="K131" s="99">
        <v>0</v>
      </c>
      <c r="L131" s="99">
        <v>0</v>
      </c>
      <c r="M131" s="99">
        <v>0</v>
      </c>
      <c r="N131" s="140">
        <v>0</v>
      </c>
      <c r="O131" s="99">
        <v>0</v>
      </c>
      <c r="P131" s="99">
        <v>0</v>
      </c>
      <c r="Q131" s="99">
        <v>0</v>
      </c>
      <c r="R131" s="108">
        <v>0</v>
      </c>
      <c r="S131" s="99">
        <v>0</v>
      </c>
      <c r="T131" s="99">
        <v>0</v>
      </c>
      <c r="U131" s="99">
        <v>0</v>
      </c>
      <c r="V131" s="99">
        <v>0</v>
      </c>
      <c r="W131" s="99">
        <v>0</v>
      </c>
      <c r="X131" s="99">
        <v>0</v>
      </c>
      <c r="Y131" s="99">
        <v>0</v>
      </c>
      <c r="Z131" s="99">
        <v>0</v>
      </c>
      <c r="AA131" s="99">
        <v>0</v>
      </c>
      <c r="AB131" s="99">
        <v>0</v>
      </c>
      <c r="AC131" s="144"/>
      <c r="AD131" s="99">
        <v>0</v>
      </c>
      <c r="AE131" s="140"/>
      <c r="AF131" s="99">
        <v>0</v>
      </c>
      <c r="AG131" s="99">
        <v>0</v>
      </c>
      <c r="AH131" s="99">
        <v>0</v>
      </c>
      <c r="AI131" s="99">
        <v>0</v>
      </c>
      <c r="AJ131" s="99">
        <v>0</v>
      </c>
      <c r="AK131" s="99">
        <v>0</v>
      </c>
      <c r="AL131" s="99">
        <v>0</v>
      </c>
      <c r="AM131" s="99">
        <v>0</v>
      </c>
      <c r="AN131" s="99">
        <v>0</v>
      </c>
      <c r="AO131" s="99">
        <v>0</v>
      </c>
      <c r="AP131" s="99">
        <v>0</v>
      </c>
      <c r="AQ131" s="99">
        <v>0</v>
      </c>
      <c r="AR131" s="99">
        <v>0</v>
      </c>
      <c r="AS131" s="99">
        <v>0</v>
      </c>
      <c r="AT131" s="99">
        <v>0</v>
      </c>
      <c r="AU131" s="99">
        <v>0</v>
      </c>
      <c r="AV131" s="99">
        <v>0</v>
      </c>
      <c r="AW131" s="99">
        <v>0</v>
      </c>
      <c r="AX131" s="99">
        <v>0</v>
      </c>
      <c r="AY131" s="99">
        <v>0</v>
      </c>
      <c r="AZ131" s="99">
        <v>0</v>
      </c>
      <c r="BA131" s="99">
        <v>0</v>
      </c>
      <c r="BB131" s="99">
        <v>0</v>
      </c>
      <c r="BC131" s="99">
        <v>0</v>
      </c>
      <c r="BD131" s="99">
        <v>0</v>
      </c>
      <c r="BE131" s="99">
        <v>0</v>
      </c>
      <c r="BF131" s="99">
        <v>0</v>
      </c>
      <c r="BG131" s="117">
        <f t="shared" si="5"/>
        <v>0</v>
      </c>
      <c r="BH131" s="117">
        <f t="shared" si="6"/>
        <v>0</v>
      </c>
      <c r="BI131" s="117">
        <f t="shared" si="7"/>
        <v>0</v>
      </c>
      <c r="BJ131" s="120">
        <f t="shared" si="10"/>
        <v>0</v>
      </c>
      <c r="BK131" s="117">
        <f t="shared" si="9"/>
        <v>0</v>
      </c>
      <c r="BL131" s="102"/>
      <c r="BM131" s="125"/>
    </row>
    <row r="132" spans="1:65" ht="13.5" customHeight="1" x14ac:dyDescent="0.15">
      <c r="A132" s="1">
        <v>2</v>
      </c>
      <c r="B132" s="5">
        <v>65</v>
      </c>
      <c r="C132" s="443" t="s">
        <v>247</v>
      </c>
      <c r="D132" s="69"/>
      <c r="E132" s="69"/>
      <c r="F132" s="69"/>
      <c r="G132" s="69"/>
      <c r="H132" s="69"/>
      <c r="I132" s="127"/>
      <c r="J132" s="99">
        <v>0</v>
      </c>
      <c r="K132" s="99">
        <v>0</v>
      </c>
      <c r="L132" s="99">
        <v>0</v>
      </c>
      <c r="M132" s="99">
        <v>0</v>
      </c>
      <c r="N132" s="140">
        <v>0</v>
      </c>
      <c r="O132" s="99">
        <v>0</v>
      </c>
      <c r="P132" s="99">
        <v>0</v>
      </c>
      <c r="Q132" s="99">
        <v>0</v>
      </c>
      <c r="R132" s="108">
        <v>0</v>
      </c>
      <c r="S132" s="99">
        <v>0</v>
      </c>
      <c r="T132" s="99">
        <v>0</v>
      </c>
      <c r="U132" s="99">
        <v>0</v>
      </c>
      <c r="V132" s="99">
        <v>0</v>
      </c>
      <c r="W132" s="99">
        <v>0</v>
      </c>
      <c r="X132" s="99">
        <v>0</v>
      </c>
      <c r="Y132" s="99">
        <v>0</v>
      </c>
      <c r="Z132" s="99">
        <v>0</v>
      </c>
      <c r="AA132" s="99">
        <v>0</v>
      </c>
      <c r="AB132" s="99">
        <v>0</v>
      </c>
      <c r="AC132" s="144"/>
      <c r="AD132" s="99">
        <v>0</v>
      </c>
      <c r="AE132" s="140"/>
      <c r="AF132" s="99">
        <v>0</v>
      </c>
      <c r="AG132" s="99">
        <v>0</v>
      </c>
      <c r="AH132" s="99">
        <v>0</v>
      </c>
      <c r="AI132" s="99">
        <v>0</v>
      </c>
      <c r="AJ132" s="99">
        <v>0</v>
      </c>
      <c r="AK132" s="99">
        <v>0</v>
      </c>
      <c r="AL132" s="99">
        <v>0</v>
      </c>
      <c r="AM132" s="99">
        <v>0</v>
      </c>
      <c r="AN132" s="99">
        <v>0</v>
      </c>
      <c r="AO132" s="99">
        <v>0</v>
      </c>
      <c r="AP132" s="99">
        <v>0</v>
      </c>
      <c r="AQ132" s="99">
        <v>0</v>
      </c>
      <c r="AR132" s="99">
        <v>0</v>
      </c>
      <c r="AS132" s="99">
        <v>0</v>
      </c>
      <c r="AT132" s="99">
        <v>0</v>
      </c>
      <c r="AU132" s="99">
        <v>0</v>
      </c>
      <c r="AV132" s="99">
        <v>0</v>
      </c>
      <c r="AW132" s="99">
        <v>0</v>
      </c>
      <c r="AX132" s="99">
        <v>0</v>
      </c>
      <c r="AY132" s="99">
        <v>0</v>
      </c>
      <c r="AZ132" s="99">
        <v>0</v>
      </c>
      <c r="BA132" s="99">
        <v>0</v>
      </c>
      <c r="BB132" s="99">
        <v>0</v>
      </c>
      <c r="BC132" s="99">
        <v>0</v>
      </c>
      <c r="BD132" s="99">
        <v>0</v>
      </c>
      <c r="BE132" s="99">
        <v>0</v>
      </c>
      <c r="BF132" s="99">
        <v>0</v>
      </c>
      <c r="BG132" s="117">
        <f t="shared" si="5"/>
        <v>0</v>
      </c>
      <c r="BH132" s="117">
        <f t="shared" si="6"/>
        <v>0</v>
      </c>
      <c r="BI132" s="117">
        <f t="shared" si="7"/>
        <v>0</v>
      </c>
      <c r="BJ132" s="120">
        <f t="shared" si="10"/>
        <v>0</v>
      </c>
      <c r="BK132" s="117">
        <f t="shared" si="9"/>
        <v>0</v>
      </c>
      <c r="BL132" s="102"/>
      <c r="BM132" s="125"/>
    </row>
    <row r="133" spans="1:65" ht="13.5" customHeight="1" x14ac:dyDescent="0.15">
      <c r="A133" s="1">
        <v>2</v>
      </c>
      <c r="B133" s="5">
        <v>66</v>
      </c>
      <c r="C133" s="444"/>
      <c r="D133" s="451" t="s">
        <v>315</v>
      </c>
      <c r="E133" s="452"/>
      <c r="F133" s="452"/>
      <c r="G133" s="452"/>
      <c r="H133" s="452"/>
      <c r="I133" s="126"/>
      <c r="J133" s="99">
        <v>0</v>
      </c>
      <c r="K133" s="99">
        <v>0</v>
      </c>
      <c r="L133" s="99">
        <v>0</v>
      </c>
      <c r="M133" s="99">
        <v>0</v>
      </c>
      <c r="N133" s="140">
        <v>0</v>
      </c>
      <c r="O133" s="99">
        <v>0</v>
      </c>
      <c r="P133" s="99">
        <v>0</v>
      </c>
      <c r="Q133" s="99">
        <v>0</v>
      </c>
      <c r="R133" s="108">
        <v>0</v>
      </c>
      <c r="S133" s="99">
        <v>0</v>
      </c>
      <c r="T133" s="99">
        <v>0</v>
      </c>
      <c r="U133" s="99">
        <v>0</v>
      </c>
      <c r="V133" s="99">
        <v>0</v>
      </c>
      <c r="W133" s="99">
        <v>0</v>
      </c>
      <c r="X133" s="99">
        <v>0</v>
      </c>
      <c r="Y133" s="99">
        <v>0</v>
      </c>
      <c r="Z133" s="99">
        <v>0</v>
      </c>
      <c r="AA133" s="99">
        <v>0</v>
      </c>
      <c r="AB133" s="99">
        <v>0</v>
      </c>
      <c r="AC133" s="144"/>
      <c r="AD133" s="99">
        <v>0</v>
      </c>
      <c r="AE133" s="140"/>
      <c r="AF133" s="99">
        <v>0</v>
      </c>
      <c r="AG133" s="99">
        <v>0</v>
      </c>
      <c r="AH133" s="99">
        <v>0</v>
      </c>
      <c r="AI133" s="99">
        <v>0</v>
      </c>
      <c r="AJ133" s="99">
        <v>0</v>
      </c>
      <c r="AK133" s="99">
        <v>0</v>
      </c>
      <c r="AL133" s="99">
        <v>0</v>
      </c>
      <c r="AM133" s="99">
        <v>0</v>
      </c>
      <c r="AN133" s="99">
        <v>0</v>
      </c>
      <c r="AO133" s="99">
        <v>0</v>
      </c>
      <c r="AP133" s="99">
        <v>0</v>
      </c>
      <c r="AQ133" s="99">
        <v>0</v>
      </c>
      <c r="AR133" s="99">
        <v>0</v>
      </c>
      <c r="AS133" s="99">
        <v>0</v>
      </c>
      <c r="AT133" s="99">
        <v>0</v>
      </c>
      <c r="AU133" s="99">
        <v>0</v>
      </c>
      <c r="AV133" s="99">
        <v>0</v>
      </c>
      <c r="AW133" s="99">
        <v>0</v>
      </c>
      <c r="AX133" s="99">
        <v>0</v>
      </c>
      <c r="AY133" s="99">
        <v>0</v>
      </c>
      <c r="AZ133" s="99">
        <v>0</v>
      </c>
      <c r="BA133" s="99">
        <v>0</v>
      </c>
      <c r="BB133" s="99">
        <v>0</v>
      </c>
      <c r="BC133" s="99">
        <v>0</v>
      </c>
      <c r="BD133" s="99">
        <v>0</v>
      </c>
      <c r="BE133" s="99">
        <v>0</v>
      </c>
      <c r="BF133" s="99">
        <v>0</v>
      </c>
      <c r="BG133" s="117">
        <f t="shared" si="5"/>
        <v>0</v>
      </c>
      <c r="BH133" s="117">
        <f t="shared" si="6"/>
        <v>0</v>
      </c>
      <c r="BI133" s="117">
        <f t="shared" si="7"/>
        <v>0</v>
      </c>
      <c r="BJ133" s="120">
        <f t="shared" si="10"/>
        <v>0</v>
      </c>
      <c r="BK133" s="117">
        <f t="shared" si="9"/>
        <v>0</v>
      </c>
      <c r="BL133" s="102"/>
      <c r="BM133" s="125"/>
    </row>
    <row r="134" spans="1:65" ht="13.5" customHeight="1" x14ac:dyDescent="0.15">
      <c r="A134" s="1">
        <v>2</v>
      </c>
      <c r="B134" s="5">
        <v>67</v>
      </c>
      <c r="C134" s="444"/>
      <c r="D134" s="446" t="s">
        <v>12</v>
      </c>
      <c r="E134" s="453" t="s">
        <v>317</v>
      </c>
      <c r="F134" s="453"/>
      <c r="G134" s="453"/>
      <c r="H134" s="451"/>
      <c r="I134" s="126"/>
      <c r="J134" s="99">
        <v>0</v>
      </c>
      <c r="K134" s="99">
        <v>0</v>
      </c>
      <c r="L134" s="99">
        <v>0</v>
      </c>
      <c r="M134" s="99">
        <v>0</v>
      </c>
      <c r="N134" s="140">
        <v>0</v>
      </c>
      <c r="O134" s="99">
        <v>0</v>
      </c>
      <c r="P134" s="99">
        <v>0</v>
      </c>
      <c r="Q134" s="99">
        <v>0</v>
      </c>
      <c r="R134" s="108">
        <v>0</v>
      </c>
      <c r="S134" s="99">
        <v>0</v>
      </c>
      <c r="T134" s="99">
        <v>0</v>
      </c>
      <c r="U134" s="99">
        <v>0</v>
      </c>
      <c r="V134" s="99">
        <v>0</v>
      </c>
      <c r="W134" s="99">
        <v>0</v>
      </c>
      <c r="X134" s="99">
        <v>0</v>
      </c>
      <c r="Y134" s="99">
        <v>0</v>
      </c>
      <c r="Z134" s="99">
        <v>0</v>
      </c>
      <c r="AA134" s="99">
        <v>0</v>
      </c>
      <c r="AB134" s="99">
        <v>0</v>
      </c>
      <c r="AC134" s="144"/>
      <c r="AD134" s="99">
        <v>0</v>
      </c>
      <c r="AE134" s="140"/>
      <c r="AF134" s="99">
        <v>0</v>
      </c>
      <c r="AG134" s="99">
        <v>0</v>
      </c>
      <c r="AH134" s="99">
        <v>0</v>
      </c>
      <c r="AI134" s="99">
        <v>0</v>
      </c>
      <c r="AJ134" s="99">
        <v>0</v>
      </c>
      <c r="AK134" s="99">
        <v>0</v>
      </c>
      <c r="AL134" s="99">
        <v>0</v>
      </c>
      <c r="AM134" s="99">
        <v>0</v>
      </c>
      <c r="AN134" s="99">
        <v>0</v>
      </c>
      <c r="AO134" s="99">
        <v>0</v>
      </c>
      <c r="AP134" s="99">
        <v>0</v>
      </c>
      <c r="AQ134" s="99">
        <v>0</v>
      </c>
      <c r="AR134" s="99">
        <v>0</v>
      </c>
      <c r="AS134" s="99">
        <v>0</v>
      </c>
      <c r="AT134" s="99">
        <v>0</v>
      </c>
      <c r="AU134" s="99">
        <v>0</v>
      </c>
      <c r="AV134" s="99">
        <v>0</v>
      </c>
      <c r="AW134" s="99">
        <v>0</v>
      </c>
      <c r="AX134" s="99">
        <v>0</v>
      </c>
      <c r="AY134" s="99">
        <v>0</v>
      </c>
      <c r="AZ134" s="99">
        <v>0</v>
      </c>
      <c r="BA134" s="99">
        <v>0</v>
      </c>
      <c r="BB134" s="99">
        <v>0</v>
      </c>
      <c r="BC134" s="99">
        <v>0</v>
      </c>
      <c r="BD134" s="99">
        <v>0</v>
      </c>
      <c r="BE134" s="99">
        <v>0</v>
      </c>
      <c r="BF134" s="99">
        <v>0</v>
      </c>
      <c r="BG134" s="117">
        <f t="shared" si="5"/>
        <v>0</v>
      </c>
      <c r="BH134" s="117">
        <f t="shared" si="6"/>
        <v>0</v>
      </c>
      <c r="BI134" s="117">
        <f t="shared" si="7"/>
        <v>0</v>
      </c>
      <c r="BJ134" s="120">
        <f t="shared" si="10"/>
        <v>0</v>
      </c>
      <c r="BK134" s="117">
        <f t="shared" si="9"/>
        <v>0</v>
      </c>
      <c r="BL134" s="102"/>
      <c r="BM134" s="125"/>
    </row>
    <row r="135" spans="1:65" ht="13.5" customHeight="1" x14ac:dyDescent="0.15">
      <c r="A135" s="1">
        <v>2</v>
      </c>
      <c r="B135" s="5">
        <v>68</v>
      </c>
      <c r="C135" s="444"/>
      <c r="D135" s="447"/>
      <c r="E135" s="453" t="s">
        <v>318</v>
      </c>
      <c r="F135" s="453"/>
      <c r="G135" s="453"/>
      <c r="H135" s="451"/>
      <c r="I135" s="126"/>
      <c r="J135" s="99">
        <v>0</v>
      </c>
      <c r="K135" s="99">
        <v>0</v>
      </c>
      <c r="L135" s="99">
        <v>0</v>
      </c>
      <c r="M135" s="99">
        <v>0</v>
      </c>
      <c r="N135" s="140">
        <v>0</v>
      </c>
      <c r="O135" s="99">
        <v>0</v>
      </c>
      <c r="P135" s="99">
        <v>0</v>
      </c>
      <c r="Q135" s="99">
        <v>0</v>
      </c>
      <c r="R135" s="108">
        <v>0</v>
      </c>
      <c r="S135" s="99">
        <v>0</v>
      </c>
      <c r="T135" s="99">
        <v>0</v>
      </c>
      <c r="U135" s="99">
        <v>0</v>
      </c>
      <c r="V135" s="99">
        <v>0</v>
      </c>
      <c r="W135" s="99">
        <v>0</v>
      </c>
      <c r="X135" s="99">
        <v>0</v>
      </c>
      <c r="Y135" s="99">
        <v>0</v>
      </c>
      <c r="Z135" s="99">
        <v>0</v>
      </c>
      <c r="AA135" s="99">
        <v>0</v>
      </c>
      <c r="AB135" s="99">
        <v>0</v>
      </c>
      <c r="AC135" s="144"/>
      <c r="AD135" s="99">
        <v>0</v>
      </c>
      <c r="AE135" s="140"/>
      <c r="AF135" s="99">
        <v>0</v>
      </c>
      <c r="AG135" s="99">
        <v>0</v>
      </c>
      <c r="AH135" s="99">
        <v>0</v>
      </c>
      <c r="AI135" s="99">
        <v>0</v>
      </c>
      <c r="AJ135" s="99">
        <v>0</v>
      </c>
      <c r="AK135" s="99">
        <v>0</v>
      </c>
      <c r="AL135" s="99">
        <v>0</v>
      </c>
      <c r="AM135" s="99">
        <v>0</v>
      </c>
      <c r="AN135" s="99">
        <v>0</v>
      </c>
      <c r="AO135" s="99">
        <v>0</v>
      </c>
      <c r="AP135" s="99">
        <v>0</v>
      </c>
      <c r="AQ135" s="99">
        <v>0</v>
      </c>
      <c r="AR135" s="99">
        <v>0</v>
      </c>
      <c r="AS135" s="99">
        <v>0</v>
      </c>
      <c r="AT135" s="99">
        <v>0</v>
      </c>
      <c r="AU135" s="99">
        <v>0</v>
      </c>
      <c r="AV135" s="99">
        <v>0</v>
      </c>
      <c r="AW135" s="99">
        <v>0</v>
      </c>
      <c r="AX135" s="99">
        <v>0</v>
      </c>
      <c r="AY135" s="99">
        <v>0</v>
      </c>
      <c r="AZ135" s="99">
        <v>0</v>
      </c>
      <c r="BA135" s="99">
        <v>0</v>
      </c>
      <c r="BB135" s="99">
        <v>0</v>
      </c>
      <c r="BC135" s="99">
        <v>0</v>
      </c>
      <c r="BD135" s="99">
        <v>0</v>
      </c>
      <c r="BE135" s="99">
        <v>0</v>
      </c>
      <c r="BF135" s="99">
        <v>0</v>
      </c>
      <c r="BG135" s="117">
        <f t="shared" si="5"/>
        <v>0</v>
      </c>
      <c r="BH135" s="117">
        <f t="shared" si="6"/>
        <v>0</v>
      </c>
      <c r="BI135" s="117">
        <f t="shared" si="7"/>
        <v>0</v>
      </c>
      <c r="BJ135" s="120">
        <f t="shared" si="10"/>
        <v>0</v>
      </c>
      <c r="BK135" s="117">
        <f t="shared" si="9"/>
        <v>0</v>
      </c>
      <c r="BL135" s="102"/>
      <c r="BM135" s="125"/>
    </row>
    <row r="136" spans="1:65" ht="13.5" customHeight="1" x14ac:dyDescent="0.15">
      <c r="A136" s="1">
        <v>2</v>
      </c>
      <c r="B136" s="5">
        <v>69</v>
      </c>
      <c r="C136" s="444"/>
      <c r="D136" s="447"/>
      <c r="E136" s="453" t="s">
        <v>319</v>
      </c>
      <c r="F136" s="453"/>
      <c r="G136" s="453"/>
      <c r="H136" s="451"/>
      <c r="I136" s="126"/>
      <c r="J136" s="99">
        <v>0</v>
      </c>
      <c r="K136" s="99">
        <v>0</v>
      </c>
      <c r="L136" s="99">
        <v>0</v>
      </c>
      <c r="M136" s="99">
        <v>0</v>
      </c>
      <c r="N136" s="140">
        <v>0</v>
      </c>
      <c r="O136" s="99">
        <v>0</v>
      </c>
      <c r="P136" s="99">
        <v>0</v>
      </c>
      <c r="Q136" s="99">
        <v>0</v>
      </c>
      <c r="R136" s="108">
        <v>0</v>
      </c>
      <c r="S136" s="99">
        <v>0</v>
      </c>
      <c r="T136" s="99">
        <v>0</v>
      </c>
      <c r="U136" s="99">
        <v>0</v>
      </c>
      <c r="V136" s="99">
        <v>0</v>
      </c>
      <c r="W136" s="99">
        <v>0</v>
      </c>
      <c r="X136" s="99">
        <v>0</v>
      </c>
      <c r="Y136" s="99">
        <v>0</v>
      </c>
      <c r="Z136" s="99">
        <v>0</v>
      </c>
      <c r="AA136" s="99">
        <v>0</v>
      </c>
      <c r="AB136" s="99">
        <v>0</v>
      </c>
      <c r="AC136" s="144"/>
      <c r="AD136" s="99">
        <v>0</v>
      </c>
      <c r="AE136" s="140"/>
      <c r="AF136" s="99">
        <v>0</v>
      </c>
      <c r="AG136" s="99">
        <v>0</v>
      </c>
      <c r="AH136" s="99">
        <v>0</v>
      </c>
      <c r="AI136" s="99">
        <v>0</v>
      </c>
      <c r="AJ136" s="99">
        <v>0</v>
      </c>
      <c r="AK136" s="99">
        <v>0</v>
      </c>
      <c r="AL136" s="99">
        <v>0</v>
      </c>
      <c r="AM136" s="99">
        <v>0</v>
      </c>
      <c r="AN136" s="99">
        <v>0</v>
      </c>
      <c r="AO136" s="99">
        <v>0</v>
      </c>
      <c r="AP136" s="99">
        <v>0</v>
      </c>
      <c r="AQ136" s="99">
        <v>0</v>
      </c>
      <c r="AR136" s="99">
        <v>0</v>
      </c>
      <c r="AS136" s="99">
        <v>0</v>
      </c>
      <c r="AT136" s="99">
        <v>0</v>
      </c>
      <c r="AU136" s="99">
        <v>0</v>
      </c>
      <c r="AV136" s="99">
        <v>0</v>
      </c>
      <c r="AW136" s="99">
        <v>0</v>
      </c>
      <c r="AX136" s="99">
        <v>0</v>
      </c>
      <c r="AY136" s="99">
        <v>0</v>
      </c>
      <c r="AZ136" s="99">
        <v>0</v>
      </c>
      <c r="BA136" s="99">
        <v>0</v>
      </c>
      <c r="BB136" s="99">
        <v>0</v>
      </c>
      <c r="BC136" s="99">
        <v>0</v>
      </c>
      <c r="BD136" s="99">
        <v>0</v>
      </c>
      <c r="BE136" s="99">
        <v>0</v>
      </c>
      <c r="BF136" s="99">
        <v>0</v>
      </c>
      <c r="BG136" s="117">
        <f>SUMIF($J$11:$BF$11,$BG$10,J136:BF136)</f>
        <v>0</v>
      </c>
      <c r="BH136" s="117">
        <f>SUMIF($J$11:$BF$11,$BH$10,J136:BF136)</f>
        <v>0</v>
      </c>
      <c r="BI136" s="117">
        <f>SUMIF($J$11:$BF$11,$BI$10,J136:BF136)</f>
        <v>0</v>
      </c>
      <c r="BJ136" s="120">
        <f t="shared" si="10"/>
        <v>0</v>
      </c>
      <c r="BK136" s="117">
        <f>SUM(J136:BF136)-SUM(BG136:BJ136)</f>
        <v>0</v>
      </c>
      <c r="BL136" s="102"/>
      <c r="BM136" s="125"/>
    </row>
    <row r="137" spans="1:65" ht="13.5" customHeight="1" x14ac:dyDescent="0.15">
      <c r="A137" s="1">
        <v>2</v>
      </c>
      <c r="B137" s="5">
        <v>70</v>
      </c>
      <c r="C137" s="445"/>
      <c r="D137" s="447"/>
      <c r="E137" s="453" t="s">
        <v>321</v>
      </c>
      <c r="F137" s="453"/>
      <c r="G137" s="453"/>
      <c r="H137" s="451"/>
      <c r="I137" s="126"/>
      <c r="J137" s="132">
        <v>0</v>
      </c>
      <c r="K137" s="132">
        <v>0</v>
      </c>
      <c r="L137" s="132">
        <v>0</v>
      </c>
      <c r="M137" s="132">
        <v>0</v>
      </c>
      <c r="N137" s="151">
        <v>0</v>
      </c>
      <c r="O137" s="132">
        <v>0</v>
      </c>
      <c r="P137" s="132">
        <v>0</v>
      </c>
      <c r="Q137" s="132">
        <v>0</v>
      </c>
      <c r="R137" s="133">
        <v>0</v>
      </c>
      <c r="S137" s="132">
        <v>0</v>
      </c>
      <c r="T137" s="132">
        <v>0</v>
      </c>
      <c r="U137" s="132">
        <v>0</v>
      </c>
      <c r="V137" s="132">
        <v>0</v>
      </c>
      <c r="W137" s="132">
        <v>0</v>
      </c>
      <c r="X137" s="132">
        <v>0</v>
      </c>
      <c r="Y137" s="132">
        <v>0</v>
      </c>
      <c r="Z137" s="132">
        <v>0</v>
      </c>
      <c r="AA137" s="132">
        <v>0</v>
      </c>
      <c r="AB137" s="132">
        <v>0</v>
      </c>
      <c r="AC137" s="147"/>
      <c r="AD137" s="132">
        <v>0</v>
      </c>
      <c r="AE137" s="151"/>
      <c r="AF137" s="132">
        <v>0</v>
      </c>
      <c r="AG137" s="132">
        <v>0</v>
      </c>
      <c r="AH137" s="132">
        <v>0</v>
      </c>
      <c r="AI137" s="132">
        <v>0</v>
      </c>
      <c r="AJ137" s="132">
        <v>0</v>
      </c>
      <c r="AK137" s="132">
        <v>0</v>
      </c>
      <c r="AL137" s="132">
        <v>0</v>
      </c>
      <c r="AM137" s="132">
        <v>0</v>
      </c>
      <c r="AN137" s="132">
        <v>0</v>
      </c>
      <c r="AO137" s="132">
        <v>0</v>
      </c>
      <c r="AP137" s="132">
        <v>0</v>
      </c>
      <c r="AQ137" s="132">
        <v>0</v>
      </c>
      <c r="AR137" s="132">
        <v>0</v>
      </c>
      <c r="AS137" s="132">
        <v>0</v>
      </c>
      <c r="AT137" s="132">
        <v>0</v>
      </c>
      <c r="AU137" s="132">
        <v>0</v>
      </c>
      <c r="AV137" s="132">
        <v>0</v>
      </c>
      <c r="AW137" s="132">
        <v>0</v>
      </c>
      <c r="AX137" s="132">
        <v>0</v>
      </c>
      <c r="AY137" s="132">
        <v>0</v>
      </c>
      <c r="AZ137" s="132">
        <v>0</v>
      </c>
      <c r="BA137" s="132">
        <v>0</v>
      </c>
      <c r="BB137" s="132">
        <v>0</v>
      </c>
      <c r="BC137" s="132">
        <v>0</v>
      </c>
      <c r="BD137" s="132">
        <v>0</v>
      </c>
      <c r="BE137" s="132">
        <v>0</v>
      </c>
      <c r="BF137" s="132">
        <v>0</v>
      </c>
      <c r="BG137" s="117">
        <f>SUMIF($J$11:$BF$11,$BG$10,J137:BF137)</f>
        <v>0</v>
      </c>
      <c r="BH137" s="117">
        <f>SUMIF($J$11:$BF$11,$BH$10,J137:BF137)</f>
        <v>0</v>
      </c>
      <c r="BI137" s="117">
        <f>SUMIF($J$11:$BF$11,$BI$10,J137:BF137)</f>
        <v>0</v>
      </c>
      <c r="BJ137" s="120">
        <f t="shared" si="10"/>
        <v>0</v>
      </c>
      <c r="BK137" s="117">
        <f>SUM(J137:BF137)-SUM(BG137:BJ137)</f>
        <v>0</v>
      </c>
      <c r="BL137" s="102"/>
      <c r="BM137" s="125"/>
    </row>
    <row r="138" spans="1:65" ht="13.5" customHeight="1" x14ac:dyDescent="0.15">
      <c r="A138" s="131">
        <v>2</v>
      </c>
      <c r="B138" s="131">
        <v>71</v>
      </c>
      <c r="C138" s="527" t="s">
        <v>342</v>
      </c>
      <c r="D138" s="528"/>
      <c r="E138" s="529" t="s">
        <v>344</v>
      </c>
      <c r="F138" s="530"/>
      <c r="G138" s="530"/>
      <c r="H138" s="530"/>
      <c r="I138" s="128"/>
      <c r="J138" s="134">
        <v>0</v>
      </c>
      <c r="K138" s="134">
        <v>0</v>
      </c>
      <c r="L138" s="134">
        <v>0</v>
      </c>
      <c r="M138" s="134">
        <v>0</v>
      </c>
      <c r="N138" s="152">
        <v>0</v>
      </c>
      <c r="O138" s="134">
        <v>0</v>
      </c>
      <c r="P138" s="134">
        <v>0</v>
      </c>
      <c r="Q138" s="135">
        <v>0</v>
      </c>
      <c r="R138" s="136">
        <v>0</v>
      </c>
      <c r="S138" s="136">
        <v>0</v>
      </c>
      <c r="T138" s="136">
        <v>0</v>
      </c>
      <c r="U138" s="136">
        <v>0</v>
      </c>
      <c r="V138" s="136">
        <v>0</v>
      </c>
      <c r="W138" s="136">
        <v>0</v>
      </c>
      <c r="X138" s="136">
        <v>0</v>
      </c>
      <c r="Y138" s="136">
        <v>0</v>
      </c>
      <c r="Z138" s="136">
        <v>0</v>
      </c>
      <c r="AA138" s="136">
        <v>0</v>
      </c>
      <c r="AB138" s="134">
        <v>0</v>
      </c>
      <c r="AC138" s="148"/>
      <c r="AD138" s="134">
        <v>0</v>
      </c>
      <c r="AE138" s="152"/>
      <c r="AF138" s="134">
        <v>0</v>
      </c>
      <c r="AG138" s="134">
        <v>0</v>
      </c>
      <c r="AH138" s="134">
        <v>0</v>
      </c>
      <c r="AI138" s="134">
        <v>0</v>
      </c>
      <c r="AJ138" s="134">
        <v>0</v>
      </c>
      <c r="AK138" s="134">
        <v>0</v>
      </c>
      <c r="AL138" s="134">
        <v>0</v>
      </c>
      <c r="AM138" s="134">
        <v>0</v>
      </c>
      <c r="AN138" s="134">
        <v>0</v>
      </c>
      <c r="AO138" s="134">
        <v>0</v>
      </c>
      <c r="AP138" s="134">
        <v>0</v>
      </c>
      <c r="AQ138" s="134">
        <v>0</v>
      </c>
      <c r="AR138" s="134">
        <v>0</v>
      </c>
      <c r="AS138" s="134">
        <v>0</v>
      </c>
      <c r="AT138" s="134">
        <v>0</v>
      </c>
      <c r="AU138" s="134">
        <v>0</v>
      </c>
      <c r="AV138" s="134">
        <v>0</v>
      </c>
      <c r="AW138" s="134">
        <v>0</v>
      </c>
      <c r="AX138" s="134">
        <v>0</v>
      </c>
      <c r="AY138" s="134">
        <v>0</v>
      </c>
      <c r="AZ138" s="134">
        <v>0</v>
      </c>
      <c r="BA138" s="134">
        <v>0</v>
      </c>
      <c r="BB138" s="134">
        <v>0</v>
      </c>
      <c r="BC138" s="134">
        <v>0</v>
      </c>
      <c r="BD138" s="134">
        <v>0</v>
      </c>
      <c r="BE138" s="134">
        <v>0</v>
      </c>
      <c r="BF138" s="134">
        <v>0</v>
      </c>
      <c r="BG138" s="117">
        <f t="shared" ref="BG138:BG146" si="11">SUMIF($J$11:$BF$11,$BG$10,J138:BF138)</f>
        <v>0</v>
      </c>
      <c r="BH138" s="117">
        <f t="shared" ref="BH138:BH146" si="12">SUMIF($J$11:$BF$11,$BH$10,J138:BF138)</f>
        <v>0</v>
      </c>
      <c r="BI138" s="117">
        <f t="shared" ref="BI138:BI146" si="13">SUMIF($J$11:$BF$11,$BI$10,J138:BF138)</f>
        <v>0</v>
      </c>
      <c r="BJ138" s="120">
        <f t="shared" ref="BJ138:BJ146" si="14">SUMIF($J$11:$BF$11,$BJ$10,J138:BF138)</f>
        <v>0</v>
      </c>
      <c r="BK138" s="117">
        <f t="shared" ref="BK138:BK146" si="15">SUM(J138:BF138)-SUM(BG138:BJ138)</f>
        <v>0</v>
      </c>
      <c r="BL138" s="102"/>
      <c r="BM138" s="125"/>
    </row>
    <row r="139" spans="1:65" ht="13.5" x14ac:dyDescent="0.15">
      <c r="A139" s="131">
        <v>2</v>
      </c>
      <c r="B139" s="131">
        <v>72</v>
      </c>
      <c r="C139" s="527" t="s">
        <v>343</v>
      </c>
      <c r="D139" s="528"/>
      <c r="E139" s="531" t="s">
        <v>344</v>
      </c>
      <c r="F139" s="532"/>
      <c r="G139" s="532"/>
      <c r="H139" s="532"/>
      <c r="I139" s="126"/>
      <c r="J139" s="134">
        <v>0</v>
      </c>
      <c r="K139" s="134">
        <v>0</v>
      </c>
      <c r="L139" s="134">
        <v>0</v>
      </c>
      <c r="M139" s="134">
        <v>0</v>
      </c>
      <c r="N139" s="152">
        <v>0</v>
      </c>
      <c r="O139" s="134">
        <v>0</v>
      </c>
      <c r="P139" s="134">
        <v>0</v>
      </c>
      <c r="Q139" s="136">
        <v>0</v>
      </c>
      <c r="R139" s="136">
        <v>0</v>
      </c>
      <c r="S139" s="136">
        <v>0</v>
      </c>
      <c r="T139" s="136">
        <v>0</v>
      </c>
      <c r="U139" s="136">
        <v>0</v>
      </c>
      <c r="V139" s="136">
        <v>0</v>
      </c>
      <c r="W139" s="136">
        <v>0</v>
      </c>
      <c r="X139" s="136">
        <v>0</v>
      </c>
      <c r="Y139" s="136">
        <v>0</v>
      </c>
      <c r="Z139" s="136">
        <v>0</v>
      </c>
      <c r="AA139" s="136">
        <v>0</v>
      </c>
      <c r="AB139" s="134">
        <v>0</v>
      </c>
      <c r="AC139" s="148"/>
      <c r="AD139" s="134">
        <v>0</v>
      </c>
      <c r="AE139" s="152"/>
      <c r="AF139" s="134">
        <v>0</v>
      </c>
      <c r="AG139" s="134">
        <v>0</v>
      </c>
      <c r="AH139" s="134">
        <v>0</v>
      </c>
      <c r="AI139" s="134">
        <v>0</v>
      </c>
      <c r="AJ139" s="134">
        <v>0</v>
      </c>
      <c r="AK139" s="134">
        <v>0</v>
      </c>
      <c r="AL139" s="134">
        <v>0</v>
      </c>
      <c r="AM139" s="134">
        <v>0</v>
      </c>
      <c r="AN139" s="134">
        <v>0</v>
      </c>
      <c r="AO139" s="134">
        <v>0</v>
      </c>
      <c r="AP139" s="134">
        <v>0</v>
      </c>
      <c r="AQ139" s="134">
        <v>0</v>
      </c>
      <c r="AR139" s="134">
        <v>0</v>
      </c>
      <c r="AS139" s="134">
        <v>0</v>
      </c>
      <c r="AT139" s="134">
        <v>0</v>
      </c>
      <c r="AU139" s="134">
        <v>0</v>
      </c>
      <c r="AV139" s="134">
        <v>0</v>
      </c>
      <c r="AW139" s="134">
        <v>0</v>
      </c>
      <c r="AX139" s="134">
        <v>0</v>
      </c>
      <c r="AY139" s="134">
        <v>0</v>
      </c>
      <c r="AZ139" s="134">
        <v>0</v>
      </c>
      <c r="BA139" s="134">
        <v>0</v>
      </c>
      <c r="BB139" s="134">
        <v>0</v>
      </c>
      <c r="BC139" s="134">
        <v>0</v>
      </c>
      <c r="BD139" s="134">
        <v>0</v>
      </c>
      <c r="BE139" s="134">
        <v>0</v>
      </c>
      <c r="BF139" s="134">
        <v>0</v>
      </c>
      <c r="BG139" s="117">
        <f t="shared" si="11"/>
        <v>0</v>
      </c>
      <c r="BH139" s="117">
        <f t="shared" si="12"/>
        <v>0</v>
      </c>
      <c r="BI139" s="117">
        <f t="shared" si="13"/>
        <v>0</v>
      </c>
      <c r="BJ139" s="120">
        <f t="shared" si="14"/>
        <v>0</v>
      </c>
      <c r="BK139" s="117">
        <f t="shared" si="15"/>
        <v>0</v>
      </c>
      <c r="BL139" s="102"/>
      <c r="BM139" s="125"/>
    </row>
    <row r="140" spans="1:65" ht="13.5" x14ac:dyDescent="0.15">
      <c r="A140" s="131">
        <v>2</v>
      </c>
      <c r="B140" s="131">
        <v>73</v>
      </c>
      <c r="C140" s="533" t="s">
        <v>345</v>
      </c>
      <c r="D140" s="534"/>
      <c r="E140" s="529" t="s">
        <v>346</v>
      </c>
      <c r="F140" s="530"/>
      <c r="G140" s="530"/>
      <c r="H140" s="530"/>
      <c r="I140" s="129"/>
      <c r="J140" s="134">
        <v>0</v>
      </c>
      <c r="K140" s="134">
        <v>0</v>
      </c>
      <c r="L140" s="134">
        <v>0</v>
      </c>
      <c r="M140" s="134">
        <v>0</v>
      </c>
      <c r="N140" s="152">
        <v>0</v>
      </c>
      <c r="O140" s="134">
        <v>0</v>
      </c>
      <c r="P140" s="134">
        <v>0</v>
      </c>
      <c r="Q140" s="134">
        <v>0</v>
      </c>
      <c r="R140" s="134">
        <v>0</v>
      </c>
      <c r="S140" s="134">
        <v>0</v>
      </c>
      <c r="T140" s="134">
        <v>0</v>
      </c>
      <c r="U140" s="134">
        <v>0</v>
      </c>
      <c r="V140" s="134">
        <v>0</v>
      </c>
      <c r="W140" s="134">
        <v>0</v>
      </c>
      <c r="X140" s="134">
        <v>0</v>
      </c>
      <c r="Y140" s="134">
        <v>0</v>
      </c>
      <c r="Z140" s="134">
        <v>0</v>
      </c>
      <c r="AA140" s="134">
        <v>0</v>
      </c>
      <c r="AB140" s="134">
        <v>0</v>
      </c>
      <c r="AC140" s="148"/>
      <c r="AD140" s="134">
        <v>0</v>
      </c>
      <c r="AE140" s="152"/>
      <c r="AF140" s="134">
        <v>0</v>
      </c>
      <c r="AG140" s="134">
        <v>0</v>
      </c>
      <c r="AH140" s="134">
        <v>0</v>
      </c>
      <c r="AI140" s="134">
        <v>0</v>
      </c>
      <c r="AJ140" s="134">
        <v>0</v>
      </c>
      <c r="AK140" s="134">
        <v>0</v>
      </c>
      <c r="AL140" s="134">
        <v>0</v>
      </c>
      <c r="AM140" s="134">
        <v>0</v>
      </c>
      <c r="AN140" s="134">
        <v>0</v>
      </c>
      <c r="AO140" s="134">
        <v>0</v>
      </c>
      <c r="AP140" s="134">
        <v>0</v>
      </c>
      <c r="AQ140" s="134">
        <v>0</v>
      </c>
      <c r="AR140" s="134">
        <v>0</v>
      </c>
      <c r="AS140" s="134">
        <v>0</v>
      </c>
      <c r="AT140" s="155">
        <v>3</v>
      </c>
      <c r="AU140" s="134">
        <v>0</v>
      </c>
      <c r="AV140" s="134">
        <v>0</v>
      </c>
      <c r="AW140" s="134">
        <v>0</v>
      </c>
      <c r="AX140" s="134">
        <v>0</v>
      </c>
      <c r="AY140" s="134">
        <v>0</v>
      </c>
      <c r="AZ140" s="134">
        <v>0</v>
      </c>
      <c r="BA140" s="134">
        <v>0</v>
      </c>
      <c r="BB140" s="134">
        <v>0</v>
      </c>
      <c r="BC140" s="134">
        <v>0</v>
      </c>
      <c r="BD140" s="134">
        <v>0</v>
      </c>
      <c r="BE140" s="134">
        <v>0</v>
      </c>
      <c r="BF140" s="134">
        <v>0</v>
      </c>
      <c r="BG140" s="117">
        <f t="shared" si="11"/>
        <v>3</v>
      </c>
      <c r="BH140" s="117">
        <f t="shared" si="12"/>
        <v>0</v>
      </c>
      <c r="BI140" s="117">
        <f t="shared" si="13"/>
        <v>0</v>
      </c>
      <c r="BJ140" s="120">
        <f t="shared" si="14"/>
        <v>0</v>
      </c>
      <c r="BK140" s="117">
        <f t="shared" si="15"/>
        <v>0</v>
      </c>
      <c r="BL140" s="102"/>
      <c r="BM140" s="125"/>
    </row>
    <row r="141" spans="1:65" ht="13.5" x14ac:dyDescent="0.15">
      <c r="A141" s="131">
        <v>2</v>
      </c>
      <c r="B141" s="131">
        <v>74</v>
      </c>
      <c r="C141" s="535"/>
      <c r="D141" s="536"/>
      <c r="E141" s="531" t="s">
        <v>347</v>
      </c>
      <c r="F141" s="532"/>
      <c r="G141" s="532"/>
      <c r="H141" s="532"/>
      <c r="I141" s="126"/>
      <c r="J141" s="134">
        <v>0</v>
      </c>
      <c r="K141" s="134">
        <v>0</v>
      </c>
      <c r="L141" s="134">
        <v>0</v>
      </c>
      <c r="M141" s="134">
        <v>0</v>
      </c>
      <c r="N141" s="152">
        <v>0</v>
      </c>
      <c r="O141" s="134">
        <v>0</v>
      </c>
      <c r="P141" s="134">
        <v>0</v>
      </c>
      <c r="Q141" s="134">
        <v>0</v>
      </c>
      <c r="R141" s="134">
        <v>0</v>
      </c>
      <c r="S141" s="134">
        <v>0</v>
      </c>
      <c r="T141" s="134">
        <v>0</v>
      </c>
      <c r="U141" s="134">
        <v>0</v>
      </c>
      <c r="V141" s="134">
        <v>0</v>
      </c>
      <c r="W141" s="134">
        <v>0</v>
      </c>
      <c r="X141" s="134">
        <v>0</v>
      </c>
      <c r="Y141" s="134">
        <v>0</v>
      </c>
      <c r="Z141" s="134">
        <v>0</v>
      </c>
      <c r="AA141" s="134">
        <v>0</v>
      </c>
      <c r="AB141" s="134">
        <v>0</v>
      </c>
      <c r="AC141" s="148"/>
      <c r="AD141" s="134">
        <v>0</v>
      </c>
      <c r="AE141" s="152"/>
      <c r="AF141" s="134">
        <v>0</v>
      </c>
      <c r="AG141" s="134">
        <v>0</v>
      </c>
      <c r="AH141" s="134">
        <v>0</v>
      </c>
      <c r="AI141" s="134">
        <v>0</v>
      </c>
      <c r="AJ141" s="134">
        <v>0</v>
      </c>
      <c r="AK141" s="134">
        <v>0</v>
      </c>
      <c r="AL141" s="134">
        <v>0</v>
      </c>
      <c r="AM141" s="134">
        <v>0</v>
      </c>
      <c r="AN141" s="134">
        <v>0</v>
      </c>
      <c r="AO141" s="134">
        <v>0</v>
      </c>
      <c r="AP141" s="134">
        <v>0</v>
      </c>
      <c r="AQ141" s="134">
        <v>0</v>
      </c>
      <c r="AR141" s="134">
        <v>0</v>
      </c>
      <c r="AS141" s="134">
        <v>0</v>
      </c>
      <c r="AT141" s="155">
        <v>3</v>
      </c>
      <c r="AU141" s="134">
        <v>0</v>
      </c>
      <c r="AV141" s="134">
        <v>0</v>
      </c>
      <c r="AW141" s="134">
        <v>0</v>
      </c>
      <c r="AX141" s="134">
        <v>0</v>
      </c>
      <c r="AY141" s="134">
        <v>0</v>
      </c>
      <c r="AZ141" s="134">
        <v>0</v>
      </c>
      <c r="BA141" s="134">
        <v>0</v>
      </c>
      <c r="BB141" s="134">
        <v>0</v>
      </c>
      <c r="BC141" s="134">
        <v>0</v>
      </c>
      <c r="BD141" s="134">
        <v>0</v>
      </c>
      <c r="BE141" s="134">
        <v>0</v>
      </c>
      <c r="BF141" s="134">
        <v>0</v>
      </c>
      <c r="BG141" s="117">
        <f t="shared" si="11"/>
        <v>3</v>
      </c>
      <c r="BH141" s="117">
        <f t="shared" si="12"/>
        <v>0</v>
      </c>
      <c r="BI141" s="117">
        <f t="shared" si="13"/>
        <v>0</v>
      </c>
      <c r="BJ141" s="120">
        <f t="shared" si="14"/>
        <v>0</v>
      </c>
      <c r="BK141" s="117">
        <f t="shared" si="15"/>
        <v>0</v>
      </c>
      <c r="BL141" s="102"/>
      <c r="BM141" s="125"/>
    </row>
    <row r="142" spans="1:65" ht="13.5" x14ac:dyDescent="0.15">
      <c r="A142" s="131">
        <v>2</v>
      </c>
      <c r="B142" s="131">
        <v>75</v>
      </c>
      <c r="C142" s="537"/>
      <c r="D142" s="538"/>
      <c r="E142" s="531" t="s">
        <v>348</v>
      </c>
      <c r="F142" s="532"/>
      <c r="G142" s="532"/>
      <c r="H142" s="532"/>
      <c r="I142" s="126"/>
      <c r="J142" s="134">
        <v>0</v>
      </c>
      <c r="K142" s="134">
        <v>0</v>
      </c>
      <c r="L142" s="134">
        <v>0</v>
      </c>
      <c r="M142" s="134">
        <v>0</v>
      </c>
      <c r="N142" s="152">
        <v>0</v>
      </c>
      <c r="O142" s="134">
        <v>0</v>
      </c>
      <c r="P142" s="134">
        <v>0</v>
      </c>
      <c r="Q142" s="134">
        <v>0</v>
      </c>
      <c r="R142" s="134">
        <v>0</v>
      </c>
      <c r="S142" s="134">
        <v>0</v>
      </c>
      <c r="T142" s="134">
        <v>0</v>
      </c>
      <c r="U142" s="134">
        <v>0</v>
      </c>
      <c r="V142" s="134">
        <v>0</v>
      </c>
      <c r="W142" s="134">
        <v>0</v>
      </c>
      <c r="X142" s="134">
        <v>0</v>
      </c>
      <c r="Y142" s="134">
        <v>0</v>
      </c>
      <c r="Z142" s="134">
        <v>0</v>
      </c>
      <c r="AA142" s="134">
        <v>0</v>
      </c>
      <c r="AB142" s="134">
        <v>0</v>
      </c>
      <c r="AC142" s="148"/>
      <c r="AD142" s="134">
        <v>0</v>
      </c>
      <c r="AE142" s="152"/>
      <c r="AF142" s="134">
        <v>0</v>
      </c>
      <c r="AG142" s="134">
        <v>0</v>
      </c>
      <c r="AH142" s="134">
        <v>0</v>
      </c>
      <c r="AI142" s="134">
        <v>0</v>
      </c>
      <c r="AJ142" s="134">
        <v>0</v>
      </c>
      <c r="AK142" s="134">
        <v>0</v>
      </c>
      <c r="AL142" s="134">
        <v>0</v>
      </c>
      <c r="AM142" s="134">
        <v>0</v>
      </c>
      <c r="AN142" s="134">
        <v>0</v>
      </c>
      <c r="AO142" s="134">
        <v>0</v>
      </c>
      <c r="AP142" s="134">
        <v>0</v>
      </c>
      <c r="AQ142" s="134">
        <v>0</v>
      </c>
      <c r="AR142" s="134">
        <v>0</v>
      </c>
      <c r="AS142" s="134">
        <v>0</v>
      </c>
      <c r="AT142" s="155">
        <v>3</v>
      </c>
      <c r="AU142" s="134">
        <v>0</v>
      </c>
      <c r="AV142" s="134">
        <v>0</v>
      </c>
      <c r="AW142" s="134">
        <v>0</v>
      </c>
      <c r="AX142" s="134">
        <v>0</v>
      </c>
      <c r="AY142" s="134">
        <v>0</v>
      </c>
      <c r="AZ142" s="134">
        <v>0</v>
      </c>
      <c r="BA142" s="134">
        <v>0</v>
      </c>
      <c r="BB142" s="134">
        <v>0</v>
      </c>
      <c r="BC142" s="134">
        <v>0</v>
      </c>
      <c r="BD142" s="134">
        <v>0</v>
      </c>
      <c r="BE142" s="134">
        <v>0</v>
      </c>
      <c r="BF142" s="134">
        <v>0</v>
      </c>
      <c r="BG142" s="117">
        <f t="shared" si="11"/>
        <v>3</v>
      </c>
      <c r="BH142" s="117">
        <f t="shared" si="12"/>
        <v>0</v>
      </c>
      <c r="BI142" s="117">
        <f t="shared" si="13"/>
        <v>0</v>
      </c>
      <c r="BJ142" s="120">
        <f t="shared" si="14"/>
        <v>0</v>
      </c>
      <c r="BK142" s="117">
        <f t="shared" si="15"/>
        <v>0</v>
      </c>
      <c r="BL142" s="102"/>
      <c r="BM142" s="125"/>
    </row>
    <row r="143" spans="1:65" ht="13.5" x14ac:dyDescent="0.15">
      <c r="A143" s="131">
        <v>2</v>
      </c>
      <c r="B143" s="131">
        <v>76</v>
      </c>
      <c r="C143" s="533" t="s">
        <v>349</v>
      </c>
      <c r="D143" s="534"/>
      <c r="E143" s="529" t="s">
        <v>346</v>
      </c>
      <c r="F143" s="530"/>
      <c r="G143" s="530"/>
      <c r="H143" s="530"/>
      <c r="I143" s="126"/>
      <c r="J143" s="134">
        <v>0</v>
      </c>
      <c r="K143" s="134">
        <v>0</v>
      </c>
      <c r="L143" s="134">
        <v>0</v>
      </c>
      <c r="M143" s="134">
        <v>0</v>
      </c>
      <c r="N143" s="152">
        <v>0</v>
      </c>
      <c r="O143" s="134">
        <v>0</v>
      </c>
      <c r="P143" s="134">
        <v>0</v>
      </c>
      <c r="Q143" s="134">
        <v>0</v>
      </c>
      <c r="R143" s="134">
        <v>0</v>
      </c>
      <c r="S143" s="134">
        <v>0</v>
      </c>
      <c r="T143" s="134">
        <v>0</v>
      </c>
      <c r="U143" s="134">
        <v>0</v>
      </c>
      <c r="V143" s="134">
        <v>0</v>
      </c>
      <c r="W143" s="134">
        <v>0</v>
      </c>
      <c r="X143" s="134">
        <v>0</v>
      </c>
      <c r="Y143" s="134">
        <v>0</v>
      </c>
      <c r="Z143" s="134">
        <v>0</v>
      </c>
      <c r="AA143" s="134">
        <v>0</v>
      </c>
      <c r="AB143" s="134">
        <v>0</v>
      </c>
      <c r="AC143" s="148"/>
      <c r="AD143" s="134">
        <v>0</v>
      </c>
      <c r="AE143" s="152"/>
      <c r="AF143" s="134">
        <v>0</v>
      </c>
      <c r="AG143" s="134">
        <v>0</v>
      </c>
      <c r="AH143" s="134">
        <v>0</v>
      </c>
      <c r="AI143" s="134">
        <v>0</v>
      </c>
      <c r="AJ143" s="134">
        <v>0</v>
      </c>
      <c r="AK143" s="134">
        <v>0</v>
      </c>
      <c r="AL143" s="134">
        <v>0</v>
      </c>
      <c r="AM143" s="134">
        <v>0</v>
      </c>
      <c r="AN143" s="134">
        <v>0</v>
      </c>
      <c r="AO143" s="134">
        <v>0</v>
      </c>
      <c r="AP143" s="134">
        <v>0</v>
      </c>
      <c r="AQ143" s="134">
        <v>0</v>
      </c>
      <c r="AR143" s="134">
        <v>0</v>
      </c>
      <c r="AS143" s="134">
        <v>0</v>
      </c>
      <c r="AT143" s="134">
        <v>0</v>
      </c>
      <c r="AU143" s="134">
        <v>0</v>
      </c>
      <c r="AV143" s="134">
        <v>0</v>
      </c>
      <c r="AW143" s="134">
        <v>0</v>
      </c>
      <c r="AX143" s="134">
        <v>0</v>
      </c>
      <c r="AY143" s="134">
        <v>0</v>
      </c>
      <c r="AZ143" s="134">
        <v>0</v>
      </c>
      <c r="BA143" s="134">
        <v>0</v>
      </c>
      <c r="BB143" s="134">
        <v>0</v>
      </c>
      <c r="BC143" s="134">
        <v>0</v>
      </c>
      <c r="BD143" s="134">
        <v>0</v>
      </c>
      <c r="BE143" s="134">
        <v>0</v>
      </c>
      <c r="BF143" s="134">
        <v>0</v>
      </c>
      <c r="BG143" s="117">
        <f t="shared" si="11"/>
        <v>0</v>
      </c>
      <c r="BH143" s="117">
        <f t="shared" si="12"/>
        <v>0</v>
      </c>
      <c r="BI143" s="117">
        <f t="shared" si="13"/>
        <v>0</v>
      </c>
      <c r="BJ143" s="120">
        <f t="shared" si="14"/>
        <v>0</v>
      </c>
      <c r="BK143" s="117">
        <f t="shared" si="15"/>
        <v>0</v>
      </c>
      <c r="BL143" s="102"/>
      <c r="BM143" s="102"/>
    </row>
    <row r="144" spans="1:65" ht="13.5" x14ac:dyDescent="0.15">
      <c r="A144" s="131">
        <v>2</v>
      </c>
      <c r="B144" s="131">
        <v>77</v>
      </c>
      <c r="C144" s="537"/>
      <c r="D144" s="538"/>
      <c r="E144" s="531" t="s">
        <v>347</v>
      </c>
      <c r="F144" s="532"/>
      <c r="G144" s="532"/>
      <c r="H144" s="532"/>
      <c r="I144" s="126"/>
      <c r="J144" s="134">
        <v>0</v>
      </c>
      <c r="K144" s="134">
        <v>0</v>
      </c>
      <c r="L144" s="134">
        <v>0</v>
      </c>
      <c r="M144" s="134">
        <v>0</v>
      </c>
      <c r="N144" s="152">
        <v>0</v>
      </c>
      <c r="O144" s="134">
        <v>0</v>
      </c>
      <c r="P144" s="134">
        <v>0</v>
      </c>
      <c r="Q144" s="134">
        <v>0</v>
      </c>
      <c r="R144" s="134">
        <v>0</v>
      </c>
      <c r="S144" s="134">
        <v>0</v>
      </c>
      <c r="T144" s="134">
        <v>0</v>
      </c>
      <c r="U144" s="134">
        <v>0</v>
      </c>
      <c r="V144" s="134">
        <v>0</v>
      </c>
      <c r="W144" s="134">
        <v>0</v>
      </c>
      <c r="X144" s="134">
        <v>0</v>
      </c>
      <c r="Y144" s="134">
        <v>0</v>
      </c>
      <c r="Z144" s="134">
        <v>0</v>
      </c>
      <c r="AA144" s="134">
        <v>0</v>
      </c>
      <c r="AB144" s="134">
        <v>0</v>
      </c>
      <c r="AC144" s="148"/>
      <c r="AD144" s="134">
        <v>0</v>
      </c>
      <c r="AE144" s="152"/>
      <c r="AF144" s="134">
        <v>0</v>
      </c>
      <c r="AG144" s="134">
        <v>0</v>
      </c>
      <c r="AH144" s="134">
        <v>0</v>
      </c>
      <c r="AI144" s="134">
        <v>0</v>
      </c>
      <c r="AJ144" s="134">
        <v>0</v>
      </c>
      <c r="AK144" s="134">
        <v>0</v>
      </c>
      <c r="AL144" s="134">
        <v>0</v>
      </c>
      <c r="AM144" s="134">
        <v>0</v>
      </c>
      <c r="AN144" s="134">
        <v>0</v>
      </c>
      <c r="AO144" s="134">
        <v>0</v>
      </c>
      <c r="AP144" s="134">
        <v>0</v>
      </c>
      <c r="AQ144" s="134">
        <v>0</v>
      </c>
      <c r="AR144" s="134">
        <v>0</v>
      </c>
      <c r="AS144" s="134">
        <v>0</v>
      </c>
      <c r="AT144" s="134">
        <v>0</v>
      </c>
      <c r="AU144" s="134">
        <v>0</v>
      </c>
      <c r="AV144" s="134">
        <v>0</v>
      </c>
      <c r="AW144" s="134">
        <v>0</v>
      </c>
      <c r="AX144" s="134">
        <v>0</v>
      </c>
      <c r="AY144" s="134">
        <v>0</v>
      </c>
      <c r="AZ144" s="134">
        <v>0</v>
      </c>
      <c r="BA144" s="134">
        <v>0</v>
      </c>
      <c r="BB144" s="134">
        <v>0</v>
      </c>
      <c r="BC144" s="134">
        <v>0</v>
      </c>
      <c r="BD144" s="134">
        <v>0</v>
      </c>
      <c r="BE144" s="134">
        <v>0</v>
      </c>
      <c r="BF144" s="134">
        <v>0</v>
      </c>
      <c r="BG144" s="117">
        <f t="shared" si="11"/>
        <v>0</v>
      </c>
      <c r="BH144" s="117">
        <f t="shared" si="12"/>
        <v>0</v>
      </c>
      <c r="BI144" s="117">
        <f t="shared" si="13"/>
        <v>0</v>
      </c>
      <c r="BJ144" s="120">
        <f t="shared" si="14"/>
        <v>0</v>
      </c>
      <c r="BK144" s="117">
        <f t="shared" si="15"/>
        <v>0</v>
      </c>
      <c r="BL144" s="102"/>
      <c r="BM144" s="102"/>
    </row>
    <row r="145" spans="1:65" ht="13.5" x14ac:dyDescent="0.15">
      <c r="A145" s="131">
        <v>2</v>
      </c>
      <c r="B145" s="131">
        <v>78</v>
      </c>
      <c r="C145" s="533" t="s">
        <v>350</v>
      </c>
      <c r="D145" s="534"/>
      <c r="E145" s="529" t="s">
        <v>346</v>
      </c>
      <c r="F145" s="530"/>
      <c r="G145" s="530"/>
      <c r="H145" s="530"/>
      <c r="I145" s="126"/>
      <c r="J145" s="134">
        <v>0</v>
      </c>
      <c r="K145" s="134">
        <v>0</v>
      </c>
      <c r="L145" s="134">
        <v>0</v>
      </c>
      <c r="M145" s="134">
        <v>0</v>
      </c>
      <c r="N145" s="152">
        <v>0</v>
      </c>
      <c r="O145" s="134">
        <v>0</v>
      </c>
      <c r="P145" s="134">
        <v>0</v>
      </c>
      <c r="Q145" s="134">
        <v>0</v>
      </c>
      <c r="R145" s="134">
        <v>0</v>
      </c>
      <c r="S145" s="134">
        <v>0</v>
      </c>
      <c r="T145" s="134">
        <v>0</v>
      </c>
      <c r="U145" s="134">
        <v>0</v>
      </c>
      <c r="V145" s="134">
        <v>0</v>
      </c>
      <c r="W145" s="134">
        <v>0</v>
      </c>
      <c r="X145" s="134">
        <v>0</v>
      </c>
      <c r="Y145" s="134">
        <v>0</v>
      </c>
      <c r="Z145" s="134">
        <v>0</v>
      </c>
      <c r="AA145" s="134">
        <v>0</v>
      </c>
      <c r="AB145" s="134">
        <v>0</v>
      </c>
      <c r="AC145" s="148"/>
      <c r="AD145" s="134">
        <v>0</v>
      </c>
      <c r="AE145" s="152"/>
      <c r="AF145" s="134">
        <v>0</v>
      </c>
      <c r="AG145" s="134">
        <v>0</v>
      </c>
      <c r="AH145" s="134">
        <v>0</v>
      </c>
      <c r="AI145" s="134">
        <v>0</v>
      </c>
      <c r="AJ145" s="134">
        <v>0</v>
      </c>
      <c r="AK145" s="134">
        <v>0</v>
      </c>
      <c r="AL145" s="134">
        <v>0</v>
      </c>
      <c r="AM145" s="134">
        <v>0</v>
      </c>
      <c r="AN145" s="134">
        <v>0</v>
      </c>
      <c r="AO145" s="134">
        <v>0</v>
      </c>
      <c r="AP145" s="134">
        <v>0</v>
      </c>
      <c r="AQ145" s="134">
        <v>0</v>
      </c>
      <c r="AR145" s="134">
        <v>0</v>
      </c>
      <c r="AS145" s="134">
        <v>0</v>
      </c>
      <c r="AT145" s="134">
        <v>0</v>
      </c>
      <c r="AU145" s="134">
        <v>0</v>
      </c>
      <c r="AV145" s="134">
        <v>0</v>
      </c>
      <c r="AW145" s="134">
        <v>0</v>
      </c>
      <c r="AX145" s="134">
        <v>0</v>
      </c>
      <c r="AY145" s="134">
        <v>0</v>
      </c>
      <c r="AZ145" s="134">
        <v>0</v>
      </c>
      <c r="BA145" s="134">
        <v>0</v>
      </c>
      <c r="BB145" s="134">
        <v>0</v>
      </c>
      <c r="BC145" s="134">
        <v>0</v>
      </c>
      <c r="BD145" s="134">
        <v>0</v>
      </c>
      <c r="BE145" s="134">
        <v>0</v>
      </c>
      <c r="BF145" s="134">
        <v>0</v>
      </c>
      <c r="BG145" s="117">
        <f t="shared" si="11"/>
        <v>0</v>
      </c>
      <c r="BH145" s="117">
        <f t="shared" si="12"/>
        <v>0</v>
      </c>
      <c r="BI145" s="117">
        <f t="shared" si="13"/>
        <v>0</v>
      </c>
      <c r="BJ145" s="120">
        <f t="shared" si="14"/>
        <v>0</v>
      </c>
      <c r="BK145" s="117">
        <f t="shared" si="15"/>
        <v>0</v>
      </c>
      <c r="BL145" s="102"/>
      <c r="BM145" s="102"/>
    </row>
    <row r="146" spans="1:65" ht="13.5" x14ac:dyDescent="0.15">
      <c r="A146" s="131">
        <v>2</v>
      </c>
      <c r="B146" s="131">
        <v>79</v>
      </c>
      <c r="C146" s="537"/>
      <c r="D146" s="538"/>
      <c r="E146" s="531" t="s">
        <v>347</v>
      </c>
      <c r="F146" s="532"/>
      <c r="G146" s="532"/>
      <c r="H146" s="532"/>
      <c r="I146" s="130"/>
      <c r="J146" s="134">
        <v>0</v>
      </c>
      <c r="K146" s="134">
        <v>0</v>
      </c>
      <c r="L146" s="134">
        <v>0</v>
      </c>
      <c r="M146" s="134">
        <v>0</v>
      </c>
      <c r="N146" s="152">
        <v>0</v>
      </c>
      <c r="O146" s="134">
        <v>0</v>
      </c>
      <c r="P146" s="134">
        <v>0</v>
      </c>
      <c r="Q146" s="134">
        <v>0</v>
      </c>
      <c r="R146" s="134">
        <v>0</v>
      </c>
      <c r="S146" s="134">
        <v>0</v>
      </c>
      <c r="T146" s="134">
        <v>0</v>
      </c>
      <c r="U146" s="134">
        <v>0</v>
      </c>
      <c r="V146" s="134">
        <v>0</v>
      </c>
      <c r="W146" s="134">
        <v>0</v>
      </c>
      <c r="X146" s="134">
        <v>0</v>
      </c>
      <c r="Y146" s="134">
        <v>0</v>
      </c>
      <c r="Z146" s="134">
        <v>0</v>
      </c>
      <c r="AA146" s="134">
        <v>0</v>
      </c>
      <c r="AB146" s="134">
        <v>0</v>
      </c>
      <c r="AC146" s="148"/>
      <c r="AD146" s="134">
        <v>0</v>
      </c>
      <c r="AE146" s="152"/>
      <c r="AF146" s="134">
        <v>0</v>
      </c>
      <c r="AG146" s="134">
        <v>0</v>
      </c>
      <c r="AH146" s="134">
        <v>0</v>
      </c>
      <c r="AI146" s="134">
        <v>0</v>
      </c>
      <c r="AJ146" s="134">
        <v>0</v>
      </c>
      <c r="AK146" s="134">
        <v>0</v>
      </c>
      <c r="AL146" s="134">
        <v>0</v>
      </c>
      <c r="AM146" s="134">
        <v>0</v>
      </c>
      <c r="AN146" s="134">
        <v>0</v>
      </c>
      <c r="AO146" s="134">
        <v>0</v>
      </c>
      <c r="AP146" s="134">
        <v>0</v>
      </c>
      <c r="AQ146" s="134">
        <v>0</v>
      </c>
      <c r="AR146" s="134">
        <v>0</v>
      </c>
      <c r="AS146" s="134">
        <v>0</v>
      </c>
      <c r="AT146" s="134">
        <v>0</v>
      </c>
      <c r="AU146" s="134">
        <v>0</v>
      </c>
      <c r="AV146" s="134">
        <v>0</v>
      </c>
      <c r="AW146" s="134">
        <v>0</v>
      </c>
      <c r="AX146" s="134">
        <v>0</v>
      </c>
      <c r="AY146" s="134">
        <v>0</v>
      </c>
      <c r="AZ146" s="134">
        <v>0</v>
      </c>
      <c r="BA146" s="134">
        <v>0</v>
      </c>
      <c r="BB146" s="134">
        <v>0</v>
      </c>
      <c r="BC146" s="134">
        <v>0</v>
      </c>
      <c r="BD146" s="134">
        <v>0</v>
      </c>
      <c r="BE146" s="134">
        <v>0</v>
      </c>
      <c r="BF146" s="134">
        <v>0</v>
      </c>
      <c r="BG146" s="117">
        <f t="shared" si="11"/>
        <v>0</v>
      </c>
      <c r="BH146" s="117">
        <f t="shared" si="12"/>
        <v>0</v>
      </c>
      <c r="BI146" s="117">
        <f t="shared" si="13"/>
        <v>0</v>
      </c>
      <c r="BJ146" s="120">
        <f t="shared" si="14"/>
        <v>0</v>
      </c>
      <c r="BK146" s="117">
        <f t="shared" si="15"/>
        <v>0</v>
      </c>
      <c r="BL146" s="102"/>
      <c r="BM146" s="102"/>
    </row>
    <row r="147" spans="1:65" x14ac:dyDescent="0.15"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  <c r="AF147" s="102"/>
      <c r="AG147" s="102"/>
      <c r="AH147" s="102"/>
      <c r="AI147" s="102"/>
      <c r="AJ147" s="102"/>
      <c r="AK147" s="102"/>
      <c r="AL147" s="102"/>
      <c r="AM147" s="102"/>
      <c r="AN147" s="102"/>
      <c r="AO147" s="102"/>
      <c r="AP147" s="102"/>
      <c r="AQ147" s="102"/>
      <c r="AR147" s="102"/>
      <c r="AS147" s="102"/>
      <c r="AT147" s="102"/>
      <c r="AU147" s="102"/>
      <c r="AV147" s="102"/>
      <c r="AW147" s="102"/>
      <c r="AX147" s="102"/>
      <c r="AY147" s="102"/>
      <c r="AZ147" s="102"/>
      <c r="BA147" s="102"/>
      <c r="BB147" s="102"/>
      <c r="BC147" s="102"/>
      <c r="BD147" s="102"/>
      <c r="BE147" s="102"/>
      <c r="BF147" s="102"/>
      <c r="BG147" s="102"/>
      <c r="BH147" s="102"/>
      <c r="BI147" s="102"/>
      <c r="BJ147" s="102"/>
      <c r="BK147" s="102"/>
      <c r="BL147" s="102"/>
      <c r="BM147" s="102"/>
    </row>
    <row r="148" spans="1:65" x14ac:dyDescent="0.15"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  <c r="AF148" s="102"/>
      <c r="AG148" s="102"/>
      <c r="AH148" s="102"/>
      <c r="AI148" s="102"/>
      <c r="AJ148" s="102"/>
      <c r="AK148" s="102"/>
      <c r="AL148" s="102"/>
      <c r="AM148" s="102"/>
      <c r="AN148" s="102"/>
      <c r="AO148" s="102"/>
      <c r="AP148" s="102"/>
      <c r="AQ148" s="102"/>
      <c r="AR148" s="102"/>
      <c r="AS148" s="102"/>
      <c r="AT148" s="102"/>
      <c r="AU148" s="102"/>
      <c r="AV148" s="102"/>
      <c r="AW148" s="102"/>
      <c r="AX148" s="102"/>
      <c r="AY148" s="102"/>
      <c r="AZ148" s="102"/>
      <c r="BA148" s="102"/>
      <c r="BB148" s="102"/>
      <c r="BC148" s="102"/>
      <c r="BD148" s="102"/>
      <c r="BE148" s="102"/>
      <c r="BF148" s="102"/>
      <c r="BG148" s="102"/>
      <c r="BH148" s="102"/>
      <c r="BI148" s="102"/>
      <c r="BJ148" s="102"/>
      <c r="BK148" s="102"/>
      <c r="BL148" s="102"/>
      <c r="BM148" s="102"/>
    </row>
    <row r="149" spans="1:65" x14ac:dyDescent="0.15"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102"/>
      <c r="AN149" s="102"/>
      <c r="AO149" s="102"/>
      <c r="AP149" s="102"/>
      <c r="AQ149" s="102"/>
      <c r="AR149" s="102"/>
      <c r="AS149" s="102"/>
      <c r="AT149" s="102"/>
      <c r="AU149" s="102"/>
      <c r="AV149" s="102"/>
      <c r="AW149" s="102"/>
      <c r="AX149" s="102"/>
      <c r="AY149" s="102"/>
      <c r="AZ149" s="102"/>
      <c r="BA149" s="102"/>
      <c r="BB149" s="102"/>
      <c r="BC149" s="102"/>
      <c r="BD149" s="102"/>
      <c r="BE149" s="102"/>
      <c r="BF149" s="102"/>
      <c r="BG149" s="102"/>
      <c r="BH149" s="102"/>
      <c r="BI149" s="102"/>
      <c r="BJ149" s="102"/>
      <c r="BK149" s="102"/>
      <c r="BL149" s="102"/>
      <c r="BM149" s="102"/>
    </row>
    <row r="150" spans="1:65" x14ac:dyDescent="0.15"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  <c r="AF150" s="102"/>
      <c r="AG150" s="102"/>
      <c r="AH150" s="102"/>
      <c r="AI150" s="102"/>
      <c r="AJ150" s="102"/>
      <c r="AK150" s="102"/>
      <c r="AL150" s="102"/>
      <c r="AM150" s="102"/>
      <c r="AN150" s="102"/>
      <c r="AO150" s="102"/>
      <c r="AP150" s="102"/>
      <c r="AQ150" s="102"/>
      <c r="AR150" s="102"/>
      <c r="AS150" s="102"/>
      <c r="AT150" s="102"/>
      <c r="AU150" s="102"/>
      <c r="AV150" s="102"/>
      <c r="AW150" s="102"/>
      <c r="AX150" s="102"/>
      <c r="AY150" s="102"/>
      <c r="AZ150" s="102"/>
      <c r="BA150" s="102"/>
      <c r="BB150" s="102"/>
      <c r="BC150" s="102"/>
      <c r="BD150" s="102"/>
      <c r="BE150" s="102"/>
      <c r="BF150" s="102"/>
      <c r="BG150" s="102"/>
      <c r="BH150" s="102"/>
      <c r="BI150" s="102"/>
      <c r="BJ150" s="102"/>
      <c r="BK150" s="102"/>
      <c r="BL150" s="102"/>
      <c r="BM150" s="102"/>
    </row>
    <row r="151" spans="1:65" x14ac:dyDescent="0.15">
      <c r="BL151" s="102"/>
      <c r="BM151" s="102"/>
    </row>
    <row r="152" spans="1:65" x14ac:dyDescent="0.15">
      <c r="BL152" s="102"/>
      <c r="BM152" s="102"/>
    </row>
    <row r="153" spans="1:65" x14ac:dyDescent="0.15">
      <c r="BL153" s="102"/>
      <c r="BM153" s="102"/>
    </row>
    <row r="154" spans="1:65" x14ac:dyDescent="0.15">
      <c r="BL154" s="102"/>
      <c r="BM154" s="102"/>
    </row>
    <row r="155" spans="1:65" x14ac:dyDescent="0.15">
      <c r="BL155" s="102"/>
      <c r="BM155" s="102"/>
    </row>
  </sheetData>
  <mergeCells count="178">
    <mergeCell ref="C140:D142"/>
    <mergeCell ref="E140:H140"/>
    <mergeCell ref="E141:H141"/>
    <mergeCell ref="E142:H142"/>
    <mergeCell ref="C143:D144"/>
    <mergeCell ref="E143:H143"/>
    <mergeCell ref="E144:H144"/>
    <mergeCell ref="C145:D146"/>
    <mergeCell ref="E145:H145"/>
    <mergeCell ref="E146:H146"/>
    <mergeCell ref="U9:W9"/>
    <mergeCell ref="X9:AA9"/>
    <mergeCell ref="AC9:AF9"/>
    <mergeCell ref="AH9:AI9"/>
    <mergeCell ref="AK9:AM9"/>
    <mergeCell ref="AN9:AP9"/>
    <mergeCell ref="C138:D138"/>
    <mergeCell ref="C139:D139"/>
    <mergeCell ref="E138:H138"/>
    <mergeCell ref="E139:H139"/>
    <mergeCell ref="E13:H13"/>
    <mergeCell ref="F14:H14"/>
    <mergeCell ref="G15:H15"/>
    <mergeCell ref="G18:H18"/>
    <mergeCell ref="F19:H19"/>
    <mergeCell ref="G20:H20"/>
    <mergeCell ref="G21:H21"/>
    <mergeCell ref="G22:H22"/>
    <mergeCell ref="G23:H23"/>
    <mergeCell ref="E24:H24"/>
    <mergeCell ref="F25:H25"/>
    <mergeCell ref="G26:H26"/>
    <mergeCell ref="G27:H27"/>
    <mergeCell ref="G28:H28"/>
    <mergeCell ref="AQ9:AV9"/>
    <mergeCell ref="AW9:AY9"/>
    <mergeCell ref="AZ9:BA9"/>
    <mergeCell ref="BB9:BC9"/>
    <mergeCell ref="BD9:BF9"/>
    <mergeCell ref="BG9:BJ9"/>
    <mergeCell ref="K10:N10"/>
    <mergeCell ref="O10:Q10"/>
    <mergeCell ref="R10:T10"/>
    <mergeCell ref="U10:W10"/>
    <mergeCell ref="X10:Y10"/>
    <mergeCell ref="AC10:AF10"/>
    <mergeCell ref="AH10:AI10"/>
    <mergeCell ref="AK10:AM10"/>
    <mergeCell ref="AN10:AP10"/>
    <mergeCell ref="AQ10:AS10"/>
    <mergeCell ref="AT10:AV10"/>
    <mergeCell ref="AW10:AY10"/>
    <mergeCell ref="AZ10:BA10"/>
    <mergeCell ref="BB10:BC10"/>
    <mergeCell ref="BD10:BF10"/>
    <mergeCell ref="K9:N9"/>
    <mergeCell ref="O9:Q9"/>
    <mergeCell ref="R9:T9"/>
    <mergeCell ref="F29:H29"/>
    <mergeCell ref="G30:H30"/>
    <mergeCell ref="G31:H31"/>
    <mergeCell ref="G32:H32"/>
    <mergeCell ref="G33:H33"/>
    <mergeCell ref="E34:H34"/>
    <mergeCell ref="E35:H35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E45:H45"/>
    <mergeCell ref="F46:H46"/>
    <mergeCell ref="D47:F47"/>
    <mergeCell ref="G47:H47"/>
    <mergeCell ref="D48:F48"/>
    <mergeCell ref="G48:H48"/>
    <mergeCell ref="D49:F49"/>
    <mergeCell ref="G49:H49"/>
    <mergeCell ref="D50:F50"/>
    <mergeCell ref="G50:H50"/>
    <mergeCell ref="D51:F51"/>
    <mergeCell ref="G51:H51"/>
    <mergeCell ref="D52:F52"/>
    <mergeCell ref="G52:H52"/>
    <mergeCell ref="E56:H56"/>
    <mergeCell ref="E57:H57"/>
    <mergeCell ref="E58:H58"/>
    <mergeCell ref="E59:H59"/>
    <mergeCell ref="E60:H60"/>
    <mergeCell ref="F61:H61"/>
    <mergeCell ref="E62:H62"/>
    <mergeCell ref="E63:H63"/>
    <mergeCell ref="E64:H64"/>
    <mergeCell ref="F65:H65"/>
    <mergeCell ref="F66:H66"/>
    <mergeCell ref="F67:H67"/>
    <mergeCell ref="E68:H68"/>
    <mergeCell ref="D69:H69"/>
    <mergeCell ref="D70:H70"/>
    <mergeCell ref="D71:H71"/>
    <mergeCell ref="C82:C85"/>
    <mergeCell ref="D83:E85"/>
    <mergeCell ref="C87:C91"/>
    <mergeCell ref="D72:H72"/>
    <mergeCell ref="D73:H73"/>
    <mergeCell ref="D74:H74"/>
    <mergeCell ref="D75:H75"/>
    <mergeCell ref="E76:H76"/>
    <mergeCell ref="E77:H77"/>
    <mergeCell ref="E78:H78"/>
    <mergeCell ref="D79:H79"/>
    <mergeCell ref="D82:I82"/>
    <mergeCell ref="C100:H100"/>
    <mergeCell ref="F101:H101"/>
    <mergeCell ref="F102:H102"/>
    <mergeCell ref="C103:H103"/>
    <mergeCell ref="C104:I104"/>
    <mergeCell ref="D86:I86"/>
    <mergeCell ref="E87:I87"/>
    <mergeCell ref="E88:I88"/>
    <mergeCell ref="D89:I89"/>
    <mergeCell ref="D90:I90"/>
    <mergeCell ref="D91:I91"/>
    <mergeCell ref="D92:I92"/>
    <mergeCell ref="C93:H93"/>
    <mergeCell ref="C94:H94"/>
    <mergeCell ref="BG10:BG11"/>
    <mergeCell ref="BH10:BH11"/>
    <mergeCell ref="BI10:BI11"/>
    <mergeCell ref="BJ10:BJ11"/>
    <mergeCell ref="C123:I123"/>
    <mergeCell ref="E124:I124"/>
    <mergeCell ref="E125:I125"/>
    <mergeCell ref="F126:I126"/>
    <mergeCell ref="F127:I127"/>
    <mergeCell ref="G114:I114"/>
    <mergeCell ref="G115:I115"/>
    <mergeCell ref="F116:I116"/>
    <mergeCell ref="F117:I117"/>
    <mergeCell ref="C118:I118"/>
    <mergeCell ref="E119:I119"/>
    <mergeCell ref="E120:I120"/>
    <mergeCell ref="F121:I121"/>
    <mergeCell ref="F122:I122"/>
    <mergeCell ref="F105:I105"/>
    <mergeCell ref="F106:I106"/>
    <mergeCell ref="F107:I107"/>
    <mergeCell ref="F108:I108"/>
    <mergeCell ref="F109:I109"/>
    <mergeCell ref="F110:I110"/>
    <mergeCell ref="C113:E114"/>
    <mergeCell ref="C116:E117"/>
    <mergeCell ref="C132:C137"/>
    <mergeCell ref="D134:D137"/>
    <mergeCell ref="D53:D60"/>
    <mergeCell ref="D133:H133"/>
    <mergeCell ref="E134:H134"/>
    <mergeCell ref="E135:H135"/>
    <mergeCell ref="E136:H136"/>
    <mergeCell ref="E137:H137"/>
    <mergeCell ref="D128:I128"/>
    <mergeCell ref="D129:I129"/>
    <mergeCell ref="C130:H130"/>
    <mergeCell ref="C131:H131"/>
    <mergeCell ref="F111:I111"/>
    <mergeCell ref="G112:I112"/>
    <mergeCell ref="G113:I113"/>
    <mergeCell ref="C96:I96"/>
    <mergeCell ref="F97:I97"/>
    <mergeCell ref="F98:I98"/>
    <mergeCell ref="C99:I99"/>
    <mergeCell ref="F83:I83"/>
    <mergeCell ref="F84:I84"/>
    <mergeCell ref="F85:I85"/>
  </mergeCells>
  <phoneticPr fontId="7"/>
  <pageMargins left="0.75" right="0.75" top="1" bottom="1" header="0.51200000000000001" footer="0.51200000000000001"/>
  <pageSetup paperSize="8" scale="2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26表の1</vt:lpstr>
      <vt:lpstr>26表の2 </vt:lpstr>
      <vt:lpstr>入力シート</vt:lpstr>
      <vt:lpstr>'26表の1'!Print_Area</vt:lpstr>
      <vt:lpstr>'26表の2 '!Print_Area</vt:lpstr>
      <vt:lpstr>'26表の1'!Print_Titles</vt:lpstr>
      <vt:lpstr>'26表の2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草ﾅｷﾞ　明彦</dc:creator>
  <cp:lastModifiedBy>三浦　真幸</cp:lastModifiedBy>
  <cp:lastPrinted>2023-03-06T12:35:41Z</cp:lastPrinted>
  <dcterms:created xsi:type="dcterms:W3CDTF">2004-08-10T00:35:38Z</dcterms:created>
  <dcterms:modified xsi:type="dcterms:W3CDTF">2023-03-06T12:35:47Z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2021-04-13T06:54:12Z</vt:filetime>
  </property>
</Properties>
</file>