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C:\Users\12733\Desktop\いらないとこ消す\"/>
    </mc:Choice>
  </mc:AlternateContent>
  <xr:revisionPtr revIDLastSave="0" documentId="13_ncr:1_{BC438350-9CC3-47F0-8E85-DB36219B99FF}" xr6:coauthVersionLast="47" xr6:coauthVersionMax="47" xr10:uidLastSave="{00000000-0000-0000-0000-000000000000}"/>
  <bookViews>
    <workbookView xWindow="-120" yWindow="-120" windowWidth="29040" windowHeight="15840" tabRatio="686" xr2:uid="{00000000-000D-0000-FFFF-FFFF00000000}"/>
  </bookViews>
  <sheets>
    <sheet name="13表" sheetId="1" r:id="rId1"/>
    <sheet name="26表の1" sheetId="2" r:id="rId2"/>
    <sheet name="26表の2" sheetId="3" r:id="rId3"/>
    <sheet name="21表・24表" sheetId="8" r:id="rId4"/>
    <sheet name="40表" sheetId="4" r:id="rId5"/>
    <sheet name="(入力用)" sheetId="10" state="hidden" r:id="rId6"/>
    <sheet name="(入力用13表)" sheetId="9" state="hidden" r:id="rId7"/>
  </sheets>
  <definedNames>
    <definedName name="_xlnm.Print_Area" localSheetId="0">'13表'!$A$1:$L$81</definedName>
    <definedName name="_xlnm.Print_Area" localSheetId="3">'21表・24表'!$A$1:$L$58</definedName>
    <definedName name="_xlnm.Print_Area" localSheetId="1">'26表の1'!$A$1:$L$74</definedName>
    <definedName name="_xlnm.Print_Area" localSheetId="2">'26表の2'!$A$1:$K$72</definedName>
    <definedName name="_xlnm.Print_Area" localSheetId="4">'40表'!$A$1:$L$46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5" i="1" l="1"/>
  <c r="K65" i="1"/>
  <c r="I65" i="1"/>
  <c r="J62" i="1"/>
  <c r="K62" i="1"/>
  <c r="I62" i="1"/>
  <c r="J58" i="1"/>
  <c r="K58" i="1"/>
  <c r="I58" i="1"/>
  <c r="J54" i="1"/>
  <c r="K54" i="1"/>
  <c r="I54" i="1"/>
  <c r="J35" i="1"/>
  <c r="K35" i="1"/>
  <c r="J34" i="1"/>
  <c r="K34" i="1"/>
  <c r="I35" i="1"/>
  <c r="I34" i="1"/>
  <c r="J22" i="1"/>
  <c r="K22" i="1"/>
  <c r="I22" i="1"/>
  <c r="K49" i="3"/>
  <c r="K50" i="3"/>
  <c r="K53" i="3"/>
  <c r="K54" i="3"/>
  <c r="K57" i="3"/>
  <c r="K58" i="3"/>
  <c r="K61" i="3"/>
  <c r="K62" i="3"/>
  <c r="L30" i="8"/>
  <c r="L31" i="8"/>
  <c r="L34" i="8"/>
  <c r="L35" i="8"/>
  <c r="L38" i="8"/>
  <c r="L37" i="8" l="1"/>
  <c r="L33" i="8"/>
  <c r="L29" i="8"/>
  <c r="L36" i="8"/>
  <c r="L32" i="8"/>
  <c r="L28" i="8"/>
  <c r="K64" i="3"/>
  <c r="K60" i="3"/>
  <c r="K56" i="3"/>
  <c r="K52" i="3"/>
  <c r="K48" i="3"/>
  <c r="K63" i="3"/>
  <c r="K59" i="3"/>
  <c r="K55" i="3"/>
  <c r="K51" i="3"/>
  <c r="K47" i="3"/>
  <c r="L77" i="1" l="1"/>
  <c r="L73" i="1"/>
  <c r="L72" i="1"/>
  <c r="L74" i="1"/>
  <c r="L76" i="1"/>
  <c r="L75" i="1"/>
  <c r="L24" i="4"/>
  <c r="L25" i="4"/>
  <c r="L8" i="1"/>
  <c r="L20" i="4" l="1"/>
  <c r="L21" i="4"/>
  <c r="M410" i="10" l="1"/>
  <c r="M6" i="10"/>
  <c r="M7" i="10"/>
  <c r="M8" i="10"/>
  <c r="M9" i="10"/>
  <c r="M10" i="10"/>
  <c r="M11" i="10"/>
  <c r="M12" i="10"/>
  <c r="M13" i="10"/>
  <c r="M14" i="10"/>
  <c r="M15" i="10"/>
  <c r="M16" i="10"/>
  <c r="M17" i="10"/>
  <c r="M18" i="10"/>
  <c r="M19" i="10"/>
  <c r="M20" i="10"/>
  <c r="M21" i="10"/>
  <c r="M22" i="10"/>
  <c r="M23" i="10"/>
  <c r="M24" i="10"/>
  <c r="M25" i="10"/>
  <c r="M26" i="10"/>
  <c r="M27" i="10"/>
  <c r="M28" i="10"/>
  <c r="M29" i="10"/>
  <c r="M30" i="10"/>
  <c r="M31" i="10"/>
  <c r="M32" i="10"/>
  <c r="M33" i="10"/>
  <c r="M34" i="10"/>
  <c r="M35" i="10"/>
  <c r="M36"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36" i="10"/>
  <c r="M137" i="10"/>
  <c r="M138" i="10"/>
  <c r="M139" i="10"/>
  <c r="M140" i="10"/>
  <c r="M141" i="10"/>
  <c r="M142" i="10"/>
  <c r="M143" i="10"/>
  <c r="M144" i="10"/>
  <c r="M145" i="10"/>
  <c r="M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71" i="10"/>
  <c r="M172" i="10"/>
  <c r="M173" i="10"/>
  <c r="M174" i="10"/>
  <c r="M175" i="10"/>
  <c r="M176" i="10"/>
  <c r="M177" i="10"/>
  <c r="M178" i="10"/>
  <c r="M179" i="10"/>
  <c r="M180" i="10"/>
  <c r="M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206" i="10"/>
  <c r="M207" i="10"/>
  <c r="M208" i="10"/>
  <c r="M209" i="10"/>
  <c r="M210" i="10"/>
  <c r="M211" i="10"/>
  <c r="M212" i="10"/>
  <c r="M213" i="10"/>
  <c r="M214" i="10"/>
  <c r="M215" i="10"/>
  <c r="M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41" i="10"/>
  <c r="M242" i="10"/>
  <c r="M243" i="10"/>
  <c r="M244" i="10"/>
  <c r="M245" i="10"/>
  <c r="M246" i="10"/>
  <c r="M247" i="10"/>
  <c r="M248" i="10"/>
  <c r="M249" i="10"/>
  <c r="M250" i="10"/>
  <c r="M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76" i="10"/>
  <c r="M277" i="10"/>
  <c r="M278" i="10"/>
  <c r="M279" i="10"/>
  <c r="M280" i="10"/>
  <c r="M281" i="10"/>
  <c r="M282" i="10"/>
  <c r="M283" i="10"/>
  <c r="M284" i="10"/>
  <c r="M285" i="10"/>
  <c r="M286" i="10"/>
  <c r="M287" i="10"/>
  <c r="M288" i="10"/>
  <c r="M289" i="10"/>
  <c r="M290" i="10"/>
  <c r="M291" i="10"/>
  <c r="M292" i="10"/>
  <c r="M293" i="10"/>
  <c r="M294" i="10"/>
  <c r="M295" i="10"/>
  <c r="M296" i="10"/>
  <c r="M297" i="10"/>
  <c r="M298" i="10"/>
  <c r="M299" i="10"/>
  <c r="M300" i="10"/>
  <c r="M301" i="10"/>
  <c r="M302" i="10"/>
  <c r="M303" i="10"/>
  <c r="M304" i="10"/>
  <c r="M305" i="10"/>
  <c r="M306" i="10"/>
  <c r="M307" i="10"/>
  <c r="M308" i="10"/>
  <c r="M309" i="10"/>
  <c r="M310" i="10"/>
  <c r="M311" i="10"/>
  <c r="M312" i="10"/>
  <c r="M313" i="10"/>
  <c r="M314" i="10"/>
  <c r="M315" i="10"/>
  <c r="M316" i="10"/>
  <c r="M317" i="10"/>
  <c r="M318" i="10"/>
  <c r="M319" i="10"/>
  <c r="M320" i="10"/>
  <c r="M321" i="10"/>
  <c r="M322" i="10"/>
  <c r="M323" i="10"/>
  <c r="M324" i="10"/>
  <c r="M325" i="10"/>
  <c r="M326" i="10"/>
  <c r="M327" i="10"/>
  <c r="M328" i="10"/>
  <c r="M329" i="10"/>
  <c r="M330" i="10"/>
  <c r="M331" i="10"/>
  <c r="M332" i="10"/>
  <c r="M333" i="10"/>
  <c r="M334" i="10"/>
  <c r="M335" i="10"/>
  <c r="M336" i="10"/>
  <c r="M337" i="10"/>
  <c r="M338" i="10"/>
  <c r="M339" i="10"/>
  <c r="M340" i="10"/>
  <c r="M341" i="10"/>
  <c r="M342" i="10"/>
  <c r="M343" i="10"/>
  <c r="M344" i="10"/>
  <c r="M345" i="10"/>
  <c r="M346" i="10"/>
  <c r="M347" i="10"/>
  <c r="M348" i="10"/>
  <c r="M349" i="10"/>
  <c r="M350" i="10"/>
  <c r="M351" i="10"/>
  <c r="M352" i="10"/>
  <c r="M362" i="10"/>
  <c r="M363" i="10"/>
  <c r="M364" i="10"/>
  <c r="M365" i="10"/>
  <c r="M366" i="10"/>
  <c r="M367" i="10"/>
  <c r="M368" i="10"/>
  <c r="M369" i="10"/>
  <c r="M370" i="10"/>
  <c r="M371" i="10"/>
  <c r="M372" i="10"/>
  <c r="M373" i="10"/>
  <c r="M374" i="10"/>
  <c r="M375" i="10"/>
  <c r="M376" i="10"/>
  <c r="M377" i="10"/>
  <c r="M378" i="10"/>
  <c r="M379" i="10"/>
  <c r="M380" i="10"/>
  <c r="M383" i="10"/>
  <c r="M384" i="10"/>
  <c r="M385" i="10"/>
  <c r="M386" i="10"/>
  <c r="M387" i="10"/>
  <c r="M388" i="10"/>
  <c r="M389" i="10"/>
  <c r="M390" i="10"/>
  <c r="M391" i="10"/>
  <c r="M392" i="10"/>
  <c r="M393" i="10"/>
  <c r="M394" i="10"/>
  <c r="M395" i="10"/>
  <c r="M396" i="10"/>
  <c r="M397" i="10"/>
  <c r="M398" i="10"/>
  <c r="M399" i="10"/>
  <c r="M400" i="10"/>
  <c r="M401" i="10"/>
  <c r="M402" i="10"/>
  <c r="M403" i="10"/>
  <c r="M404" i="10"/>
  <c r="M405" i="10"/>
  <c r="M406" i="10"/>
  <c r="M407" i="10"/>
  <c r="M408" i="10"/>
  <c r="M409" i="10"/>
  <c r="M5" i="10"/>
  <c r="N6"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L68" i="2" l="1"/>
  <c r="I66" i="3"/>
  <c r="L19" i="2"/>
  <c r="L23" i="2"/>
  <c r="L39" i="2"/>
  <c r="L7" i="2"/>
  <c r="J10" i="1"/>
  <c r="J9" i="1"/>
  <c r="K10" i="1"/>
  <c r="K9" i="1"/>
  <c r="I10" i="1"/>
  <c r="I9" i="1"/>
  <c r="L23" i="1" l="1"/>
  <c r="L70" i="1"/>
  <c r="L55" i="1"/>
  <c r="L60" i="1"/>
  <c r="L11" i="1"/>
  <c r="L28" i="1"/>
  <c r="L57" i="1"/>
  <c r="L51" i="8"/>
  <c r="L45" i="2"/>
  <c r="L61" i="2"/>
  <c r="L44" i="2"/>
  <c r="L28" i="2"/>
  <c r="L46" i="8"/>
  <c r="L53" i="8"/>
  <c r="K8" i="3"/>
  <c r="L20" i="8"/>
  <c r="L41" i="2"/>
  <c r="L37" i="2"/>
  <c r="L17" i="2"/>
  <c r="L57" i="2"/>
  <c r="L53" i="2"/>
  <c r="L49" i="2"/>
  <c r="L70" i="2"/>
  <c r="L55" i="2"/>
  <c r="L8" i="8"/>
  <c r="L48" i="8"/>
  <c r="L58" i="2"/>
  <c r="L50" i="2"/>
  <c r="L46" i="2"/>
  <c r="K31" i="3"/>
  <c r="K27" i="3"/>
  <c r="K23" i="3"/>
  <c r="J70" i="3"/>
  <c r="J68" i="3"/>
  <c r="J69" i="3"/>
  <c r="L44" i="8"/>
  <c r="I69" i="3"/>
  <c r="I71" i="3"/>
  <c r="I68" i="3"/>
  <c r="I67" i="3"/>
  <c r="I70" i="3"/>
  <c r="L43" i="2"/>
  <c r="L35" i="2"/>
  <c r="L31" i="2"/>
  <c r="K25" i="3"/>
  <c r="L53" i="1"/>
  <c r="L64" i="1"/>
  <c r="L10" i="1"/>
  <c r="L8" i="4"/>
  <c r="L12" i="4"/>
  <c r="L35" i="4"/>
  <c r="K21" i="3"/>
  <c r="L16" i="1"/>
  <c r="L51" i="1"/>
  <c r="L61" i="1"/>
  <c r="L32" i="1"/>
  <c r="L9" i="8"/>
  <c r="L50" i="8"/>
  <c r="L22" i="8"/>
  <c r="L18" i="8"/>
  <c r="L54" i="8"/>
  <c r="L33" i="1"/>
  <c r="L13" i="1"/>
  <c r="L37" i="4"/>
  <c r="L18" i="4"/>
  <c r="L44" i="4"/>
  <c r="L40" i="4"/>
  <c r="L29" i="4"/>
  <c r="L45" i="4"/>
  <c r="L41" i="4"/>
  <c r="L43" i="4"/>
  <c r="L33" i="4"/>
  <c r="K40" i="3"/>
  <c r="K24" i="3"/>
  <c r="K43" i="3"/>
  <c r="L72" i="2"/>
  <c r="K14" i="3"/>
  <c r="K10" i="3"/>
  <c r="K35" i="3"/>
  <c r="K17" i="3"/>
  <c r="K13" i="3"/>
  <c r="K9" i="3"/>
  <c r="K20" i="3"/>
  <c r="K12" i="3"/>
  <c r="L30" i="2"/>
  <c r="L18" i="2"/>
  <c r="L9" i="2"/>
  <c r="L13" i="8"/>
  <c r="L27" i="1"/>
  <c r="L17" i="1"/>
  <c r="L15" i="1"/>
  <c r="L19" i="1"/>
  <c r="L24" i="1"/>
  <c r="L12" i="1"/>
  <c r="L52" i="1"/>
  <c r="L63" i="1"/>
  <c r="L68" i="1"/>
  <c r="L20" i="1"/>
  <c r="L71" i="1"/>
  <c r="L69" i="1"/>
  <c r="L29" i="1"/>
  <c r="L16" i="4"/>
  <c r="L42" i="4"/>
  <c r="L19" i="4"/>
  <c r="L31" i="4"/>
  <c r="L27" i="4"/>
  <c r="K46" i="3"/>
  <c r="K38" i="3"/>
  <c r="K16" i="3"/>
  <c r="K45" i="3"/>
  <c r="K34" i="3"/>
  <c r="L71" i="2"/>
  <c r="L67" i="2"/>
  <c r="K15" i="3"/>
  <c r="L47" i="2"/>
  <c r="L38" i="2"/>
  <c r="L22" i="2"/>
  <c r="L69" i="2"/>
  <c r="L23" i="8"/>
  <c r="L19" i="8"/>
  <c r="L15" i="8"/>
  <c r="L11" i="8"/>
  <c r="L27" i="8"/>
  <c r="L40" i="2"/>
  <c r="L42" i="2"/>
  <c r="L15" i="2"/>
  <c r="L11" i="2"/>
  <c r="L25" i="2"/>
  <c r="L64" i="2"/>
  <c r="L60" i="2"/>
  <c r="L56" i="2"/>
  <c r="L52" i="2"/>
  <c r="K28" i="3"/>
  <c r="K30" i="3"/>
  <c r="K37" i="3"/>
  <c r="L9" i="4"/>
  <c r="L23" i="4"/>
  <c r="L28" i="4"/>
  <c r="L73" i="2"/>
  <c r="K44" i="3"/>
  <c r="L30" i="4"/>
  <c r="L59" i="2"/>
  <c r="L36" i="2"/>
  <c r="L32" i="2"/>
  <c r="L20" i="2"/>
  <c r="L12" i="2"/>
  <c r="L8" i="2"/>
  <c r="L34" i="2"/>
  <c r="L65" i="2"/>
  <c r="K19" i="3"/>
  <c r="L22" i="4"/>
  <c r="L26" i="4"/>
  <c r="L34" i="4"/>
  <c r="L38" i="4"/>
  <c r="L21" i="1"/>
  <c r="L25" i="1"/>
  <c r="L56" i="1"/>
  <c r="L26" i="1"/>
  <c r="L30" i="1"/>
  <c r="L66" i="1"/>
  <c r="L18" i="1"/>
  <c r="L59" i="1"/>
  <c r="L67" i="1"/>
  <c r="L10" i="8"/>
  <c r="L26" i="8"/>
  <c r="L45" i="8"/>
  <c r="L31" i="1"/>
  <c r="L14" i="1"/>
  <c r="L15" i="4"/>
  <c r="L11" i="4"/>
  <c r="L36" i="4"/>
  <c r="L10" i="4"/>
  <c r="L39" i="4"/>
  <c r="L32" i="4"/>
  <c r="L14" i="4"/>
  <c r="L17" i="4"/>
  <c r="L13" i="4"/>
  <c r="K33" i="3"/>
  <c r="K42" i="3"/>
  <c r="K26" i="3"/>
  <c r="K36" i="3"/>
  <c r="K41" i="3"/>
  <c r="K32" i="3"/>
  <c r="K29" i="3"/>
  <c r="K22" i="3"/>
  <c r="K39" i="3"/>
  <c r="L74" i="2"/>
  <c r="L66" i="2"/>
  <c r="K11" i="3"/>
  <c r="K18" i="3"/>
  <c r="L26" i="2"/>
  <c r="J71" i="3"/>
  <c r="L54" i="2"/>
  <c r="L33" i="2"/>
  <c r="L29" i="2"/>
  <c r="L14" i="2"/>
  <c r="L10" i="2"/>
  <c r="J66" i="3"/>
  <c r="L21" i="2"/>
  <c r="L13" i="2"/>
  <c r="L63" i="2"/>
  <c r="L51" i="2"/>
  <c r="L27" i="2"/>
  <c r="L62" i="2"/>
  <c r="L48" i="2"/>
  <c r="L24" i="2"/>
  <c r="L16" i="2"/>
  <c r="L52" i="8"/>
  <c r="L49" i="8"/>
  <c r="L47" i="8"/>
  <c r="L56" i="8"/>
  <c r="L43" i="8"/>
  <c r="L55" i="8"/>
  <c r="L21" i="8"/>
  <c r="L17" i="8"/>
  <c r="L24" i="8"/>
  <c r="L16" i="8"/>
  <c r="L12" i="8"/>
  <c r="L25" i="8"/>
  <c r="L14" i="8"/>
  <c r="J67" i="3"/>
  <c r="L65" i="1" l="1"/>
  <c r="L58" i="1"/>
  <c r="L35" i="1"/>
  <c r="L54" i="1"/>
  <c r="L34" i="1"/>
  <c r="L62" i="1"/>
  <c r="L22" i="1"/>
  <c r="K67" i="3"/>
  <c r="K66" i="3"/>
  <c r="K70" i="3"/>
  <c r="K71" i="3"/>
  <c r="K69" i="3"/>
  <c r="K68" i="3"/>
</calcChain>
</file>

<file path=xl/sharedStrings.xml><?xml version="1.0" encoding="utf-8"?>
<sst xmlns="http://schemas.openxmlformats.org/spreadsheetml/2006/main" count="1508" uniqueCount="785">
  <si>
    <t>ア</t>
    <phoneticPr fontId="1"/>
  </si>
  <si>
    <t>国庫補助金</t>
    <rPh sb="0" eb="2">
      <t>コッコ</t>
    </rPh>
    <rPh sb="2" eb="5">
      <t>ホジョキン</t>
    </rPh>
    <phoneticPr fontId="1"/>
  </si>
  <si>
    <t>都道府県補助金</t>
    <rPh sb="0" eb="4">
      <t>トドウフケン</t>
    </rPh>
    <rPh sb="4" eb="7">
      <t>ホジョキン</t>
    </rPh>
    <phoneticPr fontId="1"/>
  </si>
  <si>
    <t>益</t>
    <rPh sb="0" eb="1">
      <t>エキ</t>
    </rPh>
    <phoneticPr fontId="1"/>
  </si>
  <si>
    <t>他会計繰入金</t>
    <rPh sb="0" eb="3">
      <t>タカイケイ</t>
    </rPh>
    <rPh sb="3" eb="6">
      <t>クリイレキン</t>
    </rPh>
    <phoneticPr fontId="1"/>
  </si>
  <si>
    <t>ア</t>
    <phoneticPr fontId="1"/>
  </si>
  <si>
    <t>収</t>
    <rPh sb="0" eb="1">
      <t>シュウ</t>
    </rPh>
    <phoneticPr fontId="1"/>
  </si>
  <si>
    <t>支</t>
    <rPh sb="0" eb="1">
      <t>シ</t>
    </rPh>
    <phoneticPr fontId="1"/>
  </si>
  <si>
    <t>ア</t>
    <phoneticPr fontId="1"/>
  </si>
  <si>
    <t>ア</t>
    <phoneticPr fontId="1"/>
  </si>
  <si>
    <t>地方債</t>
    <rPh sb="0" eb="3">
      <t>チホウサイ</t>
    </rPh>
    <phoneticPr fontId="1"/>
  </si>
  <si>
    <t>ウ</t>
    <phoneticPr fontId="1"/>
  </si>
  <si>
    <t>エ</t>
    <phoneticPr fontId="1"/>
  </si>
  <si>
    <t>オ</t>
    <phoneticPr fontId="1"/>
  </si>
  <si>
    <t>固定資産売却代金</t>
    <rPh sb="0" eb="4">
      <t>コテイシサン</t>
    </rPh>
    <rPh sb="4" eb="6">
      <t>バイキャク</t>
    </rPh>
    <rPh sb="6" eb="8">
      <t>ダイキン</t>
    </rPh>
    <phoneticPr fontId="1"/>
  </si>
  <si>
    <t>カ</t>
    <phoneticPr fontId="1"/>
  </si>
  <si>
    <t>国庫補助金</t>
    <rPh sb="0" eb="2">
      <t>コッコ</t>
    </rPh>
    <rPh sb="2" eb="5">
      <t>ホジョキン</t>
    </rPh>
    <phoneticPr fontId="1"/>
  </si>
  <si>
    <t>資</t>
    <rPh sb="0" eb="1">
      <t>シホン</t>
    </rPh>
    <phoneticPr fontId="1"/>
  </si>
  <si>
    <t>ク</t>
    <phoneticPr fontId="1"/>
  </si>
  <si>
    <t>工事負担金</t>
    <rPh sb="0" eb="2">
      <t>コウジ</t>
    </rPh>
    <rPh sb="2" eb="5">
      <t>フタンキン</t>
    </rPh>
    <phoneticPr fontId="1"/>
  </si>
  <si>
    <t>ケ</t>
    <phoneticPr fontId="1"/>
  </si>
  <si>
    <t>その他</t>
    <rPh sb="0" eb="3">
      <t>ソノタ</t>
    </rPh>
    <phoneticPr fontId="1"/>
  </si>
  <si>
    <t>本</t>
    <rPh sb="0" eb="1">
      <t>ホン</t>
    </rPh>
    <phoneticPr fontId="1"/>
  </si>
  <si>
    <t>的</t>
    <rPh sb="0" eb="1">
      <t>テキ</t>
    </rPh>
    <phoneticPr fontId="1"/>
  </si>
  <si>
    <t>ア</t>
    <phoneticPr fontId="1"/>
  </si>
  <si>
    <t>の</t>
    <phoneticPr fontId="1"/>
  </si>
  <si>
    <t>収</t>
    <rPh sb="0" eb="1">
      <t>シュウ</t>
    </rPh>
    <phoneticPr fontId="1"/>
  </si>
  <si>
    <t>内</t>
    <rPh sb="0" eb="1">
      <t>ウチ</t>
    </rPh>
    <phoneticPr fontId="1"/>
  </si>
  <si>
    <t>訳</t>
    <rPh sb="0" eb="1">
      <t>ワケ</t>
    </rPh>
    <phoneticPr fontId="1"/>
  </si>
  <si>
    <t>支</t>
    <rPh sb="0" eb="1">
      <t>シ</t>
    </rPh>
    <phoneticPr fontId="1"/>
  </si>
  <si>
    <t>ア</t>
    <phoneticPr fontId="1"/>
  </si>
  <si>
    <t>の</t>
    <phoneticPr fontId="1"/>
  </si>
  <si>
    <t>財</t>
    <rPh sb="0" eb="1">
      <t>ザイゲン</t>
    </rPh>
    <phoneticPr fontId="1"/>
  </si>
  <si>
    <t>国庫補助金</t>
    <rPh sb="0" eb="2">
      <t>コッコ</t>
    </rPh>
    <rPh sb="2" eb="5">
      <t>ホジョキン</t>
    </rPh>
    <phoneticPr fontId="1"/>
  </si>
  <si>
    <t>源</t>
    <rPh sb="0" eb="1">
      <t>ゲン</t>
    </rPh>
    <phoneticPr fontId="1"/>
  </si>
  <si>
    <t>訳</t>
    <rPh sb="0" eb="1">
      <t>ワケ</t>
    </rPh>
    <phoneticPr fontId="1"/>
  </si>
  <si>
    <t>その他</t>
    <rPh sb="0" eb="3">
      <t>ソノタ</t>
    </rPh>
    <phoneticPr fontId="1"/>
  </si>
  <si>
    <t>地方債償還金</t>
    <rPh sb="0" eb="3">
      <t>チホウサイ</t>
    </rPh>
    <rPh sb="3" eb="6">
      <t>ショウカンキン</t>
    </rPh>
    <phoneticPr fontId="1"/>
  </si>
  <si>
    <t>政府資金に係る繰上償還金分</t>
    <rPh sb="0" eb="2">
      <t>セイフ</t>
    </rPh>
    <rPh sb="2" eb="4">
      <t>シキン</t>
    </rPh>
    <rPh sb="5" eb="6">
      <t>カカ</t>
    </rPh>
    <rPh sb="7" eb="9">
      <t>クリアゲ</t>
    </rPh>
    <rPh sb="9" eb="12">
      <t>ショウカンキン</t>
    </rPh>
    <rPh sb="12" eb="13">
      <t>ブン</t>
    </rPh>
    <phoneticPr fontId="1"/>
  </si>
  <si>
    <t>その他資金に係る繰上償還金分</t>
    <rPh sb="0" eb="3">
      <t>ソノタ</t>
    </rPh>
    <rPh sb="3" eb="5">
      <t>シキン</t>
    </rPh>
    <rPh sb="6" eb="7">
      <t>カカ</t>
    </rPh>
    <rPh sb="8" eb="10">
      <t>クリアゲ</t>
    </rPh>
    <rPh sb="10" eb="13">
      <t>ショウカンキン</t>
    </rPh>
    <rPh sb="13" eb="14">
      <t>ブン</t>
    </rPh>
    <phoneticPr fontId="1"/>
  </si>
  <si>
    <t>ウ</t>
    <phoneticPr fontId="1"/>
  </si>
  <si>
    <t>他会計長期借入金返還金</t>
    <rPh sb="0" eb="3">
      <t>タカイケイ</t>
    </rPh>
    <rPh sb="3" eb="5">
      <t>チョウキ</t>
    </rPh>
    <rPh sb="5" eb="8">
      <t>カリイレキン</t>
    </rPh>
    <rPh sb="8" eb="10">
      <t>ヘンカン</t>
    </rPh>
    <rPh sb="10" eb="11">
      <t>キン</t>
    </rPh>
    <phoneticPr fontId="1"/>
  </si>
  <si>
    <t>エ</t>
    <phoneticPr fontId="1"/>
  </si>
  <si>
    <t>他会計への繰出金</t>
    <rPh sb="0" eb="3">
      <t>タカイケイ</t>
    </rPh>
    <rPh sb="5" eb="8">
      <t>クリダシキン</t>
    </rPh>
    <phoneticPr fontId="1"/>
  </si>
  <si>
    <t>積立金</t>
    <rPh sb="0" eb="3">
      <t>ツミタテキン</t>
    </rPh>
    <phoneticPr fontId="1"/>
  </si>
  <si>
    <t>財　内</t>
    <rPh sb="0" eb="1">
      <t>ザイ</t>
    </rPh>
    <rPh sb="2" eb="3">
      <t>ウチ</t>
    </rPh>
    <phoneticPr fontId="1"/>
  </si>
  <si>
    <t>建設改良費の翌年度への繰越額</t>
    <rPh sb="0" eb="2">
      <t>ケンセツ</t>
    </rPh>
    <rPh sb="2" eb="5">
      <t>カイリョウヒ</t>
    </rPh>
    <rPh sb="6" eb="9">
      <t>ヨクネンド</t>
    </rPh>
    <rPh sb="11" eb="14">
      <t>クリコシガク</t>
    </rPh>
    <phoneticPr fontId="1"/>
  </si>
  <si>
    <t>１.</t>
  </si>
  <si>
    <t>２.</t>
  </si>
  <si>
    <t>３.</t>
  </si>
  <si>
    <t>４.</t>
  </si>
  <si>
    <t>５.</t>
  </si>
  <si>
    <t>６.</t>
  </si>
  <si>
    <t>７.</t>
  </si>
  <si>
    <t>８.</t>
  </si>
  <si>
    <t>(１)</t>
  </si>
  <si>
    <t>(２)</t>
  </si>
  <si>
    <t>他会計補助金</t>
    <rPh sb="0" eb="3">
      <t>タカイケイ</t>
    </rPh>
    <rPh sb="3" eb="6">
      <t>ホジョキン</t>
    </rPh>
    <phoneticPr fontId="1"/>
  </si>
  <si>
    <t>(Ａ)</t>
  </si>
  <si>
    <t>(Ｂ)</t>
  </si>
  <si>
    <t>(ア)</t>
  </si>
  <si>
    <t>(イ)</t>
  </si>
  <si>
    <t>受託工事収益</t>
    <rPh sb="0" eb="2">
      <t>ジュタク</t>
    </rPh>
    <rPh sb="2" eb="4">
      <t>コウジ</t>
    </rPh>
    <rPh sb="4" eb="6">
      <t>シュウエキ</t>
    </rPh>
    <phoneticPr fontId="1"/>
  </si>
  <si>
    <t>(ウ)</t>
  </si>
  <si>
    <t>(Ｃ)</t>
  </si>
  <si>
    <t>(エ)</t>
  </si>
  <si>
    <t>(Ｄ)</t>
  </si>
  <si>
    <t>的</t>
    <rPh sb="0" eb="1">
      <t>テキ</t>
    </rPh>
    <phoneticPr fontId="1"/>
  </si>
  <si>
    <t>(Ｅ)</t>
  </si>
  <si>
    <t>(Ｆ)</t>
  </si>
  <si>
    <t>(３)</t>
  </si>
  <si>
    <t>(Ｇ)</t>
  </si>
  <si>
    <t>(Ｈ)</t>
  </si>
  <si>
    <t>イ</t>
    <phoneticPr fontId="1"/>
  </si>
  <si>
    <t>２.</t>
    <phoneticPr fontId="1"/>
  </si>
  <si>
    <t>(Ｉ)</t>
  </si>
  <si>
    <t>(Ｊ)</t>
  </si>
  <si>
    <t>(Ｋ)</t>
  </si>
  <si>
    <t>３.</t>
    <phoneticPr fontId="1"/>
  </si>
  <si>
    <t>(Ｌ)</t>
  </si>
  <si>
    <t>４.</t>
    <phoneticPr fontId="1"/>
  </si>
  <si>
    <t>(Ｍ)</t>
  </si>
  <si>
    <t>５.</t>
    <phoneticPr fontId="1"/>
  </si>
  <si>
    <t>(Ｎ)</t>
  </si>
  <si>
    <t>６.</t>
    <phoneticPr fontId="1"/>
  </si>
  <si>
    <t>(Ｏ)</t>
  </si>
  <si>
    <t>７.</t>
    <phoneticPr fontId="1"/>
  </si>
  <si>
    <t>(Ｐ)</t>
  </si>
  <si>
    <t>８.</t>
    <phoneticPr fontId="1"/>
  </si>
  <si>
    <t>(Ｑ)</t>
  </si>
  <si>
    <t>10.</t>
    <phoneticPr fontId="1"/>
  </si>
  <si>
    <t>実質収支</t>
    <rPh sb="0" eb="2">
      <t>ジッシツ</t>
    </rPh>
    <rPh sb="2" eb="4">
      <t>シュウシ</t>
    </rPh>
    <phoneticPr fontId="1"/>
  </si>
  <si>
    <t>収</t>
    <rPh sb="0" eb="1">
      <t>シュウエキ</t>
    </rPh>
    <phoneticPr fontId="1"/>
  </si>
  <si>
    <t>イ</t>
    <phoneticPr fontId="1"/>
  </si>
  <si>
    <t>他会計借入金</t>
    <rPh sb="0" eb="3">
      <t>タカイケイ</t>
    </rPh>
    <rPh sb="3" eb="6">
      <t>カリイレキン</t>
    </rPh>
    <phoneticPr fontId="1"/>
  </si>
  <si>
    <t>キ</t>
    <phoneticPr fontId="1"/>
  </si>
  <si>
    <t>建設改良費</t>
    <rPh sb="0" eb="2">
      <t>ケンセツ</t>
    </rPh>
    <rPh sb="2" eb="5">
      <t>カイリョウヒ</t>
    </rPh>
    <phoneticPr fontId="1"/>
  </si>
  <si>
    <t>源　訳</t>
    <rPh sb="0" eb="1">
      <t>ゲン</t>
    </rPh>
    <rPh sb="2" eb="3">
      <t>ワケ</t>
    </rPh>
    <phoneticPr fontId="1"/>
  </si>
  <si>
    <t>収益的支出分</t>
    <rPh sb="0" eb="3">
      <t>シュウエキテキ</t>
    </rPh>
    <rPh sb="3" eb="5">
      <t>シシュツ</t>
    </rPh>
    <rPh sb="5" eb="6">
      <t>ブン</t>
    </rPh>
    <phoneticPr fontId="1"/>
  </si>
  <si>
    <t>資本的支出分</t>
    <rPh sb="0" eb="3">
      <t>シホンテキ</t>
    </rPh>
    <rPh sb="3" eb="5">
      <t>シシュツ</t>
    </rPh>
    <rPh sb="5" eb="6">
      <t>ブン</t>
    </rPh>
    <phoneticPr fontId="1"/>
  </si>
  <si>
    <t>営業費用中職員給与費</t>
    <rPh sb="0" eb="2">
      <t>エイギョウ</t>
    </rPh>
    <rPh sb="2" eb="4">
      <t>ヒヨウ</t>
    </rPh>
    <rPh sb="4" eb="5">
      <t>ナカ</t>
    </rPh>
    <rPh sb="5" eb="7">
      <t>ショクイン</t>
    </rPh>
    <rPh sb="7" eb="10">
      <t>キュウヨヒ</t>
    </rPh>
    <phoneticPr fontId="1"/>
  </si>
  <si>
    <t>支払利息</t>
    <rPh sb="0" eb="2">
      <t>シハライ</t>
    </rPh>
    <rPh sb="2" eb="4">
      <t>リソク</t>
    </rPh>
    <phoneticPr fontId="1"/>
  </si>
  <si>
    <t>析</t>
    <rPh sb="0" eb="1">
      <t>セキ</t>
    </rPh>
    <phoneticPr fontId="1"/>
  </si>
  <si>
    <t>地方債償還金</t>
    <rPh sb="0" eb="3">
      <t>チホウサイ</t>
    </rPh>
    <rPh sb="3" eb="6">
      <t>ショウカンキン</t>
    </rPh>
    <phoneticPr fontId="1"/>
  </si>
  <si>
    <t>元利償還金計</t>
    <rPh sb="0" eb="2">
      <t>ガンリ</t>
    </rPh>
    <rPh sb="2" eb="5">
      <t>ショウカンキン</t>
    </rPh>
    <rPh sb="5" eb="6">
      <t>ケイ</t>
    </rPh>
    <phoneticPr fontId="1"/>
  </si>
  <si>
    <t>給料総額</t>
    <rPh sb="0" eb="2">
      <t>キュウリョウ</t>
    </rPh>
    <rPh sb="2" eb="4">
      <t>ソウガク</t>
    </rPh>
    <phoneticPr fontId="1"/>
  </si>
  <si>
    <t>(Ｘ)</t>
  </si>
  <si>
    <t>(Ｙ)</t>
  </si>
  <si>
    <t>補助対象事業分</t>
    <rPh sb="0" eb="2">
      <t>ホジョ</t>
    </rPh>
    <rPh sb="2" eb="4">
      <t>タイショウ</t>
    </rPh>
    <rPh sb="4" eb="7">
      <t>ジギョウブン</t>
    </rPh>
    <phoneticPr fontId="1"/>
  </si>
  <si>
    <t>継続費逓次繰越額</t>
    <rPh sb="0" eb="2">
      <t>ケイゾク</t>
    </rPh>
    <rPh sb="2" eb="3">
      <t>ヒ</t>
    </rPh>
    <rPh sb="3" eb="4">
      <t>テイ</t>
    </rPh>
    <rPh sb="4" eb="5">
      <t>ツギ</t>
    </rPh>
    <rPh sb="5" eb="8">
      <t>クリコシガク</t>
    </rPh>
    <phoneticPr fontId="1"/>
  </si>
  <si>
    <t>繰越明許費繰越額</t>
    <rPh sb="0" eb="2">
      <t>クリコシ</t>
    </rPh>
    <rPh sb="2" eb="3">
      <t>メイ</t>
    </rPh>
    <rPh sb="3" eb="4">
      <t>キョ</t>
    </rPh>
    <rPh sb="4" eb="5">
      <t>ヒ</t>
    </rPh>
    <rPh sb="5" eb="8">
      <t>クリコシガク</t>
    </rPh>
    <phoneticPr fontId="1"/>
  </si>
  <si>
    <t>事故繰越繰越額</t>
    <rPh sb="0" eb="2">
      <t>ジコ</t>
    </rPh>
    <rPh sb="2" eb="4">
      <t>クリコシ</t>
    </rPh>
    <rPh sb="4" eb="7">
      <t>クリコシガク</t>
    </rPh>
    <phoneticPr fontId="1"/>
  </si>
  <si>
    <t>(４)</t>
  </si>
  <si>
    <t>(５)</t>
  </si>
  <si>
    <t>料金収入</t>
    <rPh sb="0" eb="2">
      <t>リョウキン</t>
    </rPh>
    <rPh sb="2" eb="4">
      <t>シュウニュウ</t>
    </rPh>
    <phoneticPr fontId="1"/>
  </si>
  <si>
    <t>政府資金</t>
    <phoneticPr fontId="1"/>
  </si>
  <si>
    <t>その他</t>
    <phoneticPr fontId="1"/>
  </si>
  <si>
    <t>①　施設及び業務概況に関する調　（１３表）</t>
    <rPh sb="19" eb="20">
      <t>ヒョウ</t>
    </rPh>
    <phoneticPr fontId="2"/>
  </si>
  <si>
    <t>(㎡)</t>
  </si>
  <si>
    <t>卸売場</t>
    <rPh sb="0" eb="1">
      <t>オロシ</t>
    </rPh>
    <rPh sb="1" eb="3">
      <t>ウリバ</t>
    </rPh>
    <phoneticPr fontId="2"/>
  </si>
  <si>
    <t>取扱高</t>
    <rPh sb="0" eb="1">
      <t>トリアツカ</t>
    </rPh>
    <rPh sb="1" eb="2">
      <t>アツカ</t>
    </rPh>
    <rPh sb="2" eb="3">
      <t>タカ</t>
    </rPh>
    <phoneticPr fontId="2"/>
  </si>
  <si>
    <t>(ｔ)</t>
  </si>
  <si>
    <t>売上高</t>
    <rPh sb="0" eb="3">
      <t>ウリアゲダカ</t>
    </rPh>
    <phoneticPr fontId="2"/>
  </si>
  <si>
    <t>その他</t>
    <rPh sb="0" eb="3">
      <t>ソノタ</t>
    </rPh>
    <phoneticPr fontId="2"/>
  </si>
  <si>
    <t>計(１)～(５)</t>
    <rPh sb="0" eb="1">
      <t>ケイ</t>
    </rPh>
    <phoneticPr fontId="2"/>
  </si>
  <si>
    <t>(１)売上高割使用料</t>
    <rPh sb="3" eb="6">
      <t>ウリアゲダカ</t>
    </rPh>
    <rPh sb="6" eb="7">
      <t>ワリ</t>
    </rPh>
    <rPh sb="7" eb="10">
      <t>シヨウリョウ</t>
    </rPh>
    <phoneticPr fontId="2"/>
  </si>
  <si>
    <t>金</t>
    <rPh sb="0" eb="1">
      <t>キン</t>
    </rPh>
    <phoneticPr fontId="2"/>
  </si>
  <si>
    <t>(円)</t>
    <rPh sb="1" eb="2">
      <t>エン</t>
    </rPh>
    <phoneticPr fontId="2"/>
  </si>
  <si>
    <t>(％)</t>
  </si>
  <si>
    <t>水産物</t>
    <rPh sb="0" eb="3">
      <t>スイサンブツ</t>
    </rPh>
    <phoneticPr fontId="2"/>
  </si>
  <si>
    <t>(社)</t>
    <rPh sb="1" eb="2">
      <t>シャ</t>
    </rPh>
    <phoneticPr fontId="2"/>
  </si>
  <si>
    <t>計</t>
    <rPh sb="0" eb="1">
      <t>ケイ</t>
    </rPh>
    <phoneticPr fontId="2"/>
  </si>
  <si>
    <t>仲卸業者</t>
    <rPh sb="0" eb="1">
      <t>ナカ</t>
    </rPh>
    <rPh sb="1" eb="2">
      <t>オロシ</t>
    </rPh>
    <rPh sb="2" eb="4">
      <t>ギョウシャ</t>
    </rPh>
    <phoneticPr fontId="2"/>
  </si>
  <si>
    <t>水産物</t>
    <rPh sb="0" eb="3">
      <t>スイサンブツ</t>
    </rPh>
    <phoneticPr fontId="2"/>
  </si>
  <si>
    <t>イ</t>
    <phoneticPr fontId="2"/>
  </si>
  <si>
    <t>水産物</t>
    <rPh sb="0" eb="3">
      <t>スイサンブツ</t>
    </rPh>
    <phoneticPr fontId="2"/>
  </si>
  <si>
    <t>(人)</t>
    <rPh sb="1" eb="2">
      <t>ニン</t>
    </rPh>
    <phoneticPr fontId="2"/>
  </si>
  <si>
    <t>第１種</t>
    <rPh sb="0" eb="1">
      <t>ダイ</t>
    </rPh>
    <rPh sb="2" eb="3">
      <t>シュ</t>
    </rPh>
    <phoneticPr fontId="2"/>
  </si>
  <si>
    <t>第２種</t>
    <rPh sb="0" eb="1">
      <t>ダイ</t>
    </rPh>
    <rPh sb="2" eb="3">
      <t>シュ</t>
    </rPh>
    <phoneticPr fontId="2"/>
  </si>
  <si>
    <t>(人)</t>
    <rPh sb="1" eb="2">
      <t>ニン</t>
    </rPh>
    <phoneticPr fontId="2"/>
  </si>
  <si>
    <t>計</t>
    <rPh sb="0" eb="1">
      <t>ケイ</t>
    </rPh>
    <phoneticPr fontId="2"/>
  </si>
  <si>
    <t>基準額</t>
    <rPh sb="0" eb="3">
      <t>キジュンガク</t>
    </rPh>
    <phoneticPr fontId="2"/>
  </si>
  <si>
    <t>実繰入額</t>
    <rPh sb="0" eb="1">
      <t>ジツ</t>
    </rPh>
    <rPh sb="1" eb="4">
      <t>クリイレガク</t>
    </rPh>
    <phoneticPr fontId="2"/>
  </si>
  <si>
    <t>基準額</t>
    <rPh sb="0" eb="3">
      <t>キジュンガク</t>
    </rPh>
    <phoneticPr fontId="2"/>
  </si>
  <si>
    <t>基準額</t>
    <rPh sb="0" eb="3">
      <t>キジュンガク</t>
    </rPh>
    <phoneticPr fontId="2"/>
  </si>
  <si>
    <t>基準額</t>
    <rPh sb="0" eb="3">
      <t>キジュンガク</t>
    </rPh>
    <phoneticPr fontId="2"/>
  </si>
  <si>
    <t>基準額</t>
    <rPh sb="0" eb="3">
      <t>キジュンガク</t>
    </rPh>
    <phoneticPr fontId="2"/>
  </si>
  <si>
    <t>収益勘定繰入金</t>
    <rPh sb="0" eb="2">
      <t>シュウエキ</t>
    </rPh>
    <rPh sb="2" eb="4">
      <t>カンジョウ</t>
    </rPh>
    <rPh sb="4" eb="7">
      <t>クリイレキン</t>
    </rPh>
    <phoneticPr fontId="2"/>
  </si>
  <si>
    <t>他会計繰入金</t>
    <rPh sb="0" eb="1">
      <t>タ</t>
    </rPh>
    <rPh sb="1" eb="3">
      <t>カイケイ</t>
    </rPh>
    <rPh sb="3" eb="6">
      <t>クリイレキン</t>
    </rPh>
    <phoneticPr fontId="2"/>
  </si>
  <si>
    <t>他会計補助金</t>
    <rPh sb="0" eb="1">
      <t>タ</t>
    </rPh>
    <rPh sb="1" eb="3">
      <t>カイケイ</t>
    </rPh>
    <rPh sb="3" eb="6">
      <t>ホジョキン</t>
    </rPh>
    <phoneticPr fontId="2"/>
  </si>
  <si>
    <t>実繰入額</t>
    <rPh sb="0" eb="1">
      <t>ジツ</t>
    </rPh>
    <rPh sb="1" eb="4">
      <t>クリイレガク</t>
    </rPh>
    <phoneticPr fontId="2"/>
  </si>
  <si>
    <t>指導監督費等</t>
    <rPh sb="0" eb="2">
      <t>シドウ</t>
    </rPh>
    <rPh sb="2" eb="4">
      <t>カントク</t>
    </rPh>
    <rPh sb="4" eb="5">
      <t>ヒ</t>
    </rPh>
    <rPh sb="5" eb="6">
      <t>トウ</t>
    </rPh>
    <phoneticPr fontId="2"/>
  </si>
  <si>
    <t>実繰入額</t>
    <rPh sb="0" eb="1">
      <t>ジツ</t>
    </rPh>
    <rPh sb="1" eb="4">
      <t>クリイレガク</t>
    </rPh>
    <phoneticPr fontId="2"/>
  </si>
  <si>
    <t>災害復旧費</t>
    <rPh sb="0" eb="2">
      <t>サイガイ</t>
    </rPh>
    <rPh sb="2" eb="4">
      <t>フッキュウ</t>
    </rPh>
    <rPh sb="4" eb="5">
      <t>ヒ</t>
    </rPh>
    <phoneticPr fontId="2"/>
  </si>
  <si>
    <t>実繰入額</t>
    <rPh sb="0" eb="1">
      <t>ジツ</t>
    </rPh>
    <rPh sb="1" eb="4">
      <t>クリイレガク</t>
    </rPh>
    <phoneticPr fontId="2"/>
  </si>
  <si>
    <t>その他</t>
    <rPh sb="0" eb="3">
      <t>ソノタ</t>
    </rPh>
    <phoneticPr fontId="2"/>
  </si>
  <si>
    <t>繰入金計</t>
    <rPh sb="0" eb="3">
      <t>クリイレキン</t>
    </rPh>
    <rPh sb="3" eb="4">
      <t>ケイ</t>
    </rPh>
    <phoneticPr fontId="2"/>
  </si>
  <si>
    <t>資本勘定繰入金</t>
    <rPh sb="0" eb="2">
      <t>シホン</t>
    </rPh>
    <rPh sb="2" eb="4">
      <t>カンジョウ</t>
    </rPh>
    <rPh sb="4" eb="7">
      <t>クリイレキン</t>
    </rPh>
    <phoneticPr fontId="2"/>
  </si>
  <si>
    <t>基準外繰入金合計</t>
    <rPh sb="0" eb="3">
      <t>キジュンガイ</t>
    </rPh>
    <rPh sb="3" eb="6">
      <t>クリイレキン</t>
    </rPh>
    <rPh sb="6" eb="8">
      <t>ゴウケイ</t>
    </rPh>
    <phoneticPr fontId="2"/>
  </si>
  <si>
    <t>(オ)</t>
  </si>
  <si>
    <t>(ア)繰出基準等に基づくもの</t>
    <rPh sb="3" eb="7">
      <t>クリダシキジュン</t>
    </rPh>
    <rPh sb="7" eb="8">
      <t>トウ</t>
    </rPh>
    <rPh sb="9" eb="10">
      <t>モト</t>
    </rPh>
    <phoneticPr fontId="2"/>
  </si>
  <si>
    <t>(ア)繰出基準等に基づくもの</t>
    <rPh sb="3" eb="7">
      <t>クリダシキジュン</t>
    </rPh>
    <rPh sb="7" eb="8">
      <t>トウ</t>
    </rPh>
    <rPh sb="9" eb="10">
      <t>モト</t>
    </rPh>
    <phoneticPr fontId="2"/>
  </si>
  <si>
    <t>うち売上高割使用料</t>
    <rPh sb="2" eb="5">
      <t>ウリアゲダカ</t>
    </rPh>
    <rPh sb="5" eb="6">
      <t>ワリ</t>
    </rPh>
    <rPh sb="6" eb="9">
      <t>シヨウリョウ</t>
    </rPh>
    <phoneticPr fontId="1"/>
  </si>
  <si>
    <t>市場事業</t>
    <rPh sb="0" eb="2">
      <t>イチバ</t>
    </rPh>
    <rPh sb="2" eb="4">
      <t>ジギョウ</t>
    </rPh>
    <phoneticPr fontId="2"/>
  </si>
  <si>
    <t>②　歳入歳出決算に関する調　（２６表の２）</t>
    <rPh sb="2" eb="4">
      <t>サイニュウ</t>
    </rPh>
    <rPh sb="4" eb="6">
      <t>サイシュツ</t>
    </rPh>
    <rPh sb="6" eb="8">
      <t>ケッサン</t>
    </rPh>
    <rPh sb="9" eb="10">
      <t>カン</t>
    </rPh>
    <rPh sb="12" eb="13">
      <t>シラ</t>
    </rPh>
    <rPh sb="15" eb="18">
      <t>２６ヒョウ</t>
    </rPh>
    <phoneticPr fontId="1"/>
  </si>
  <si>
    <t>建設改良費のうち用地取得費</t>
  </si>
  <si>
    <t>②　歳入歳出決算に関する調　（２６表の１）</t>
    <rPh sb="2" eb="4">
      <t>サイニュウ</t>
    </rPh>
    <rPh sb="4" eb="6">
      <t>サイシュツ</t>
    </rPh>
    <rPh sb="6" eb="8">
      <t>ケッサン</t>
    </rPh>
    <rPh sb="9" eb="10">
      <t>カン</t>
    </rPh>
    <rPh sb="12" eb="13">
      <t>シラ</t>
    </rPh>
    <rPh sb="15" eb="18">
      <t>２６ヒョウ</t>
    </rPh>
    <phoneticPr fontId="1"/>
  </si>
  <si>
    <t>計</t>
    <rPh sb="0" eb="1">
      <t>ケイ</t>
    </rPh>
    <phoneticPr fontId="1"/>
  </si>
  <si>
    <t>敷地面積</t>
    <rPh sb="0" eb="2">
      <t>シキチ</t>
    </rPh>
    <rPh sb="2" eb="4">
      <t>メンセキ</t>
    </rPh>
    <phoneticPr fontId="2"/>
  </si>
  <si>
    <t>ア</t>
    <phoneticPr fontId="2"/>
  </si>
  <si>
    <t>イ</t>
    <phoneticPr fontId="2"/>
  </si>
  <si>
    <t>ウ</t>
    <phoneticPr fontId="2"/>
  </si>
  <si>
    <t>エ</t>
    <phoneticPr fontId="2"/>
  </si>
  <si>
    <t>倉庫</t>
    <rPh sb="0" eb="2">
      <t>ソウコ</t>
    </rPh>
    <phoneticPr fontId="2"/>
  </si>
  <si>
    <t>オ</t>
    <phoneticPr fontId="2"/>
  </si>
  <si>
    <t>カ</t>
    <phoneticPr fontId="2"/>
  </si>
  <si>
    <t>加工設備</t>
    <rPh sb="0" eb="2">
      <t>カコウ</t>
    </rPh>
    <rPh sb="2" eb="4">
      <t>セツビ</t>
    </rPh>
    <phoneticPr fontId="2"/>
  </si>
  <si>
    <t>キ</t>
    <phoneticPr fontId="2"/>
  </si>
  <si>
    <t>関連商品売場</t>
    <rPh sb="0" eb="2">
      <t>カンレン</t>
    </rPh>
    <rPh sb="2" eb="4">
      <t>ショウヒン</t>
    </rPh>
    <rPh sb="4" eb="6">
      <t>ウリバ</t>
    </rPh>
    <phoneticPr fontId="2"/>
  </si>
  <si>
    <t>ク</t>
    <phoneticPr fontId="2"/>
  </si>
  <si>
    <t>関連業者事務所</t>
    <rPh sb="0" eb="2">
      <t>カンレン</t>
    </rPh>
    <rPh sb="2" eb="4">
      <t>ギョウシャ</t>
    </rPh>
    <rPh sb="4" eb="7">
      <t>ジムショ</t>
    </rPh>
    <phoneticPr fontId="2"/>
  </si>
  <si>
    <t>ケ</t>
    <phoneticPr fontId="2"/>
  </si>
  <si>
    <t>駐車場</t>
    <rPh sb="0" eb="3">
      <t>チュウシャジョウ</t>
    </rPh>
    <phoneticPr fontId="2"/>
  </si>
  <si>
    <t>コ</t>
    <phoneticPr fontId="2"/>
  </si>
  <si>
    <t>管理事務所</t>
    <rPh sb="0" eb="2">
      <t>カンリ</t>
    </rPh>
    <rPh sb="2" eb="5">
      <t>ジムショ</t>
    </rPh>
    <phoneticPr fontId="2"/>
  </si>
  <si>
    <t>サ</t>
    <phoneticPr fontId="2"/>
  </si>
  <si>
    <t>その他</t>
    <rPh sb="0" eb="3">
      <t>ソノタ</t>
    </rPh>
    <phoneticPr fontId="2"/>
  </si>
  <si>
    <t>料金徴収総面積</t>
    <rPh sb="0" eb="2">
      <t>リョウキン</t>
    </rPh>
    <rPh sb="2" eb="4">
      <t>チョウシュウ</t>
    </rPh>
    <rPh sb="4" eb="7">
      <t>ソウメンセキ</t>
    </rPh>
    <phoneticPr fontId="2"/>
  </si>
  <si>
    <t>(百万円)</t>
    <rPh sb="1" eb="2">
      <t>ヒャク</t>
    </rPh>
    <rPh sb="2" eb="4">
      <t>マンエン</t>
    </rPh>
    <phoneticPr fontId="2"/>
  </si>
  <si>
    <t>(２)</t>
    <phoneticPr fontId="2"/>
  </si>
  <si>
    <t>水産物</t>
    <phoneticPr fontId="2"/>
  </si>
  <si>
    <t>料</t>
    <rPh sb="0" eb="1">
      <t>リョウキン</t>
    </rPh>
    <phoneticPr fontId="2"/>
  </si>
  <si>
    <t>(４)</t>
    <phoneticPr fontId="1"/>
  </si>
  <si>
    <t>ア</t>
    <phoneticPr fontId="2"/>
  </si>
  <si>
    <t>卸売場</t>
    <rPh sb="0" eb="1">
      <t>オロシ</t>
    </rPh>
    <rPh sb="1" eb="3">
      <t>ウリバ</t>
    </rPh>
    <phoneticPr fontId="2"/>
  </si>
  <si>
    <t>ウ</t>
    <phoneticPr fontId="2"/>
  </si>
  <si>
    <t>オ</t>
    <phoneticPr fontId="2"/>
  </si>
  <si>
    <t>カ</t>
    <phoneticPr fontId="2"/>
  </si>
  <si>
    <t>キ</t>
    <phoneticPr fontId="2"/>
  </si>
  <si>
    <t>(税込み)</t>
    <rPh sb="1" eb="3">
      <t>ゼイコ</t>
    </rPh>
    <phoneticPr fontId="2"/>
  </si>
  <si>
    <t>ク</t>
    <phoneticPr fontId="2"/>
  </si>
  <si>
    <t>ケ</t>
    <phoneticPr fontId="2"/>
  </si>
  <si>
    <t>ア</t>
    <phoneticPr fontId="2"/>
  </si>
  <si>
    <t>青果物</t>
    <rPh sb="0" eb="3">
      <t>セイカブツ</t>
    </rPh>
    <phoneticPr fontId="2"/>
  </si>
  <si>
    <t>卸売業者</t>
    <rPh sb="0" eb="2">
      <t>オロシウ</t>
    </rPh>
    <rPh sb="2" eb="4">
      <t>ギョウシャ</t>
    </rPh>
    <phoneticPr fontId="2"/>
  </si>
  <si>
    <t>イ</t>
    <phoneticPr fontId="2"/>
  </si>
  <si>
    <t>ウ</t>
    <phoneticPr fontId="2"/>
  </si>
  <si>
    <t>食肉等</t>
    <rPh sb="0" eb="2">
      <t>ショクニク</t>
    </rPh>
    <rPh sb="2" eb="3">
      <t>トウ</t>
    </rPh>
    <phoneticPr fontId="2"/>
  </si>
  <si>
    <t>市場関係業者</t>
    <phoneticPr fontId="1"/>
  </si>
  <si>
    <t>ア</t>
    <phoneticPr fontId="2"/>
  </si>
  <si>
    <t>青果物</t>
    <rPh sb="0" eb="3">
      <t>セイカブツ</t>
    </rPh>
    <phoneticPr fontId="2"/>
  </si>
  <si>
    <t>イ</t>
    <phoneticPr fontId="2"/>
  </si>
  <si>
    <t>売買参加人</t>
    <rPh sb="0" eb="2">
      <t>バイバイ</t>
    </rPh>
    <rPh sb="2" eb="4">
      <t>サンカ</t>
    </rPh>
    <rPh sb="4" eb="5">
      <t>ニン</t>
    </rPh>
    <phoneticPr fontId="2"/>
  </si>
  <si>
    <t>イ</t>
    <phoneticPr fontId="2"/>
  </si>
  <si>
    <t>ウ</t>
    <phoneticPr fontId="2"/>
  </si>
  <si>
    <t>(１)</t>
    <phoneticPr fontId="2"/>
  </si>
  <si>
    <t>損益勘定所属職員</t>
    <rPh sb="0" eb="2">
      <t>ソンエキ</t>
    </rPh>
    <rPh sb="2" eb="4">
      <t>カンジョウ</t>
    </rPh>
    <rPh sb="4" eb="6">
      <t>ショゾク</t>
    </rPh>
    <rPh sb="6" eb="8">
      <t>ショクイン</t>
    </rPh>
    <phoneticPr fontId="2"/>
  </si>
  <si>
    <t>(２)</t>
    <phoneticPr fontId="2"/>
  </si>
  <si>
    <t>資本勘定所属職員</t>
    <rPh sb="0" eb="2">
      <t>シホン</t>
    </rPh>
    <rPh sb="2" eb="4">
      <t>カンジョウ</t>
    </rPh>
    <rPh sb="4" eb="6">
      <t>ショゾク</t>
    </rPh>
    <rPh sb="6" eb="8">
      <t>ショクイン</t>
    </rPh>
    <phoneticPr fontId="2"/>
  </si>
  <si>
    <t>事業開始年月日</t>
    <rPh sb="0" eb="2">
      <t>ジギョウ</t>
    </rPh>
    <phoneticPr fontId="2"/>
  </si>
  <si>
    <t>施設面積</t>
    <rPh sb="0" eb="2">
      <t>シセツ</t>
    </rPh>
    <rPh sb="2" eb="4">
      <t>メンセキ</t>
    </rPh>
    <phoneticPr fontId="2"/>
  </si>
  <si>
    <t>仲卸売場</t>
    <rPh sb="0" eb="1">
      <t>ナカ</t>
    </rPh>
    <rPh sb="1" eb="2">
      <t>オロシ</t>
    </rPh>
    <rPh sb="2" eb="4">
      <t>ウリバ</t>
    </rPh>
    <phoneticPr fontId="2"/>
  </si>
  <si>
    <t>買荷保管積込所</t>
    <rPh sb="0" eb="1">
      <t>カ</t>
    </rPh>
    <rPh sb="1" eb="2">
      <t>ニ</t>
    </rPh>
    <rPh sb="2" eb="4">
      <t>ホカン</t>
    </rPh>
    <rPh sb="4" eb="5">
      <t>ツミコ</t>
    </rPh>
    <rPh sb="5" eb="6">
      <t>コ</t>
    </rPh>
    <rPh sb="6" eb="7">
      <t>ショ</t>
    </rPh>
    <phoneticPr fontId="2"/>
  </si>
  <si>
    <t>冷蔵庫</t>
    <rPh sb="0" eb="3">
      <t>レイゾウコ</t>
    </rPh>
    <phoneticPr fontId="2"/>
  </si>
  <si>
    <t>計　　(ア～サ)</t>
    <rPh sb="0" eb="1">
      <t>ケイ</t>
    </rPh>
    <phoneticPr fontId="2"/>
  </si>
  <si>
    <t>売上高</t>
    <rPh sb="0" eb="3">
      <t>ウリアゲダカ</t>
    </rPh>
    <phoneticPr fontId="2"/>
  </si>
  <si>
    <t>現行料金
実施年月日</t>
    <rPh sb="0" eb="2">
      <t>ゲンコウ</t>
    </rPh>
    <rPh sb="2" eb="4">
      <t>リョウキン</t>
    </rPh>
    <rPh sb="5" eb="7">
      <t>ジッシ</t>
    </rPh>
    <rPh sb="7" eb="10">
      <t>ネンガッピ</t>
    </rPh>
    <phoneticPr fontId="2"/>
  </si>
  <si>
    <t>(1㎡当たり</t>
    <rPh sb="3" eb="4">
      <t>ア</t>
    </rPh>
    <phoneticPr fontId="2"/>
  </si>
  <si>
    <t>駐車場</t>
    <rPh sb="0" eb="3">
      <t>チュウシャジョウ</t>
    </rPh>
    <phoneticPr fontId="2"/>
  </si>
  <si>
    <t>実質施設使用料改定率</t>
    <rPh sb="0" eb="2">
      <t>ジッシツ</t>
    </rPh>
    <rPh sb="2" eb="4">
      <t>シセツ</t>
    </rPh>
    <rPh sb="4" eb="7">
      <t>シヨウリョウ</t>
    </rPh>
    <rPh sb="7" eb="10">
      <t>カイテイリツ</t>
    </rPh>
    <phoneticPr fontId="2"/>
  </si>
  <si>
    <t>計</t>
    <rPh sb="0" eb="1">
      <t>ケイ</t>
    </rPh>
    <phoneticPr fontId="2"/>
  </si>
  <si>
    <t>関連事業者</t>
    <rPh sb="0" eb="2">
      <t>カンレン</t>
    </rPh>
    <rPh sb="2" eb="4">
      <t>ジギョウ</t>
    </rPh>
    <rPh sb="4" eb="5">
      <t>モノ</t>
    </rPh>
    <phoneticPr fontId="2"/>
  </si>
  <si>
    <t>職員数</t>
    <rPh sb="0" eb="2">
      <t>ショクインスウ</t>
    </rPh>
    <rPh sb="2" eb="3">
      <t>スウ</t>
    </rPh>
    <phoneticPr fontId="2"/>
  </si>
  <si>
    <t>(人)</t>
    <rPh sb="1" eb="2">
      <t>ニン</t>
    </rPh>
    <phoneticPr fontId="2"/>
  </si>
  <si>
    <t>投資額</t>
    <rPh sb="0" eb="3">
      <t>トウシガク</t>
    </rPh>
    <phoneticPr fontId="1"/>
  </si>
  <si>
    <t>退職手当支出額</t>
    <rPh sb="0" eb="2">
      <t>タイショク</t>
    </rPh>
    <rPh sb="2" eb="4">
      <t>テアテ</t>
    </rPh>
    <rPh sb="4" eb="7">
      <t>シシュツガク</t>
    </rPh>
    <phoneticPr fontId="1"/>
  </si>
  <si>
    <t>内</t>
    <rPh sb="0" eb="1">
      <t>ウチ</t>
    </rPh>
    <phoneticPr fontId="1"/>
  </si>
  <si>
    <t>訳</t>
    <rPh sb="0" eb="1">
      <t>ワケ</t>
    </rPh>
    <phoneticPr fontId="1"/>
  </si>
  <si>
    <t>総 債 す</t>
    <rPh sb="0" eb="1">
      <t>ソウ</t>
    </rPh>
    <rPh sb="2" eb="3">
      <t>サイ</t>
    </rPh>
    <phoneticPr fontId="1"/>
  </si>
  <si>
    <t>財</t>
    <rPh sb="0" eb="1">
      <t>ザイ</t>
    </rPh>
    <phoneticPr fontId="1"/>
  </si>
  <si>
    <t>費 償 る</t>
    <rPh sb="0" eb="1">
      <t>ヒ</t>
    </rPh>
    <rPh sb="2" eb="3">
      <t>ショウ</t>
    </rPh>
    <phoneticPr fontId="1"/>
  </si>
  <si>
    <t>営業外収益中他会計繰入金</t>
    <rPh sb="0" eb="3">
      <t>エイギョウガイ</t>
    </rPh>
    <rPh sb="3" eb="5">
      <t>シュウエキ</t>
    </rPh>
    <rPh sb="5" eb="6">
      <t>ナカ</t>
    </rPh>
    <rPh sb="6" eb="7">
      <t>タ</t>
    </rPh>
    <rPh sb="7" eb="9">
      <t>カイケイ</t>
    </rPh>
    <rPh sb="9" eb="11">
      <t>クリイレ</t>
    </rPh>
    <rPh sb="11" eb="12">
      <t>キン</t>
    </rPh>
    <phoneticPr fontId="1"/>
  </si>
  <si>
    <t>務</t>
    <rPh sb="0" eb="1">
      <t>ム</t>
    </rPh>
    <phoneticPr fontId="1"/>
  </si>
  <si>
    <t>用 還 比</t>
    <rPh sb="0" eb="1">
      <t>ヨウ</t>
    </rPh>
    <rPh sb="2" eb="3">
      <t>カン</t>
    </rPh>
    <rPh sb="4" eb="5">
      <t>ヒ</t>
    </rPh>
    <phoneticPr fontId="1"/>
  </si>
  <si>
    <t>分</t>
    <rPh sb="0" eb="1">
      <t>ブン</t>
    </rPh>
    <phoneticPr fontId="1"/>
  </si>
  <si>
    <t>＋ 金 率</t>
    <rPh sb="2" eb="3">
      <t>キン</t>
    </rPh>
    <rPh sb="4" eb="5">
      <t>リツ</t>
    </rPh>
    <phoneticPr fontId="1"/>
  </si>
  <si>
    <t>地 に(%)</t>
    <rPh sb="0" eb="1">
      <t>チ</t>
    </rPh>
    <phoneticPr fontId="1"/>
  </si>
  <si>
    <t>方 対 　</t>
    <rPh sb="0" eb="1">
      <t>ホウ</t>
    </rPh>
    <rPh sb="2" eb="3">
      <t>タイ</t>
    </rPh>
    <phoneticPr fontId="1"/>
  </si>
  <si>
    <t>収益的支出に充てた地方債</t>
    <rPh sb="0" eb="2">
      <t>シュウエキ</t>
    </rPh>
    <rPh sb="2" eb="3">
      <t>テキ</t>
    </rPh>
    <rPh sb="3" eb="5">
      <t>シシュツ</t>
    </rPh>
    <rPh sb="6" eb="7">
      <t>ア</t>
    </rPh>
    <rPh sb="9" eb="12">
      <t>チホウサイ</t>
    </rPh>
    <phoneticPr fontId="1"/>
  </si>
  <si>
    <t>収益的支出に充てた他会計借入金</t>
    <rPh sb="0" eb="3">
      <t>シュウエキテキ</t>
    </rPh>
    <rPh sb="3" eb="5">
      <t>シシュツ</t>
    </rPh>
    <rPh sb="6" eb="7">
      <t>ア</t>
    </rPh>
    <rPh sb="9" eb="12">
      <t>タカイケイ</t>
    </rPh>
    <rPh sb="12" eb="15">
      <t>カリイレキン</t>
    </rPh>
    <phoneticPr fontId="1"/>
  </si>
  <si>
    <t>上　記　の</t>
    <rPh sb="0" eb="3">
      <t>ジョウキ</t>
    </rPh>
    <phoneticPr fontId="1"/>
  </si>
  <si>
    <t>補助対象事業分</t>
    <rPh sb="0" eb="2">
      <t>ホジョ</t>
    </rPh>
    <rPh sb="2" eb="4">
      <t>タイショウ</t>
    </rPh>
    <rPh sb="4" eb="7">
      <t>ジギョウブン</t>
    </rPh>
    <phoneticPr fontId="1"/>
  </si>
  <si>
    <t>内　　　訳</t>
    <rPh sb="0" eb="5">
      <t>ウチワケ</t>
    </rPh>
    <phoneticPr fontId="1"/>
  </si>
  <si>
    <t>単独事業分</t>
    <rPh sb="0" eb="2">
      <t>タンドク</t>
    </rPh>
    <rPh sb="2" eb="4">
      <t>ジギョウ</t>
    </rPh>
    <rPh sb="4" eb="5">
      <t>ジギョウブン</t>
    </rPh>
    <phoneticPr fontId="1"/>
  </si>
  <si>
    <t>上　記　の</t>
    <rPh sb="0" eb="3">
      <t>ジョウキ</t>
    </rPh>
    <phoneticPr fontId="1"/>
  </si>
  <si>
    <t>上　記　の</t>
    <rPh sb="0" eb="3">
      <t>ジョウキ</t>
    </rPh>
    <phoneticPr fontId="1"/>
  </si>
  <si>
    <t>ア</t>
    <phoneticPr fontId="2"/>
  </si>
  <si>
    <t>他会計繰入金</t>
    <rPh sb="0" eb="1">
      <t>タ</t>
    </rPh>
    <rPh sb="1" eb="3">
      <t>カイケイ</t>
    </rPh>
    <rPh sb="3" eb="6">
      <t>クリイレキン</t>
    </rPh>
    <phoneticPr fontId="2"/>
  </si>
  <si>
    <t>収益勘定繰入金</t>
    <rPh sb="0" eb="2">
      <t>シュウエキ</t>
    </rPh>
    <rPh sb="2" eb="4">
      <t>カンジョウ</t>
    </rPh>
    <rPh sb="4" eb="7">
      <t>クリイレキン</t>
    </rPh>
    <phoneticPr fontId="2"/>
  </si>
  <si>
    <t>営業外収益</t>
    <rPh sb="0" eb="3">
      <t>エイギョウガイ</t>
    </rPh>
    <rPh sb="3" eb="5">
      <t>シュウエキ</t>
    </rPh>
    <phoneticPr fontId="2"/>
  </si>
  <si>
    <t>建 設 改 良 費 (利息)</t>
    <rPh sb="0" eb="3">
      <t>ケンセツ</t>
    </rPh>
    <rPh sb="4" eb="9">
      <t>カイリョウヒ</t>
    </rPh>
    <rPh sb="11" eb="13">
      <t>リソク</t>
    </rPh>
    <phoneticPr fontId="2"/>
  </si>
  <si>
    <t>基準額</t>
    <rPh sb="0" eb="3">
      <t>キジュンガク</t>
    </rPh>
    <phoneticPr fontId="2"/>
  </si>
  <si>
    <t>建 設 改 良 費 (元金)</t>
    <rPh sb="0" eb="3">
      <t>ケンセツ</t>
    </rPh>
    <rPh sb="4" eb="9">
      <t>カイリョウヒ</t>
    </rPh>
    <rPh sb="11" eb="13">
      <t>ガンキン</t>
    </rPh>
    <phoneticPr fontId="2"/>
  </si>
  <si>
    <t>イ</t>
    <phoneticPr fontId="1"/>
  </si>
  <si>
    <t>他会計補助金</t>
    <rPh sb="0" eb="1">
      <t>タ</t>
    </rPh>
    <rPh sb="1" eb="3">
      <t>カイケイ</t>
    </rPh>
    <rPh sb="3" eb="6">
      <t>ホジョキン</t>
    </rPh>
    <phoneticPr fontId="2"/>
  </si>
  <si>
    <t>ア</t>
    <phoneticPr fontId="1"/>
  </si>
  <si>
    <t>ウ</t>
    <phoneticPr fontId="1"/>
  </si>
  <si>
    <t>３.</t>
    <phoneticPr fontId="2"/>
  </si>
  <si>
    <t xml:space="preserve">４.
</t>
    <phoneticPr fontId="2"/>
  </si>
  <si>
    <t>５.</t>
    <phoneticPr fontId="2"/>
  </si>
  <si>
    <t>収益勘定
他会計借入金</t>
    <rPh sb="0" eb="2">
      <t>シュウエキ</t>
    </rPh>
    <rPh sb="2" eb="4">
      <t>カンジョウ</t>
    </rPh>
    <rPh sb="5" eb="8">
      <t>タカイケイ</t>
    </rPh>
    <rPh sb="8" eb="11">
      <t>カリイレキン</t>
    </rPh>
    <phoneticPr fontId="2"/>
  </si>
  <si>
    <t>６.</t>
    <phoneticPr fontId="2"/>
  </si>
  <si>
    <t>資本勘定
他会計借入金</t>
    <rPh sb="0" eb="2">
      <t>シホン</t>
    </rPh>
    <rPh sb="2" eb="4">
      <t>カンジョウ</t>
    </rPh>
    <rPh sb="5" eb="6">
      <t>タ</t>
    </rPh>
    <rPh sb="6" eb="8">
      <t>カイケイ</t>
    </rPh>
    <rPh sb="8" eb="11">
      <t>カリイレキン</t>
    </rPh>
    <phoneticPr fontId="2"/>
  </si>
  <si>
    <t>７.</t>
    <phoneticPr fontId="2"/>
  </si>
  <si>
    <t>４(Ａ)＋５(イ)＋６(イ)</t>
    <phoneticPr fontId="1"/>
  </si>
  <si>
    <t>ⅰ 地 方 債 利 息</t>
    <rPh sb="2" eb="7">
      <t>チホウサイ</t>
    </rPh>
    <rPh sb="8" eb="11">
      <t>リソク</t>
    </rPh>
    <phoneticPr fontId="1"/>
  </si>
  <si>
    <t>収　　支　　差　　引 　(Ａ)－(Ｄ)</t>
    <rPh sb="0" eb="4">
      <t>シュウシ</t>
    </rPh>
    <rPh sb="6" eb="10">
      <t>サシヒキ</t>
    </rPh>
    <phoneticPr fontId="1"/>
  </si>
  <si>
    <t>(３)</t>
    <phoneticPr fontId="1"/>
  </si>
  <si>
    <t>収　　支　　差　　引 　(Ｈ)－(Ｉ)</t>
    <rPh sb="0" eb="4">
      <t>シュウシ</t>
    </rPh>
    <rPh sb="6" eb="10">
      <t>サシヒキ</t>
    </rPh>
    <phoneticPr fontId="1"/>
  </si>
  <si>
    <t>収　　支　　再　　差　　引　(Ｇ)＋(Ｋ)</t>
    <rPh sb="0" eb="4">
      <t>シュウシ</t>
    </rPh>
    <rPh sb="6" eb="7">
      <t>サイ</t>
    </rPh>
    <rPh sb="9" eb="13">
      <t>サシヒキ</t>
    </rPh>
    <phoneticPr fontId="1"/>
  </si>
  <si>
    <t>９.</t>
    <phoneticPr fontId="1"/>
  </si>
  <si>
    <t>翌年度に繰越すべき財源</t>
    <rPh sb="0" eb="3">
      <t>ヨクネンド</t>
    </rPh>
    <rPh sb="4" eb="6">
      <t>クリコ</t>
    </rPh>
    <rPh sb="9" eb="11">
      <t>ザイゲン</t>
    </rPh>
    <phoneticPr fontId="1"/>
  </si>
  <si>
    <t>(Ｐ) － (Ｑ)</t>
    <phoneticPr fontId="1"/>
  </si>
  <si>
    <t>上記のうち先行取得用地分</t>
    <rPh sb="0" eb="2">
      <t>ジョウキ</t>
    </rPh>
    <rPh sb="5" eb="7">
      <t>センコウ</t>
    </rPh>
    <rPh sb="7" eb="9">
      <t>シュトク</t>
    </rPh>
    <rPh sb="9" eb="11">
      <t>ヨウチ</t>
    </rPh>
    <rPh sb="11" eb="12">
      <t>ブン</t>
    </rPh>
    <phoneticPr fontId="1"/>
  </si>
  <si>
    <t>中央卸売市場</t>
    <rPh sb="0" eb="2">
      <t>チュウオウ</t>
    </rPh>
    <rPh sb="2" eb="4">
      <t>オロシウリ</t>
    </rPh>
    <rPh sb="4" eb="6">
      <t>シジョウ</t>
    </rPh>
    <phoneticPr fontId="1"/>
  </si>
  <si>
    <t>総　　　収　　　益　　(Ｂ)＋(Ｃ)</t>
    <rPh sb="0" eb="9">
      <t>ソウシュウエキ</t>
    </rPh>
    <phoneticPr fontId="1"/>
  </si>
  <si>
    <t>総　　　費　　　用　　(Ｅ)＋(Ｆ)</t>
    <rPh sb="0" eb="9">
      <t>ソウヒヨウ</t>
    </rPh>
    <phoneticPr fontId="1"/>
  </si>
  <si>
    <t>形 式 収 支 (Ｌ)－(Ｍ)＋(Ｎ)－(Ｏ)＋(Ｘ)＋(Ｙ)</t>
    <rPh sb="0" eb="3">
      <t>ケイシキ</t>
    </rPh>
    <rPh sb="4" eb="7">
      <t>シュウシ</t>
    </rPh>
    <phoneticPr fontId="1"/>
  </si>
  <si>
    <t xml:space="preserve">市場名 </t>
    <rPh sb="0" eb="2">
      <t>イチバ</t>
    </rPh>
    <rPh sb="2" eb="3">
      <t>メイ</t>
    </rPh>
    <phoneticPr fontId="1"/>
  </si>
  <si>
    <t>　公設総合
　地方卸売市場</t>
    <rPh sb="1" eb="3">
      <t>コウセツ</t>
    </rPh>
    <rPh sb="3" eb="5">
      <t>ソウゴウ</t>
    </rPh>
    <rPh sb="7" eb="9">
      <t>チホウ</t>
    </rPh>
    <rPh sb="9" eb="11">
      <t>オロシウリ</t>
    </rPh>
    <rPh sb="11" eb="13">
      <t>シジョウ</t>
    </rPh>
    <phoneticPr fontId="1"/>
  </si>
  <si>
    <t xml:space="preserve">団体名 </t>
    <rPh sb="0" eb="3">
      <t>ダンタイメイ</t>
    </rPh>
    <phoneticPr fontId="2"/>
  </si>
  <si>
    <t xml:space="preserve"> 項　目</t>
    <rPh sb="1" eb="4">
      <t>コウモク</t>
    </rPh>
    <phoneticPr fontId="1"/>
  </si>
  <si>
    <t>計</t>
    <rPh sb="0" eb="1">
      <t>ケイ</t>
    </rPh>
    <phoneticPr fontId="1"/>
  </si>
  <si>
    <t>秋田市</t>
  </si>
  <si>
    <t>大館市</t>
  </si>
  <si>
    <t>行</t>
    <rPh sb="0" eb="1">
      <t>ギョウ</t>
    </rPh>
    <phoneticPr fontId="1"/>
  </si>
  <si>
    <t>列</t>
    <rPh sb="0" eb="1">
      <t>レツ</t>
    </rPh>
    <phoneticPr fontId="1"/>
  </si>
  <si>
    <t>都道府県補助金</t>
    <rPh sb="0" eb="4">
      <t>トドウフケン</t>
    </rPh>
    <rPh sb="4" eb="7">
      <t>ホジョキン</t>
    </rPh>
    <phoneticPr fontId="1"/>
  </si>
  <si>
    <t>地方債</t>
    <rPh sb="0" eb="3">
      <t>チホウサイ</t>
    </rPh>
    <phoneticPr fontId="1"/>
  </si>
  <si>
    <t>工事負担金</t>
    <rPh sb="0" eb="2">
      <t>コウジ</t>
    </rPh>
    <rPh sb="2" eb="5">
      <t>フタンキン</t>
    </rPh>
    <phoneticPr fontId="1"/>
  </si>
  <si>
    <t>その他</t>
    <rPh sb="0" eb="3">
      <t>ソノタ</t>
    </rPh>
    <phoneticPr fontId="1"/>
  </si>
  <si>
    <t>内</t>
    <rPh sb="0" eb="1">
      <t>ウチ</t>
    </rPh>
    <phoneticPr fontId="1"/>
  </si>
  <si>
    <t>訳</t>
    <rPh sb="0" eb="1">
      <t>ワケ</t>
    </rPh>
    <phoneticPr fontId="1"/>
  </si>
  <si>
    <t>国　庫　(県)　支　出　金</t>
    <rPh sb="0" eb="3">
      <t>コッコ</t>
    </rPh>
    <rPh sb="5" eb="6">
      <t>ケン</t>
    </rPh>
    <rPh sb="8" eb="13">
      <t>シシュツキン</t>
    </rPh>
    <phoneticPr fontId="1"/>
  </si>
  <si>
    <t>補助対象事業分</t>
    <rPh sb="0" eb="2">
      <t>ホジョ</t>
    </rPh>
    <rPh sb="2" eb="4">
      <t>タイショウ</t>
    </rPh>
    <rPh sb="4" eb="7">
      <t>ジギョウブン</t>
    </rPh>
    <phoneticPr fontId="1"/>
  </si>
  <si>
    <t>地方債現在高</t>
    <rPh sb="0" eb="3">
      <t>チホウサイ</t>
    </rPh>
    <rPh sb="3" eb="6">
      <t>ゲンザイダカ</t>
    </rPh>
    <phoneticPr fontId="1"/>
  </si>
  <si>
    <t>郵便貯金</t>
    <rPh sb="0" eb="2">
      <t>ユウビン</t>
    </rPh>
    <rPh sb="2" eb="4">
      <t>チョキン</t>
    </rPh>
    <phoneticPr fontId="1"/>
  </si>
  <si>
    <t>２.</t>
    <phoneticPr fontId="1"/>
  </si>
  <si>
    <t>簡易生命保険</t>
    <rPh sb="0" eb="2">
      <t>カンイ</t>
    </rPh>
    <rPh sb="2" eb="4">
      <t>セイメイ</t>
    </rPh>
    <rPh sb="4" eb="6">
      <t>ホケン</t>
    </rPh>
    <phoneticPr fontId="1"/>
  </si>
  <si>
    <t>市中銀行</t>
    <rPh sb="0" eb="2">
      <t>シチュウ</t>
    </rPh>
    <rPh sb="2" eb="4">
      <t>ギンコウ</t>
    </rPh>
    <phoneticPr fontId="1"/>
  </si>
  <si>
    <t>市中銀行以外の金融機関</t>
    <rPh sb="0" eb="2">
      <t>シチュウ</t>
    </rPh>
    <rPh sb="2" eb="4">
      <t>ギンコウ</t>
    </rPh>
    <rPh sb="4" eb="6">
      <t>イガイ</t>
    </rPh>
    <rPh sb="7" eb="9">
      <t>キンユウ</t>
    </rPh>
    <rPh sb="9" eb="11">
      <t>キカン</t>
    </rPh>
    <phoneticPr fontId="1"/>
  </si>
  <si>
    <t>市場公募債</t>
    <rPh sb="0" eb="2">
      <t>シジョウ</t>
    </rPh>
    <rPh sb="2" eb="4">
      <t>コウボ</t>
    </rPh>
    <rPh sb="4" eb="5">
      <t>サイ</t>
    </rPh>
    <phoneticPr fontId="1"/>
  </si>
  <si>
    <t>政府保証付外債</t>
    <rPh sb="0" eb="2">
      <t>セイフ</t>
    </rPh>
    <rPh sb="2" eb="4">
      <t>ホショウ</t>
    </rPh>
    <rPh sb="4" eb="5">
      <t>ツ</t>
    </rPh>
    <rPh sb="5" eb="7">
      <t>ガイサイ</t>
    </rPh>
    <phoneticPr fontId="1"/>
  </si>
  <si>
    <t>共済組合</t>
    <rPh sb="0" eb="2">
      <t>キョウサイ</t>
    </rPh>
    <rPh sb="2" eb="4">
      <t>クミアイ</t>
    </rPh>
    <phoneticPr fontId="1"/>
  </si>
  <si>
    <t>交付公債</t>
    <rPh sb="0" eb="2">
      <t>コウフ</t>
    </rPh>
    <rPh sb="2" eb="4">
      <t>コウサイ</t>
    </rPh>
    <phoneticPr fontId="1"/>
  </si>
  <si>
    <t>(９)</t>
  </si>
  <si>
    <t xml:space="preserve"> 項  目</t>
    <rPh sb="1" eb="5">
      <t>コウモク</t>
    </rPh>
    <phoneticPr fontId="1"/>
  </si>
  <si>
    <t xml:space="preserve">団体名 </t>
    <rPh sb="0" eb="2">
      <t>ダンタイ</t>
    </rPh>
    <rPh sb="2" eb="3">
      <t>メイ</t>
    </rPh>
    <phoneticPr fontId="1"/>
  </si>
  <si>
    <t>１.</t>
    <phoneticPr fontId="1"/>
  </si>
  <si>
    <t>(１)</t>
    <phoneticPr fontId="1"/>
  </si>
  <si>
    <t>政府資金</t>
    <rPh sb="0" eb="2">
      <t>セイフシキン</t>
    </rPh>
    <rPh sb="2" eb="4">
      <t>シキン</t>
    </rPh>
    <phoneticPr fontId="1"/>
  </si>
  <si>
    <t>財政融資</t>
    <rPh sb="0" eb="2">
      <t>ザイセイ</t>
    </rPh>
    <rPh sb="2" eb="4">
      <t>ユウシ</t>
    </rPh>
    <phoneticPr fontId="1"/>
  </si>
  <si>
    <t>(２)</t>
    <phoneticPr fontId="1"/>
  </si>
  <si>
    <t>(３)</t>
    <phoneticPr fontId="1"/>
  </si>
  <si>
    <t>(４)</t>
    <phoneticPr fontId="1"/>
  </si>
  <si>
    <t>(５)</t>
    <phoneticPr fontId="1"/>
  </si>
  <si>
    <t>(６)</t>
    <phoneticPr fontId="1"/>
  </si>
  <si>
    <t>(７)</t>
    <phoneticPr fontId="1"/>
  </si>
  <si>
    <t>(８)</t>
    <phoneticPr fontId="1"/>
  </si>
  <si>
    <t>建 設 改 良 費 (元金)</t>
    <rPh sb="0" eb="3">
      <t>ケンセツ</t>
    </rPh>
    <rPh sb="4" eb="9">
      <t>カイリョウヒ</t>
    </rPh>
    <rPh sb="11" eb="13">
      <t>ガンキン</t>
    </rPh>
    <phoneticPr fontId="2"/>
  </si>
  <si>
    <t>(２)施 設 使 用 料</t>
    <rPh sb="3" eb="6">
      <t>シセツ</t>
    </rPh>
    <rPh sb="7" eb="8">
      <t>ツカ</t>
    </rPh>
    <rPh sb="9" eb="10">
      <t>ヨウ</t>
    </rPh>
    <rPh sb="11" eb="12">
      <t>リョウ</t>
    </rPh>
    <phoneticPr fontId="2"/>
  </si>
  <si>
    <t>収益的収支に関する
繰入金のうち</t>
    <rPh sb="0" eb="2">
      <t>シュウエキ</t>
    </rPh>
    <rPh sb="2" eb="3">
      <t>テキ</t>
    </rPh>
    <rPh sb="3" eb="5">
      <t>シュウシ</t>
    </rPh>
    <rPh sb="6" eb="7">
      <t>カン</t>
    </rPh>
    <rPh sb="10" eb="12">
      <t>クリイレ</t>
    </rPh>
    <rPh sb="12" eb="13">
      <t>キン</t>
    </rPh>
    <phoneticPr fontId="2"/>
  </si>
  <si>
    <t>繰出基準に基づく繰入金</t>
    <rPh sb="0" eb="1">
      <t>ク</t>
    </rPh>
    <rPh sb="1" eb="2">
      <t>ダ</t>
    </rPh>
    <rPh sb="2" eb="4">
      <t>キジュン</t>
    </rPh>
    <rPh sb="5" eb="6">
      <t>モト</t>
    </rPh>
    <rPh sb="8" eb="10">
      <t>クリイレ</t>
    </rPh>
    <rPh sb="10" eb="11">
      <t>キン</t>
    </rPh>
    <phoneticPr fontId="2"/>
  </si>
  <si>
    <t>繰出基準以外の繰入金</t>
    <rPh sb="0" eb="1">
      <t>ク</t>
    </rPh>
    <rPh sb="1" eb="2">
      <t>ダ</t>
    </rPh>
    <rPh sb="2" eb="4">
      <t>キジュン</t>
    </rPh>
    <rPh sb="4" eb="6">
      <t>イガイ</t>
    </rPh>
    <rPh sb="7" eb="9">
      <t>クリイレ</t>
    </rPh>
    <rPh sb="9" eb="10">
      <t>キン</t>
    </rPh>
    <phoneticPr fontId="2"/>
  </si>
  <si>
    <t>基準額</t>
    <rPh sb="0" eb="3">
      <t>キジュンガク</t>
    </rPh>
    <phoneticPr fontId="1"/>
  </si>
  <si>
    <t>秋田市</t>
    <rPh sb="0" eb="3">
      <t>アキタシ</t>
    </rPh>
    <phoneticPr fontId="1"/>
  </si>
  <si>
    <t>大館市</t>
    <rPh sb="0" eb="3">
      <t>オオダテシ</t>
    </rPh>
    <phoneticPr fontId="1"/>
  </si>
  <si>
    <t>１.</t>
    <phoneticPr fontId="1"/>
  </si>
  <si>
    <t>（１）</t>
    <phoneticPr fontId="1"/>
  </si>
  <si>
    <t>基本給</t>
    <rPh sb="0" eb="3">
      <t>キホンキュウ</t>
    </rPh>
    <phoneticPr fontId="1"/>
  </si>
  <si>
    <t>職</t>
    <rPh sb="0" eb="1">
      <t>ショクイン</t>
    </rPh>
    <phoneticPr fontId="1"/>
  </si>
  <si>
    <t>（２）</t>
    <phoneticPr fontId="1"/>
  </si>
  <si>
    <t>手当</t>
    <rPh sb="0" eb="2">
      <t>テアテ</t>
    </rPh>
    <phoneticPr fontId="1"/>
  </si>
  <si>
    <t>員</t>
    <rPh sb="0" eb="1">
      <t>イン</t>
    </rPh>
    <phoneticPr fontId="1"/>
  </si>
  <si>
    <t>（３）</t>
    <phoneticPr fontId="1"/>
  </si>
  <si>
    <t>賃金</t>
    <rPh sb="0" eb="2">
      <t>チンギン</t>
    </rPh>
    <phoneticPr fontId="1"/>
  </si>
  <si>
    <t>給</t>
    <rPh sb="0" eb="1">
      <t>キュウヨ</t>
    </rPh>
    <phoneticPr fontId="1"/>
  </si>
  <si>
    <t>（４）</t>
    <phoneticPr fontId="1"/>
  </si>
  <si>
    <t>退職給与金</t>
    <rPh sb="0" eb="2">
      <t>タイショク</t>
    </rPh>
    <rPh sb="2" eb="4">
      <t>キュウヨ</t>
    </rPh>
    <rPh sb="4" eb="5">
      <t>キン</t>
    </rPh>
    <phoneticPr fontId="1"/>
  </si>
  <si>
    <t>与</t>
    <rPh sb="0" eb="1">
      <t>ヨ</t>
    </rPh>
    <phoneticPr fontId="1"/>
  </si>
  <si>
    <t>（５）</t>
    <phoneticPr fontId="1"/>
  </si>
  <si>
    <t>法定福利費</t>
    <rPh sb="0" eb="2">
      <t>ホウテイ</t>
    </rPh>
    <rPh sb="2" eb="4">
      <t>フクリ</t>
    </rPh>
    <rPh sb="4" eb="5">
      <t>ヒ</t>
    </rPh>
    <phoneticPr fontId="1"/>
  </si>
  <si>
    <t>費</t>
    <rPh sb="0" eb="1">
      <t>ヒ</t>
    </rPh>
    <phoneticPr fontId="1"/>
  </si>
  <si>
    <t>（６）</t>
    <phoneticPr fontId="1"/>
  </si>
  <si>
    <t>２.</t>
    <phoneticPr fontId="1"/>
  </si>
  <si>
    <t>支払利息</t>
    <rPh sb="0" eb="2">
      <t>シハライ</t>
    </rPh>
    <rPh sb="2" eb="4">
      <t>リソク</t>
    </rPh>
    <phoneticPr fontId="1"/>
  </si>
  <si>
    <t>（２）</t>
    <phoneticPr fontId="1"/>
  </si>
  <si>
    <t>３.</t>
    <phoneticPr fontId="1"/>
  </si>
  <si>
    <t>光熱水費</t>
    <rPh sb="0" eb="1">
      <t>ヒカリ</t>
    </rPh>
    <rPh sb="1" eb="2">
      <t>コウネツ</t>
    </rPh>
    <rPh sb="2" eb="3">
      <t>スイ</t>
    </rPh>
    <rPh sb="3" eb="4">
      <t>ヒ</t>
    </rPh>
    <phoneticPr fontId="1"/>
  </si>
  <si>
    <t>４.</t>
    <phoneticPr fontId="1"/>
  </si>
  <si>
    <t>通信運搬費</t>
    <rPh sb="0" eb="2">
      <t>ツウシン</t>
    </rPh>
    <rPh sb="2" eb="5">
      <t>ウンパンヒ</t>
    </rPh>
    <phoneticPr fontId="1"/>
  </si>
  <si>
    <t>５.</t>
    <phoneticPr fontId="1"/>
  </si>
  <si>
    <t>修繕費</t>
    <rPh sb="0" eb="3">
      <t>シュウゼンヒ</t>
    </rPh>
    <phoneticPr fontId="1"/>
  </si>
  <si>
    <t>６.</t>
    <phoneticPr fontId="1"/>
  </si>
  <si>
    <t>委託料</t>
    <rPh sb="0" eb="3">
      <t>イタクリョウ</t>
    </rPh>
    <phoneticPr fontId="1"/>
  </si>
  <si>
    <t>７.</t>
    <phoneticPr fontId="1"/>
  </si>
  <si>
    <t>８.</t>
    <phoneticPr fontId="1"/>
  </si>
  <si>
    <t>小計</t>
    <rPh sb="0" eb="2">
      <t>ショウケイ</t>
    </rPh>
    <phoneticPr fontId="1"/>
  </si>
  <si>
    <t>９.</t>
    <phoneticPr fontId="1"/>
  </si>
  <si>
    <t>受託工事費</t>
    <rPh sb="0" eb="2">
      <t>ジュタク</t>
    </rPh>
    <rPh sb="2" eb="5">
      <t>コウジヒ</t>
    </rPh>
    <phoneticPr fontId="1"/>
  </si>
  <si>
    <t>10.</t>
    <phoneticPr fontId="1"/>
  </si>
  <si>
    <t>附帯事業費</t>
    <rPh sb="0" eb="1">
      <t>フ</t>
    </rPh>
    <rPh sb="1" eb="2">
      <t>フタイ</t>
    </rPh>
    <rPh sb="2" eb="5">
      <t>ジギョウヒ</t>
    </rPh>
    <phoneticPr fontId="1"/>
  </si>
  <si>
    <t>11.</t>
    <phoneticPr fontId="1"/>
  </si>
  <si>
    <t>費用合計</t>
    <rPh sb="0" eb="2">
      <t>ヒヨウ</t>
    </rPh>
    <rPh sb="2" eb="4">
      <t>ゴウケイ</t>
    </rPh>
    <phoneticPr fontId="1"/>
  </si>
  <si>
    <t>繰上充用金</t>
    <rPh sb="0" eb="2">
      <t>クリアゲ</t>
    </rPh>
    <rPh sb="2" eb="4">
      <t>ジュウヨウ</t>
    </rPh>
    <rPh sb="4" eb="5">
      <t>キン</t>
    </rPh>
    <phoneticPr fontId="2"/>
  </si>
  <si>
    <t>「02列43列・44列」に係る未収入特定財源</t>
    <rPh sb="3" eb="4">
      <t>レツ</t>
    </rPh>
    <rPh sb="6" eb="7">
      <t>レツ</t>
    </rPh>
    <rPh sb="10" eb="11">
      <t>レツ</t>
    </rPh>
    <rPh sb="13" eb="14">
      <t>カカ</t>
    </rPh>
    <rPh sb="15" eb="16">
      <t>ミ</t>
    </rPh>
    <rPh sb="16" eb="18">
      <t>シュウニュウ</t>
    </rPh>
    <rPh sb="18" eb="20">
      <t>トクテイ</t>
    </rPh>
    <rPh sb="20" eb="22">
      <t>ザイゲン</t>
    </rPh>
    <phoneticPr fontId="2"/>
  </si>
  <si>
    <t>資本的収支に関する
繰入金のうち</t>
    <rPh sb="0" eb="2">
      <t>シホン</t>
    </rPh>
    <rPh sb="2" eb="3">
      <t>テキ</t>
    </rPh>
    <rPh sb="3" eb="5">
      <t>シュウシ</t>
    </rPh>
    <rPh sb="6" eb="7">
      <t>カン</t>
    </rPh>
    <rPh sb="10" eb="12">
      <t>クリイレ</t>
    </rPh>
    <rPh sb="12" eb="13">
      <t>キン</t>
    </rPh>
    <phoneticPr fontId="2"/>
  </si>
  <si>
    <t>実繰入額</t>
    <rPh sb="0" eb="1">
      <t>ジツ</t>
    </rPh>
    <rPh sb="1" eb="2">
      <t>ク</t>
    </rPh>
    <rPh sb="2" eb="3">
      <t>イ</t>
    </rPh>
    <rPh sb="3" eb="4">
      <t>ガク</t>
    </rPh>
    <phoneticPr fontId="1"/>
  </si>
  <si>
    <t>元利償還金に対して
繰り入れたもの</t>
    <rPh sb="0" eb="2">
      <t>ガンリ</t>
    </rPh>
    <rPh sb="2" eb="5">
      <t>ショウカンキン</t>
    </rPh>
    <rPh sb="6" eb="7">
      <t>タイ</t>
    </rPh>
    <rPh sb="10" eb="11">
      <t>ク</t>
    </rPh>
    <rPh sb="12" eb="13">
      <t>イ</t>
    </rPh>
    <phoneticPr fontId="1"/>
  </si>
  <si>
    <t>⑤　繰入金に関する調　(４０表)</t>
    <rPh sb="2" eb="5">
      <t>クリイレキン</t>
    </rPh>
    <rPh sb="14" eb="15">
      <t>ヒョウ</t>
    </rPh>
    <phoneticPr fontId="2"/>
  </si>
  <si>
    <t>機構資金に係る繰上償還金分</t>
    <rPh sb="0" eb="2">
      <t>キコウ</t>
    </rPh>
    <rPh sb="2" eb="4">
      <t>シキン</t>
    </rPh>
    <rPh sb="5" eb="6">
      <t>カカ</t>
    </rPh>
    <rPh sb="7" eb="9">
      <t>クリアゲ</t>
    </rPh>
    <rPh sb="9" eb="11">
      <t>ショウカン</t>
    </rPh>
    <rPh sb="11" eb="12">
      <t>キン</t>
    </rPh>
    <rPh sb="12" eb="13">
      <t>ブン</t>
    </rPh>
    <phoneticPr fontId="1"/>
  </si>
  <si>
    <t>機構資金</t>
    <rPh sb="0" eb="2">
      <t>キコウ</t>
    </rPh>
    <phoneticPr fontId="1"/>
  </si>
  <si>
    <t>（３）</t>
    <phoneticPr fontId="1"/>
  </si>
  <si>
    <t>ⅱ その他借入金利息</t>
    <rPh sb="4" eb="5">
      <t>タ</t>
    </rPh>
    <rPh sb="5" eb="8">
      <t>カリイレキン</t>
    </rPh>
    <rPh sb="8" eb="10">
      <t>リソク</t>
    </rPh>
    <phoneticPr fontId="1"/>
  </si>
  <si>
    <t>「01行08列」のうち資本費平準化債</t>
    <phoneticPr fontId="1"/>
  </si>
  <si>
    <t>(エ)</t>
    <phoneticPr fontId="1"/>
  </si>
  <si>
    <t>③　費 用 構 成 表　（２１表）</t>
    <rPh sb="2" eb="5">
      <t>ヒヨウ</t>
    </rPh>
    <rPh sb="6" eb="9">
      <t>コウセイ</t>
    </rPh>
    <rPh sb="10" eb="11">
      <t>ヒョウ</t>
    </rPh>
    <rPh sb="13" eb="16">
      <t>２１ヒョウ</t>
    </rPh>
    <phoneticPr fontId="1"/>
  </si>
  <si>
    <t>④　地方債に関する調　（２４表）</t>
    <rPh sb="2" eb="5">
      <t>チホウサイ</t>
    </rPh>
    <rPh sb="6" eb="7">
      <t>カン</t>
    </rPh>
    <rPh sb="9" eb="10">
      <t>シラ</t>
    </rPh>
    <rPh sb="12" eb="15">
      <t>２４ヒョウ</t>
    </rPh>
    <phoneticPr fontId="1"/>
  </si>
  <si>
    <t>他会計繰入金</t>
    <rPh sb="0" eb="3">
      <t>タカイケイ</t>
    </rPh>
    <rPh sb="3" eb="5">
      <t>クリイレ</t>
    </rPh>
    <rPh sb="5" eb="6">
      <t>キン</t>
    </rPh>
    <phoneticPr fontId="1"/>
  </si>
  <si>
    <t>単独事業費</t>
    <rPh sb="0" eb="2">
      <t>タンドク</t>
    </rPh>
    <rPh sb="2" eb="5">
      <t>ジギョウヒ</t>
    </rPh>
    <phoneticPr fontId="1"/>
  </si>
  <si>
    <t>補助対象事業費</t>
    <rPh sb="0" eb="2">
      <t>ホジョ</t>
    </rPh>
    <rPh sb="2" eb="4">
      <t>タイショウ</t>
    </rPh>
    <rPh sb="4" eb="7">
      <t>ジギョウヒ</t>
    </rPh>
    <phoneticPr fontId="1"/>
  </si>
  <si>
    <t>建設利息</t>
    <rPh sb="0" eb="2">
      <t>ケンセツ</t>
    </rPh>
    <rPh sb="2" eb="4">
      <t>リソク</t>
    </rPh>
    <phoneticPr fontId="1"/>
  </si>
  <si>
    <t>職員給与費</t>
    <rPh sb="0" eb="2">
      <t>ショクイン</t>
    </rPh>
    <rPh sb="2" eb="4">
      <t>キュウヨ</t>
    </rPh>
    <rPh sb="4" eb="5">
      <t>ヒ</t>
    </rPh>
    <phoneticPr fontId="1"/>
  </si>
  <si>
    <t>資本的支出</t>
    <rPh sb="0" eb="2">
      <t>シホン</t>
    </rPh>
    <rPh sb="2" eb="3">
      <t>テキ</t>
    </rPh>
    <rPh sb="3" eb="5">
      <t>シシュツ</t>
    </rPh>
    <phoneticPr fontId="1"/>
  </si>
  <si>
    <t>前年度繰上充用金</t>
    <rPh sb="0" eb="3">
      <t>ゼンネンド</t>
    </rPh>
    <rPh sb="3" eb="5">
      <t>クリアゲ</t>
    </rPh>
    <rPh sb="5" eb="7">
      <t>ジュウヨウ</t>
    </rPh>
    <rPh sb="7" eb="8">
      <t>キン</t>
    </rPh>
    <phoneticPr fontId="1"/>
  </si>
  <si>
    <t>その他</t>
    <rPh sb="2" eb="3">
      <t>タ</t>
    </rPh>
    <phoneticPr fontId="1"/>
  </si>
  <si>
    <t>前年度からの繰越金</t>
    <rPh sb="0" eb="3">
      <t>ゼンネンド</t>
    </rPh>
    <rPh sb="6" eb="8">
      <t>クリコシ</t>
    </rPh>
    <rPh sb="8" eb="9">
      <t>キン</t>
    </rPh>
    <phoneticPr fontId="1"/>
  </si>
  <si>
    <t>未収入特定財源</t>
    <rPh sb="0" eb="1">
      <t>ミ</t>
    </rPh>
    <rPh sb="1" eb="3">
      <t>シュウニュウ</t>
    </rPh>
    <rPh sb="3" eb="5">
      <t>トクテイ</t>
    </rPh>
    <rPh sb="5" eb="7">
      <t>ザイゲン</t>
    </rPh>
    <phoneticPr fontId="1"/>
  </si>
  <si>
    <t>国費</t>
    <rPh sb="0" eb="2">
      <t>コクヒ</t>
    </rPh>
    <phoneticPr fontId="1"/>
  </si>
  <si>
    <t>都道府県費</t>
    <rPh sb="0" eb="4">
      <t>トドウフケン</t>
    </rPh>
    <rPh sb="4" eb="5">
      <t>ヒ</t>
    </rPh>
    <phoneticPr fontId="1"/>
  </si>
  <si>
    <t>市町村費</t>
    <rPh sb="0" eb="3">
      <t>シチョウソン</t>
    </rPh>
    <rPh sb="3" eb="4">
      <t>ヒ</t>
    </rPh>
    <phoneticPr fontId="1"/>
  </si>
  <si>
    <t>支給対象人員数</t>
    <rPh sb="0" eb="2">
      <t>シキュウ</t>
    </rPh>
    <rPh sb="2" eb="4">
      <t>タイショウ</t>
    </rPh>
    <rPh sb="4" eb="6">
      <t>ジンイン</t>
    </rPh>
    <rPh sb="6" eb="7">
      <t>カズ</t>
    </rPh>
    <phoneticPr fontId="1"/>
  </si>
  <si>
    <t>延支給月数</t>
    <rPh sb="0" eb="1">
      <t>ノ</t>
    </rPh>
    <rPh sb="1" eb="2">
      <t>ササ</t>
    </rPh>
    <rPh sb="2" eb="3">
      <t>キュウ</t>
    </rPh>
    <rPh sb="3" eb="4">
      <t>ツキ</t>
    </rPh>
    <rPh sb="4" eb="5">
      <t>カズ</t>
    </rPh>
    <phoneticPr fontId="1"/>
  </si>
  <si>
    <t>延勤続年数</t>
    <rPh sb="0" eb="1">
      <t>ノ</t>
    </rPh>
    <rPh sb="1" eb="3">
      <t>キンゾク</t>
    </rPh>
    <rPh sb="3" eb="5">
      <t>ネンスウ</t>
    </rPh>
    <phoneticPr fontId="1"/>
  </si>
  <si>
    <t>(㎡)</t>
    <phoneticPr fontId="1"/>
  </si>
  <si>
    <t>取得用地面積</t>
    <rPh sb="0" eb="2">
      <t>シュトク</t>
    </rPh>
    <rPh sb="2" eb="4">
      <t>ヨウチ</t>
    </rPh>
    <rPh sb="4" eb="6">
      <t>メンセキ</t>
    </rPh>
    <phoneticPr fontId="1"/>
  </si>
  <si>
    <t>単独事業分</t>
    <rPh sb="0" eb="2">
      <t>タンドク</t>
    </rPh>
    <rPh sb="2" eb="4">
      <t>ジギョウ</t>
    </rPh>
    <rPh sb="4" eb="5">
      <t>ブン</t>
    </rPh>
    <phoneticPr fontId="1"/>
  </si>
  <si>
    <t>上記のうち先行取得用地面積</t>
    <rPh sb="0" eb="2">
      <t>ジョウキ</t>
    </rPh>
    <rPh sb="5" eb="7">
      <t>センコウ</t>
    </rPh>
    <rPh sb="7" eb="9">
      <t>シュトク</t>
    </rPh>
    <rPh sb="9" eb="11">
      <t>ヨウチ</t>
    </rPh>
    <rPh sb="11" eb="13">
      <t>メンセキ</t>
    </rPh>
    <phoneticPr fontId="1"/>
  </si>
  <si>
    <t>事業繰越額</t>
    <rPh sb="0" eb="2">
      <t>ジギョウ</t>
    </rPh>
    <rPh sb="2" eb="4">
      <t>クリコシ</t>
    </rPh>
    <rPh sb="4" eb="5">
      <t>ガク</t>
    </rPh>
    <phoneticPr fontId="1"/>
  </si>
  <si>
    <t>支払繰延額</t>
    <rPh sb="0" eb="2">
      <t>シハライ</t>
    </rPh>
    <rPh sb="2" eb="4">
      <t>クリノベ</t>
    </rPh>
    <rPh sb="4" eb="5">
      <t>ガク</t>
    </rPh>
    <phoneticPr fontId="1"/>
  </si>
  <si>
    <t>新増設に関するもの</t>
    <phoneticPr fontId="1"/>
  </si>
  <si>
    <t>改良に関するもの</t>
    <phoneticPr fontId="1"/>
  </si>
  <si>
    <t>建設改良費の内訳</t>
    <rPh sb="0" eb="2">
      <t>ケンセツ</t>
    </rPh>
    <rPh sb="2" eb="5">
      <t>カイリョウヒ</t>
    </rPh>
    <rPh sb="6" eb="8">
      <t>ウチワケ</t>
    </rPh>
    <phoneticPr fontId="1"/>
  </si>
  <si>
    <t>元金償還金分に対して
繰入れたもの</t>
    <rPh sb="0" eb="2">
      <t>ガンキン</t>
    </rPh>
    <rPh sb="2" eb="5">
      <t>ショウカンキン</t>
    </rPh>
    <rPh sb="5" eb="6">
      <t>ブン</t>
    </rPh>
    <rPh sb="7" eb="8">
      <t>タイ</t>
    </rPh>
    <rPh sb="11" eb="12">
      <t>ク</t>
    </rPh>
    <rPh sb="12" eb="13">
      <t>イ</t>
    </rPh>
    <phoneticPr fontId="2"/>
  </si>
  <si>
    <t>利息支払い分に対して
繰入れたもの</t>
    <rPh sb="0" eb="2">
      <t>リソク</t>
    </rPh>
    <rPh sb="2" eb="4">
      <t>シハラ</t>
    </rPh>
    <rPh sb="5" eb="6">
      <t>ブン</t>
    </rPh>
    <rPh sb="7" eb="8">
      <t>タイ</t>
    </rPh>
    <rPh sb="11" eb="12">
      <t>ク</t>
    </rPh>
    <rPh sb="12" eb="13">
      <t>イ</t>
    </rPh>
    <phoneticPr fontId="2"/>
  </si>
  <si>
    <t>　　の内訳
 繰越額</t>
    <rPh sb="3" eb="5">
      <t>ウチワケ</t>
    </rPh>
    <rPh sb="7" eb="9">
      <t>クリコシ</t>
    </rPh>
    <rPh sb="9" eb="10">
      <t>ガク</t>
    </rPh>
    <phoneticPr fontId="1"/>
  </si>
  <si>
    <t>再掲
繰入</t>
    <rPh sb="0" eb="2">
      <t>サイケイ</t>
    </rPh>
    <rPh sb="3" eb="5">
      <t>クリイレ</t>
    </rPh>
    <phoneticPr fontId="1"/>
  </si>
  <si>
    <t>地方債利息</t>
    <phoneticPr fontId="1"/>
  </si>
  <si>
    <t>一時借入金利息</t>
    <phoneticPr fontId="1"/>
  </si>
  <si>
    <t>地方公共団体金融機構</t>
    <rPh sb="0" eb="2">
      <t>チホウ</t>
    </rPh>
    <rPh sb="2" eb="4">
      <t>コウキョウ</t>
    </rPh>
    <rPh sb="4" eb="6">
      <t>ダンタイ</t>
    </rPh>
    <rPh sb="6" eb="8">
      <t>キンユウ</t>
    </rPh>
    <rPh sb="8" eb="10">
      <t>キコウ</t>
    </rPh>
    <phoneticPr fontId="1"/>
  </si>
  <si>
    <t>他会計借入金等利息</t>
    <rPh sb="0" eb="1">
      <t>タ</t>
    </rPh>
    <rPh sb="1" eb="3">
      <t>カイケイ</t>
    </rPh>
    <rPh sb="6" eb="7">
      <t>トウ</t>
    </rPh>
    <phoneticPr fontId="1"/>
  </si>
  <si>
    <t>※　地方債現在高の全てを証書借入で行っているため、証券発行は無い。</t>
    <phoneticPr fontId="1"/>
  </si>
  <si>
    <t xml:space="preserve"> 項　目</t>
    <rPh sb="1" eb="2">
      <t>コウ</t>
    </rPh>
    <rPh sb="3" eb="4">
      <t>メ</t>
    </rPh>
    <phoneticPr fontId="1"/>
  </si>
  <si>
    <t xml:space="preserve">団体名 </t>
    <rPh sb="0" eb="3">
      <t>ダンタイメイ</t>
    </rPh>
    <phoneticPr fontId="1"/>
  </si>
  <si>
    <t xml:space="preserve"> 項　目</t>
    <phoneticPr fontId="1"/>
  </si>
  <si>
    <t xml:space="preserve">団体名 </t>
    <phoneticPr fontId="1"/>
  </si>
  <si>
    <t>合　計</t>
    <rPh sb="0" eb="1">
      <t>ゴウ</t>
    </rPh>
    <rPh sb="2" eb="3">
      <t>ケイ</t>
    </rPh>
    <phoneticPr fontId="1"/>
  </si>
  <si>
    <t>伴支</t>
    <rPh sb="0" eb="1">
      <t>トモナ</t>
    </rPh>
    <rPh sb="1" eb="2">
      <t>ササ</t>
    </rPh>
    <phoneticPr fontId="1"/>
  </si>
  <si>
    <t>職　</t>
    <rPh sb="0" eb="1">
      <t>ショク</t>
    </rPh>
    <phoneticPr fontId="1"/>
  </si>
  <si>
    <t>退　</t>
    <rPh sb="0" eb="1">
      <t>タイショク</t>
    </rPh>
    <phoneticPr fontId="1"/>
  </si>
  <si>
    <t>資調</t>
    <rPh sb="0" eb="1">
      <t>シホン</t>
    </rPh>
    <rPh sb="1" eb="2">
      <t>シラ</t>
    </rPh>
    <phoneticPr fontId="1"/>
  </si>
  <si>
    <t>投績</t>
    <rPh sb="0" eb="1">
      <t>トウシ</t>
    </rPh>
    <rPh sb="1" eb="2">
      <t>ツムギ</t>
    </rPh>
    <phoneticPr fontId="1"/>
  </si>
  <si>
    <t>政実</t>
    <rPh sb="0" eb="1">
      <t>セイジ</t>
    </rPh>
    <rPh sb="1" eb="2">
      <t>ジツ</t>
    </rPh>
    <phoneticPr fontId="1"/>
  </si>
  <si>
    <t>行　</t>
    <rPh sb="0" eb="1">
      <t>ギョウ</t>
    </rPh>
    <phoneticPr fontId="1"/>
  </si>
  <si>
    <t>果実</t>
    <phoneticPr fontId="2"/>
  </si>
  <si>
    <t>野菜</t>
    <rPh sb="0" eb="1">
      <t>ノ</t>
    </rPh>
    <phoneticPr fontId="2"/>
  </si>
  <si>
    <t>ア青　　　果　　　物</t>
    <rPh sb="9" eb="10">
      <t>ブツ</t>
    </rPh>
    <phoneticPr fontId="2"/>
  </si>
  <si>
    <t>イ水　　　産　　　物</t>
    <phoneticPr fontId="2"/>
  </si>
  <si>
    <t>ウ食　　　　　　　　肉</t>
    <phoneticPr fontId="2"/>
  </si>
  <si>
    <t>施設
使用料</t>
    <rPh sb="0" eb="2">
      <t>シセツ</t>
    </rPh>
    <rPh sb="3" eb="6">
      <t>シヨウリョウ</t>
    </rPh>
    <phoneticPr fontId="2"/>
  </si>
  <si>
    <t>営業収益</t>
    <rPh sb="0" eb="2">
      <t>エイギョウ</t>
    </rPh>
    <rPh sb="2" eb="4">
      <t>シュウエキ</t>
    </rPh>
    <phoneticPr fontId="1"/>
  </si>
  <si>
    <t>料金収入</t>
    <rPh sb="0" eb="2">
      <t>リョウキン</t>
    </rPh>
    <rPh sb="2" eb="4">
      <t>シュウニュウ</t>
    </rPh>
    <phoneticPr fontId="1"/>
  </si>
  <si>
    <t>営業外収益</t>
    <rPh sb="0" eb="3">
      <t>エイギョウガイ</t>
    </rPh>
    <rPh sb="3" eb="5">
      <t>シュウエキ</t>
    </rPh>
    <phoneticPr fontId="1"/>
  </si>
  <si>
    <t>営業費用</t>
    <rPh sb="0" eb="2">
      <t>エイギョウ</t>
    </rPh>
    <rPh sb="2" eb="4">
      <t>ヒヨウ</t>
    </rPh>
    <phoneticPr fontId="1"/>
  </si>
  <si>
    <t>営業外費用</t>
    <rPh sb="0" eb="3">
      <t>エイギョウガイ</t>
    </rPh>
    <rPh sb="3" eb="5">
      <t>ヒヨウ</t>
    </rPh>
    <phoneticPr fontId="1"/>
  </si>
  <si>
    <t>資本的収入</t>
    <rPh sb="0" eb="2">
      <t>シホン</t>
    </rPh>
    <rPh sb="2" eb="3">
      <t>テキ</t>
    </rPh>
    <rPh sb="3" eb="5">
      <t>シュウニュウ</t>
    </rPh>
    <phoneticPr fontId="1"/>
  </si>
  <si>
    <t>黒　　　　字</t>
    <rPh sb="0" eb="1">
      <t>クロ</t>
    </rPh>
    <rPh sb="5" eb="6">
      <t>ジ</t>
    </rPh>
    <phoneticPr fontId="1"/>
  </si>
  <si>
    <t>内　訳</t>
    <rPh sb="0" eb="1">
      <t>ウチ</t>
    </rPh>
    <rPh sb="2" eb="3">
      <t>ヤク</t>
    </rPh>
    <phoneticPr fontId="1"/>
  </si>
  <si>
    <t>(Ａ)合　　　　　　　　　　　計</t>
    <rPh sb="3" eb="4">
      <t>ゴウ</t>
    </rPh>
    <rPh sb="15" eb="16">
      <t>ケイ</t>
    </rPh>
    <phoneticPr fontId="2"/>
  </si>
  <si>
    <t>(イ)そ　　　　 の 　　　　 他</t>
    <rPh sb="16" eb="17">
      <t>ホカ</t>
    </rPh>
    <phoneticPr fontId="2"/>
  </si>
  <si>
    <t>肉類・鳥類・卵類</t>
    <phoneticPr fontId="1"/>
  </si>
  <si>
    <t>う出</t>
    <rPh sb="1" eb="2">
      <t>デ</t>
    </rPh>
    <phoneticPr fontId="1"/>
  </si>
  <si>
    <t>に　</t>
    <phoneticPr fontId="1"/>
  </si>
  <si>
    <t>13.</t>
    <phoneticPr fontId="2"/>
  </si>
  <si>
    <t>14.</t>
    <phoneticPr fontId="2"/>
  </si>
  <si>
    <t>11.</t>
    <phoneticPr fontId="1"/>
  </si>
  <si>
    <t>12.</t>
    <phoneticPr fontId="1"/>
  </si>
  <si>
    <t>年間取扱高及び売上高</t>
    <rPh sb="5" eb="6">
      <t>オヨ</t>
    </rPh>
    <rPh sb="7" eb="10">
      <t>ウリアゲダカ</t>
    </rPh>
    <phoneticPr fontId="2"/>
  </si>
  <si>
    <t>売上高割　　
使　用　料(％)</t>
    <rPh sb="0" eb="2">
      <t>ウリアゲ</t>
    </rPh>
    <rPh sb="2" eb="3">
      <t>ダカ</t>
    </rPh>
    <rPh sb="3" eb="4">
      <t>ワリ</t>
    </rPh>
    <rPh sb="7" eb="8">
      <t>ツカ</t>
    </rPh>
    <rPh sb="9" eb="10">
      <t>ヨウ</t>
    </rPh>
    <rPh sb="11" eb="12">
      <t>リョウ</t>
    </rPh>
    <phoneticPr fontId="2"/>
  </si>
  <si>
    <t>うち</t>
    <phoneticPr fontId="1"/>
  </si>
  <si>
    <t>市場</t>
    <rPh sb="0" eb="2">
      <t>シジョウ</t>
    </rPh>
    <phoneticPr fontId="1"/>
  </si>
  <si>
    <t>表</t>
    <rPh sb="0" eb="1">
      <t>ヒョウ</t>
    </rPh>
    <phoneticPr fontId="1"/>
  </si>
  <si>
    <t>中央卸売市場</t>
    <rPh sb="0" eb="2">
      <t>チュウオウ</t>
    </rPh>
    <rPh sb="2" eb="3">
      <t>オロシ</t>
    </rPh>
    <rPh sb="3" eb="4">
      <t>ウ</t>
    </rPh>
    <rPh sb="4" eb="6">
      <t>イチバ</t>
    </rPh>
    <phoneticPr fontId="1"/>
  </si>
  <si>
    <t>公設総合地方卸売市場</t>
    <rPh sb="0" eb="2">
      <t>コウセツ</t>
    </rPh>
    <rPh sb="2" eb="4">
      <t>ソウゴウ</t>
    </rPh>
    <rPh sb="4" eb="6">
      <t>チホウ</t>
    </rPh>
    <rPh sb="6" eb="8">
      <t>オロシウ</t>
    </rPh>
    <rPh sb="8" eb="10">
      <t>イチバ</t>
    </rPh>
    <phoneticPr fontId="1"/>
  </si>
  <si>
    <t>事業開始年月日</t>
    <rPh sb="0" eb="2">
      <t>ジギョウ</t>
    </rPh>
    <phoneticPr fontId="2"/>
  </si>
  <si>
    <t>敷地面積</t>
    <rPh sb="0" eb="2">
      <t>シキチ</t>
    </rPh>
    <rPh sb="2" eb="4">
      <t>メンセキ</t>
    </rPh>
    <phoneticPr fontId="2"/>
  </si>
  <si>
    <t>卸売場</t>
    <rPh sb="0" eb="1">
      <t>オロシ</t>
    </rPh>
    <rPh sb="1" eb="3">
      <t>ウリバ</t>
    </rPh>
    <phoneticPr fontId="2"/>
  </si>
  <si>
    <t>施設面積</t>
    <rPh sb="0" eb="2">
      <t>シセツ</t>
    </rPh>
    <rPh sb="2" eb="4">
      <t>メンセキ</t>
    </rPh>
    <phoneticPr fontId="2"/>
  </si>
  <si>
    <t>仲卸売場</t>
    <rPh sb="0" eb="1">
      <t>ナカ</t>
    </rPh>
    <rPh sb="1" eb="2">
      <t>オロシ</t>
    </rPh>
    <rPh sb="2" eb="4">
      <t>ウリバ</t>
    </rPh>
    <phoneticPr fontId="2"/>
  </si>
  <si>
    <t>延施設面積</t>
    <rPh sb="0" eb="1">
      <t>ノ</t>
    </rPh>
    <rPh sb="1" eb="3">
      <t>シセツ</t>
    </rPh>
    <rPh sb="3" eb="5">
      <t>メンセキ</t>
    </rPh>
    <phoneticPr fontId="2"/>
  </si>
  <si>
    <t>買荷保管積込所</t>
    <rPh sb="0" eb="1">
      <t>カ</t>
    </rPh>
    <rPh sb="1" eb="2">
      <t>ニ</t>
    </rPh>
    <rPh sb="2" eb="4">
      <t>ホカン</t>
    </rPh>
    <rPh sb="4" eb="5">
      <t>ツミコ</t>
    </rPh>
    <rPh sb="5" eb="6">
      <t>コ</t>
    </rPh>
    <rPh sb="6" eb="7">
      <t>ショ</t>
    </rPh>
    <phoneticPr fontId="2"/>
  </si>
  <si>
    <t>倉庫</t>
    <rPh sb="0" eb="2">
      <t>ソウコ</t>
    </rPh>
    <phoneticPr fontId="2"/>
  </si>
  <si>
    <t>オ</t>
    <phoneticPr fontId="2"/>
  </si>
  <si>
    <t>冷蔵庫</t>
    <rPh sb="0" eb="3">
      <t>レイゾウコ</t>
    </rPh>
    <phoneticPr fontId="2"/>
  </si>
  <si>
    <t>カ</t>
    <phoneticPr fontId="2"/>
  </si>
  <si>
    <t>加工設備</t>
    <rPh sb="0" eb="2">
      <t>カコウ</t>
    </rPh>
    <rPh sb="2" eb="4">
      <t>セツビ</t>
    </rPh>
    <phoneticPr fontId="2"/>
  </si>
  <si>
    <t>キ</t>
    <phoneticPr fontId="2"/>
  </si>
  <si>
    <t>関連商品売場</t>
    <rPh sb="0" eb="2">
      <t>カンレン</t>
    </rPh>
    <rPh sb="2" eb="4">
      <t>ショウヒン</t>
    </rPh>
    <rPh sb="4" eb="6">
      <t>ウリバ</t>
    </rPh>
    <phoneticPr fontId="2"/>
  </si>
  <si>
    <t>ク</t>
    <phoneticPr fontId="2"/>
  </si>
  <si>
    <t>関連業者事務所</t>
    <rPh sb="0" eb="2">
      <t>カンレン</t>
    </rPh>
    <rPh sb="2" eb="4">
      <t>ギョウシャ</t>
    </rPh>
    <rPh sb="4" eb="7">
      <t>ジムショ</t>
    </rPh>
    <phoneticPr fontId="2"/>
  </si>
  <si>
    <t>ケ</t>
    <phoneticPr fontId="2"/>
  </si>
  <si>
    <t>駐車場</t>
    <rPh sb="0" eb="3">
      <t>チュウシャジョウ</t>
    </rPh>
    <phoneticPr fontId="2"/>
  </si>
  <si>
    <t>コ</t>
    <phoneticPr fontId="2"/>
  </si>
  <si>
    <t>管理事務所</t>
    <rPh sb="0" eb="2">
      <t>カンリ</t>
    </rPh>
    <rPh sb="2" eb="5">
      <t>ジムショ</t>
    </rPh>
    <phoneticPr fontId="2"/>
  </si>
  <si>
    <t>サ</t>
    <phoneticPr fontId="2"/>
  </si>
  <si>
    <t>その他</t>
    <rPh sb="0" eb="3">
      <t>ソノタ</t>
    </rPh>
    <phoneticPr fontId="2"/>
  </si>
  <si>
    <t>料金徴収総面積</t>
    <rPh sb="0" eb="2">
      <t>リョウキン</t>
    </rPh>
    <rPh sb="2" eb="4">
      <t>チョウシュウ</t>
    </rPh>
    <rPh sb="4" eb="7">
      <t>ソウメンセキ</t>
    </rPh>
    <phoneticPr fontId="2"/>
  </si>
  <si>
    <t>取扱高</t>
    <rPh sb="0" eb="1">
      <t>トリアツカ</t>
    </rPh>
    <rPh sb="1" eb="2">
      <t>アツカ</t>
    </rPh>
    <rPh sb="2" eb="3">
      <t>タカ</t>
    </rPh>
    <phoneticPr fontId="2"/>
  </si>
  <si>
    <t>野菜</t>
    <rPh sb="0" eb="2">
      <t>ヤサイ</t>
    </rPh>
    <phoneticPr fontId="2"/>
  </si>
  <si>
    <t>売上高</t>
    <rPh sb="0" eb="3">
      <t>ウリアゲダカ</t>
    </rPh>
    <phoneticPr fontId="2"/>
  </si>
  <si>
    <t>(百万円)</t>
    <rPh sb="1" eb="2">
      <t>ヒャク</t>
    </rPh>
    <rPh sb="2" eb="4">
      <t>マンエン</t>
    </rPh>
    <phoneticPr fontId="2"/>
  </si>
  <si>
    <t>及び売上高
年間取扱高</t>
    <rPh sb="0" eb="1">
      <t>オヨ</t>
    </rPh>
    <rPh sb="2" eb="5">
      <t>ウリアゲダカ</t>
    </rPh>
    <phoneticPr fontId="2"/>
  </si>
  <si>
    <t>(２)</t>
    <phoneticPr fontId="2"/>
  </si>
  <si>
    <t>果　実</t>
    <phoneticPr fontId="2"/>
  </si>
  <si>
    <t>水産物</t>
    <phoneticPr fontId="2"/>
  </si>
  <si>
    <t>肉類・鳥類・卵類</t>
  </si>
  <si>
    <t>現行料金
実施年月日</t>
    <rPh sb="0" eb="2">
      <t>ゲンコウ</t>
    </rPh>
    <rPh sb="2" eb="4">
      <t>リョウキン</t>
    </rPh>
    <rPh sb="5" eb="7">
      <t>ジッシ</t>
    </rPh>
    <rPh sb="7" eb="10">
      <t>ネンガッピ</t>
    </rPh>
    <phoneticPr fontId="2"/>
  </si>
  <si>
    <t>(１)売上高割使用料</t>
    <rPh sb="3" eb="6">
      <t>ウリアゲダカ</t>
    </rPh>
    <rPh sb="6" eb="7">
      <t>ワリ</t>
    </rPh>
    <rPh sb="7" eb="10">
      <t>シヨウリョウ</t>
    </rPh>
    <phoneticPr fontId="2"/>
  </si>
  <si>
    <t>(２)施 設 利 用 料</t>
    <rPh sb="3" eb="6">
      <t>シセツ</t>
    </rPh>
    <rPh sb="7" eb="10">
      <t>リヨウ</t>
    </rPh>
    <rPh sb="11" eb="12">
      <t>リョウ</t>
    </rPh>
    <phoneticPr fontId="2"/>
  </si>
  <si>
    <t>ア青果物</t>
    <rPh sb="3" eb="4">
      <t>ブツ</t>
    </rPh>
    <phoneticPr fontId="2"/>
  </si>
  <si>
    <t>売 上 高 割　　
使 用 料(％)</t>
    <rPh sb="0" eb="5">
      <t>ウリアゲダカ</t>
    </rPh>
    <rPh sb="6" eb="7">
      <t>ワリ</t>
    </rPh>
    <rPh sb="10" eb="15">
      <t>シヨウリョウ</t>
    </rPh>
    <phoneticPr fontId="2"/>
  </si>
  <si>
    <t>イ水産物</t>
    <phoneticPr fontId="2"/>
  </si>
  <si>
    <t>料</t>
    <rPh sb="0" eb="1">
      <t>リョウキン</t>
    </rPh>
    <phoneticPr fontId="2"/>
  </si>
  <si>
    <t>ウ食　　　肉</t>
    <phoneticPr fontId="2"/>
  </si>
  <si>
    <t>(４)</t>
    <phoneticPr fontId="1"/>
  </si>
  <si>
    <t>ア</t>
    <phoneticPr fontId="2"/>
  </si>
  <si>
    <t>施　設
使用料</t>
    <rPh sb="0" eb="3">
      <t>シセツ</t>
    </rPh>
    <rPh sb="4" eb="7">
      <t>シヨウリョウ</t>
    </rPh>
    <phoneticPr fontId="2"/>
  </si>
  <si>
    <t>イ</t>
    <phoneticPr fontId="2"/>
  </si>
  <si>
    <t>ウ</t>
    <phoneticPr fontId="2"/>
  </si>
  <si>
    <t>エ</t>
    <phoneticPr fontId="2"/>
  </si>
  <si>
    <t>(1㎡当たり</t>
    <rPh sb="3" eb="4">
      <t>ア</t>
    </rPh>
    <phoneticPr fontId="2"/>
  </si>
  <si>
    <t xml:space="preserve">1ヶ月)  </t>
    <rPh sb="1" eb="3">
      <t>カゲツ</t>
    </rPh>
    <phoneticPr fontId="2"/>
  </si>
  <si>
    <t>金</t>
    <rPh sb="0" eb="1">
      <t>キン</t>
    </rPh>
    <phoneticPr fontId="2"/>
  </si>
  <si>
    <t>キ</t>
    <phoneticPr fontId="2"/>
  </si>
  <si>
    <t>(税込み)</t>
    <rPh sb="1" eb="3">
      <t>ゼイコ</t>
    </rPh>
    <phoneticPr fontId="2"/>
  </si>
  <si>
    <t>ク</t>
    <phoneticPr fontId="2"/>
  </si>
  <si>
    <t>(円)</t>
    <rPh sb="1" eb="2">
      <t>エン</t>
    </rPh>
    <phoneticPr fontId="2"/>
  </si>
  <si>
    <t>ケ</t>
    <phoneticPr fontId="2"/>
  </si>
  <si>
    <t>実質施設使用料改定率</t>
    <rPh sb="0" eb="2">
      <t>ジッシツ</t>
    </rPh>
    <rPh sb="2" eb="4">
      <t>シセツ</t>
    </rPh>
    <rPh sb="4" eb="7">
      <t>シヨウリョウ</t>
    </rPh>
    <rPh sb="7" eb="10">
      <t>カイテイリツ</t>
    </rPh>
    <phoneticPr fontId="2"/>
  </si>
  <si>
    <t>ア</t>
    <phoneticPr fontId="2"/>
  </si>
  <si>
    <t>青果物</t>
    <rPh sb="0" eb="3">
      <t>セイカブツ</t>
    </rPh>
    <phoneticPr fontId="2"/>
  </si>
  <si>
    <t>卸売業者</t>
    <rPh sb="0" eb="2">
      <t>オロシウ</t>
    </rPh>
    <rPh sb="2" eb="4">
      <t>ギョウシャ</t>
    </rPh>
    <phoneticPr fontId="2"/>
  </si>
  <si>
    <t>イ</t>
    <phoneticPr fontId="2"/>
  </si>
  <si>
    <t>水産物</t>
    <rPh sb="0" eb="3">
      <t>スイサンブツ</t>
    </rPh>
    <phoneticPr fontId="2"/>
  </si>
  <si>
    <t>(社)</t>
    <rPh sb="1" eb="2">
      <t>シャ</t>
    </rPh>
    <phoneticPr fontId="2"/>
  </si>
  <si>
    <t>ウ</t>
    <phoneticPr fontId="2"/>
  </si>
  <si>
    <t>食肉等</t>
    <rPh sb="0" eb="2">
      <t>ショクニク</t>
    </rPh>
    <rPh sb="2" eb="3">
      <t>トウ</t>
    </rPh>
    <phoneticPr fontId="2"/>
  </si>
  <si>
    <t>市場関係業者</t>
    <rPh sb="0" eb="2">
      <t>シジョウ</t>
    </rPh>
    <rPh sb="2" eb="4">
      <t>カンケイ</t>
    </rPh>
    <rPh sb="4" eb="6">
      <t>ギョウシャ</t>
    </rPh>
    <phoneticPr fontId="1"/>
  </si>
  <si>
    <t>仲卸業者</t>
    <rPh sb="0" eb="1">
      <t>ナカ</t>
    </rPh>
    <rPh sb="1" eb="2">
      <t>オロシ</t>
    </rPh>
    <rPh sb="2" eb="4">
      <t>ギョウシャ</t>
    </rPh>
    <phoneticPr fontId="2"/>
  </si>
  <si>
    <t>売買参加人</t>
    <rPh sb="0" eb="2">
      <t>バイバイ</t>
    </rPh>
    <rPh sb="2" eb="4">
      <t>サンカ</t>
    </rPh>
    <rPh sb="4" eb="5">
      <t>ニン</t>
    </rPh>
    <phoneticPr fontId="2"/>
  </si>
  <si>
    <t>(人)</t>
    <rPh sb="1" eb="2">
      <t>ニン</t>
    </rPh>
    <phoneticPr fontId="2"/>
  </si>
  <si>
    <t>第１種</t>
    <rPh sb="0" eb="1">
      <t>ダイ</t>
    </rPh>
    <rPh sb="2" eb="3">
      <t>シュ</t>
    </rPh>
    <phoneticPr fontId="2"/>
  </si>
  <si>
    <t>関連事業者</t>
    <rPh sb="0" eb="2">
      <t>カンレン</t>
    </rPh>
    <rPh sb="2" eb="4">
      <t>ジギョウ</t>
    </rPh>
    <rPh sb="4" eb="5">
      <t>モノ</t>
    </rPh>
    <phoneticPr fontId="2"/>
  </si>
  <si>
    <t>第２種</t>
    <rPh sb="0" eb="1">
      <t>ダイ</t>
    </rPh>
    <rPh sb="2" eb="3">
      <t>シュ</t>
    </rPh>
    <phoneticPr fontId="2"/>
  </si>
  <si>
    <t>(１)</t>
    <phoneticPr fontId="2"/>
  </si>
  <si>
    <t>損益勘定所属職員</t>
    <rPh sb="0" eb="2">
      <t>ソンエキ</t>
    </rPh>
    <rPh sb="2" eb="4">
      <t>カンジョウ</t>
    </rPh>
    <rPh sb="4" eb="6">
      <t>ショゾク</t>
    </rPh>
    <rPh sb="6" eb="8">
      <t>ショクイン</t>
    </rPh>
    <phoneticPr fontId="2"/>
  </si>
  <si>
    <t>職員数</t>
    <rPh sb="0" eb="2">
      <t>ショクインスウ</t>
    </rPh>
    <rPh sb="2" eb="3">
      <t>スウ</t>
    </rPh>
    <phoneticPr fontId="2"/>
  </si>
  <si>
    <t>(２)</t>
    <phoneticPr fontId="2"/>
  </si>
  <si>
    <t>資本勘定所属職員</t>
    <rPh sb="0" eb="2">
      <t>シホン</t>
    </rPh>
    <rPh sb="2" eb="4">
      <t>カンジョウ</t>
    </rPh>
    <rPh sb="4" eb="6">
      <t>ショゾク</t>
    </rPh>
    <rPh sb="6" eb="8">
      <t>ショクイン</t>
    </rPh>
    <phoneticPr fontId="2"/>
  </si>
  <si>
    <t>一時借入金利息</t>
    <rPh sb="5" eb="7">
      <t>リソク</t>
    </rPh>
    <phoneticPr fontId="1"/>
  </si>
  <si>
    <t>　</t>
    <phoneticPr fontId="1"/>
  </si>
  <si>
    <t>その他借入金利息</t>
    <phoneticPr fontId="1"/>
  </si>
  <si>
    <t>企業債現在高</t>
    <rPh sb="0" eb="2">
      <t>キギョウ</t>
    </rPh>
    <rPh sb="2" eb="3">
      <t>サイ</t>
    </rPh>
    <rPh sb="3" eb="6">
      <t>ゲンザイダカ</t>
    </rPh>
    <phoneticPr fontId="2"/>
  </si>
  <si>
    <t>4.0未満</t>
    <rPh sb="3" eb="5">
      <t>ミマン</t>
    </rPh>
    <phoneticPr fontId="2"/>
  </si>
  <si>
    <t>4.0～4.5</t>
    <phoneticPr fontId="2"/>
  </si>
  <si>
    <t>4.5～5.0</t>
    <phoneticPr fontId="2"/>
  </si>
  <si>
    <t>5.0～5.5</t>
    <phoneticPr fontId="2"/>
  </si>
  <si>
    <t>5.5～6.0</t>
    <phoneticPr fontId="2"/>
  </si>
  <si>
    <t>6.0～6.5</t>
    <phoneticPr fontId="2"/>
  </si>
  <si>
    <t>6.5～7.0</t>
    <phoneticPr fontId="2"/>
  </si>
  <si>
    <t>7.0～7.5</t>
    <phoneticPr fontId="2"/>
  </si>
  <si>
    <t>7.5～8.0</t>
    <phoneticPr fontId="2"/>
  </si>
  <si>
    <t>8.0～8.5</t>
    <phoneticPr fontId="2"/>
  </si>
  <si>
    <t>8.5以上</t>
    <rPh sb="3" eb="5">
      <t>イジョウ</t>
    </rPh>
    <phoneticPr fontId="2"/>
  </si>
  <si>
    <t>合計</t>
    <rPh sb="0" eb="2">
      <t>ゴウケイ</t>
    </rPh>
    <phoneticPr fontId="2"/>
  </si>
  <si>
    <t>政府資金</t>
    <rPh sb="0" eb="2">
      <t>セイフ</t>
    </rPh>
    <rPh sb="2" eb="4">
      <t>シキン</t>
    </rPh>
    <phoneticPr fontId="2"/>
  </si>
  <si>
    <t>財政融資</t>
    <rPh sb="0" eb="2">
      <t>ザイセイ</t>
    </rPh>
    <rPh sb="2" eb="4">
      <t>ユウシ</t>
    </rPh>
    <phoneticPr fontId="2"/>
  </si>
  <si>
    <t>郵便貯金</t>
    <rPh sb="0" eb="2">
      <t>ユウビン</t>
    </rPh>
    <rPh sb="2" eb="4">
      <t>チョキン</t>
    </rPh>
    <phoneticPr fontId="2"/>
  </si>
  <si>
    <t>簡易生命保険</t>
    <rPh sb="0" eb="2">
      <t>カンイ</t>
    </rPh>
    <rPh sb="2" eb="4">
      <t>セイメイ</t>
    </rPh>
    <rPh sb="4" eb="6">
      <t>ホケン</t>
    </rPh>
    <phoneticPr fontId="2"/>
  </si>
  <si>
    <t>公営企業金融公庫</t>
    <rPh sb="0" eb="2">
      <t>コウエイ</t>
    </rPh>
    <rPh sb="2" eb="4">
      <t>キギョウ</t>
    </rPh>
    <rPh sb="4" eb="6">
      <t>キンユウ</t>
    </rPh>
    <rPh sb="6" eb="8">
      <t>コウコ</t>
    </rPh>
    <phoneticPr fontId="2"/>
  </si>
  <si>
    <t>市中銀行</t>
    <rPh sb="0" eb="2">
      <t>シチュウ</t>
    </rPh>
    <rPh sb="2" eb="4">
      <t>ギンコウ</t>
    </rPh>
    <phoneticPr fontId="2"/>
  </si>
  <si>
    <t>市中銀行以外の金融機関</t>
    <rPh sb="0" eb="2">
      <t>シチュウ</t>
    </rPh>
    <rPh sb="2" eb="4">
      <t>ギンコウ</t>
    </rPh>
    <rPh sb="4" eb="6">
      <t>イガイ</t>
    </rPh>
    <rPh sb="7" eb="9">
      <t>キンユウ</t>
    </rPh>
    <rPh sb="9" eb="11">
      <t>キカン</t>
    </rPh>
    <phoneticPr fontId="2"/>
  </si>
  <si>
    <t>市場公募債</t>
    <rPh sb="0" eb="2">
      <t>シジョウ</t>
    </rPh>
    <rPh sb="2" eb="4">
      <t>コウボ</t>
    </rPh>
    <rPh sb="4" eb="5">
      <t>サイ</t>
    </rPh>
    <phoneticPr fontId="2"/>
  </si>
  <si>
    <t>共済組合</t>
    <rPh sb="0" eb="2">
      <t>キョウサイ</t>
    </rPh>
    <rPh sb="2" eb="4">
      <t>クミアイ</t>
    </rPh>
    <phoneticPr fontId="2"/>
  </si>
  <si>
    <t>政府保証付外債</t>
    <rPh sb="0" eb="2">
      <t>セイフ</t>
    </rPh>
    <rPh sb="2" eb="4">
      <t>ホショウ</t>
    </rPh>
    <rPh sb="4" eb="5">
      <t>ツ</t>
    </rPh>
    <rPh sb="5" eb="7">
      <t>ガイサイ</t>
    </rPh>
    <phoneticPr fontId="2"/>
  </si>
  <si>
    <t>交付公債</t>
    <rPh sb="0" eb="2">
      <t>コウフ</t>
    </rPh>
    <rPh sb="2" eb="4">
      <t>コウサイ</t>
    </rPh>
    <phoneticPr fontId="2"/>
  </si>
  <si>
    <t>その他</t>
    <rPh sb="2" eb="3">
      <t>タ</t>
    </rPh>
    <phoneticPr fontId="2"/>
  </si>
  <si>
    <t>営    業    収    益　　</t>
    <rPh sb="0" eb="6">
      <t>エイギョウ</t>
    </rPh>
    <rPh sb="10" eb="16">
      <t>シュウエキ</t>
    </rPh>
    <phoneticPr fontId="1"/>
  </si>
  <si>
    <t>料   金   収   入</t>
    <rPh sb="0" eb="5">
      <t>リョウキン</t>
    </rPh>
    <rPh sb="8" eb="13">
      <t>シュウニュウ</t>
    </rPh>
    <phoneticPr fontId="1"/>
  </si>
  <si>
    <t>うち売上高割使用料</t>
    <rPh sb="2" eb="5">
      <t>ウリアゲダカ</t>
    </rPh>
    <rPh sb="5" eb="6">
      <t>ワリ</t>
    </rPh>
    <rPh sb="6" eb="9">
      <t>シヨウリョウ</t>
    </rPh>
    <phoneticPr fontId="1"/>
  </si>
  <si>
    <t>受託工事収益</t>
    <rPh sb="0" eb="2">
      <t>ジュタク</t>
    </rPh>
    <rPh sb="2" eb="4">
      <t>コウジ</t>
    </rPh>
    <rPh sb="4" eb="6">
      <t>シュウエキ</t>
    </rPh>
    <phoneticPr fontId="1"/>
  </si>
  <si>
    <t>そ      の      他</t>
    <rPh sb="0" eb="15">
      <t>ソノタ</t>
    </rPh>
    <phoneticPr fontId="1"/>
  </si>
  <si>
    <t>収</t>
    <rPh sb="0" eb="1">
      <t>シュウエキ</t>
    </rPh>
    <phoneticPr fontId="1"/>
  </si>
  <si>
    <t>営  業  外  収  益　　</t>
    <rPh sb="0" eb="7">
      <t>エイギョウガイ</t>
    </rPh>
    <rPh sb="9" eb="13">
      <t>シュウエキ</t>
    </rPh>
    <phoneticPr fontId="1"/>
  </si>
  <si>
    <t>国庫補助金</t>
    <rPh sb="0" eb="2">
      <t>コッコ</t>
    </rPh>
    <rPh sb="2" eb="5">
      <t>ホジョキン</t>
    </rPh>
    <phoneticPr fontId="1"/>
  </si>
  <si>
    <t>益</t>
    <rPh sb="0" eb="1">
      <t>エキ</t>
    </rPh>
    <phoneticPr fontId="1"/>
  </si>
  <si>
    <t>他会計繰入金</t>
    <rPh sb="0" eb="3">
      <t>タカイケイ</t>
    </rPh>
    <rPh sb="3" eb="6">
      <t>クリイレキン</t>
    </rPh>
    <phoneticPr fontId="1"/>
  </si>
  <si>
    <t>的</t>
    <rPh sb="0" eb="1">
      <t>テキ</t>
    </rPh>
    <phoneticPr fontId="1"/>
  </si>
  <si>
    <t>営    業    費    用　　</t>
    <rPh sb="0" eb="6">
      <t>エイギョウ</t>
    </rPh>
    <rPh sb="10" eb="16">
      <t>ヒヨウ</t>
    </rPh>
    <phoneticPr fontId="1"/>
  </si>
  <si>
    <t>職  員  給  与  費</t>
    <rPh sb="0" eb="4">
      <t>ショクイン</t>
    </rPh>
    <rPh sb="6" eb="13">
      <t>キュウヨヒ</t>
    </rPh>
    <phoneticPr fontId="1"/>
  </si>
  <si>
    <t>受  託  工  事 費</t>
    <rPh sb="0" eb="4">
      <t>ジュタク</t>
    </rPh>
    <rPh sb="6" eb="12">
      <t>コウジヒ</t>
    </rPh>
    <phoneticPr fontId="1"/>
  </si>
  <si>
    <t>収</t>
    <rPh sb="0" eb="1">
      <t>シュウ</t>
    </rPh>
    <phoneticPr fontId="1"/>
  </si>
  <si>
    <t>営  業  外  費  用</t>
    <rPh sb="0" eb="7">
      <t>エイギョウガイ</t>
    </rPh>
    <rPh sb="9" eb="13">
      <t>ヒヨウ</t>
    </rPh>
    <phoneticPr fontId="1"/>
  </si>
  <si>
    <t>支   払   利   息</t>
    <rPh sb="0" eb="5">
      <t>シハライ</t>
    </rPh>
    <rPh sb="8" eb="13">
      <t>リソク</t>
    </rPh>
    <phoneticPr fontId="1"/>
  </si>
  <si>
    <t>支</t>
    <rPh sb="0" eb="1">
      <t>シ</t>
    </rPh>
    <phoneticPr fontId="1"/>
  </si>
  <si>
    <t>ⅰ 地 方 債 利 息</t>
    <rPh sb="2" eb="7">
      <t>チホウサイ</t>
    </rPh>
    <rPh sb="8" eb="11">
      <t>リソク</t>
    </rPh>
    <phoneticPr fontId="1"/>
  </si>
  <si>
    <t>ⅱ 一時借入金利息</t>
    <rPh sb="2" eb="4">
      <t>イチジ</t>
    </rPh>
    <rPh sb="4" eb="7">
      <t>カリイレキン</t>
    </rPh>
    <rPh sb="7" eb="9">
      <t>リソク</t>
    </rPh>
    <phoneticPr fontId="1"/>
  </si>
  <si>
    <t>収　　支　　差　　引 　(Ａ)－(Ｄ)</t>
    <rPh sb="0" eb="4">
      <t>シュウシ</t>
    </rPh>
    <rPh sb="6" eb="10">
      <t>サシヒキ</t>
    </rPh>
    <phoneticPr fontId="1"/>
  </si>
  <si>
    <t>資   本   的   収   入</t>
    <rPh sb="0" eb="9">
      <t>シホンテキ</t>
    </rPh>
    <rPh sb="12" eb="17">
      <t>シュウニュウ</t>
    </rPh>
    <phoneticPr fontId="1"/>
  </si>
  <si>
    <t>他会計出資金</t>
    <rPh sb="0" eb="1">
      <t>タ</t>
    </rPh>
    <rPh sb="1" eb="3">
      <t>カイケイ</t>
    </rPh>
    <rPh sb="3" eb="5">
      <t>シュッシ</t>
    </rPh>
    <rPh sb="5" eb="6">
      <t>キン</t>
    </rPh>
    <phoneticPr fontId="1"/>
  </si>
  <si>
    <t>他会計補助金</t>
    <rPh sb="0" eb="3">
      <t>タカイケイ</t>
    </rPh>
    <rPh sb="3" eb="6">
      <t>ホジョキン</t>
    </rPh>
    <phoneticPr fontId="1"/>
  </si>
  <si>
    <t>他会計借入金</t>
    <rPh sb="0" eb="3">
      <t>タカイケイ</t>
    </rPh>
    <rPh sb="3" eb="6">
      <t>カリイレキン</t>
    </rPh>
    <phoneticPr fontId="1"/>
  </si>
  <si>
    <t>固定資産売却代金</t>
    <rPh sb="0" eb="4">
      <t>コテイシサン</t>
    </rPh>
    <rPh sb="4" eb="6">
      <t>バイキャク</t>
    </rPh>
    <rPh sb="6" eb="8">
      <t>ダイキン</t>
    </rPh>
    <phoneticPr fontId="1"/>
  </si>
  <si>
    <t>都 道 府 県 補 助 金</t>
    <rPh sb="0" eb="7">
      <t>トドウフケン</t>
    </rPh>
    <rPh sb="8" eb="13">
      <t>ホジョキン</t>
    </rPh>
    <phoneticPr fontId="1"/>
  </si>
  <si>
    <t>資</t>
    <rPh sb="0" eb="1">
      <t>シホン</t>
    </rPh>
    <phoneticPr fontId="1"/>
  </si>
  <si>
    <t>資   本   的   支   出</t>
    <rPh sb="0" eb="9">
      <t>シホンテキ</t>
    </rPh>
    <rPh sb="12" eb="17">
      <t>シシュツ</t>
    </rPh>
    <phoneticPr fontId="1"/>
  </si>
  <si>
    <t>建設改良費</t>
    <rPh sb="0" eb="2">
      <t>ケンセツ</t>
    </rPh>
    <rPh sb="2" eb="5">
      <t>カイリョウヒ</t>
    </rPh>
    <phoneticPr fontId="1"/>
  </si>
  <si>
    <t>う</t>
    <phoneticPr fontId="1"/>
  </si>
  <si>
    <t>ち</t>
    <phoneticPr fontId="1"/>
  </si>
  <si>
    <t>建   設   利   息</t>
    <rPh sb="0" eb="5">
      <t>ケンセツ</t>
    </rPh>
    <rPh sb="8" eb="13">
      <t>リソク</t>
    </rPh>
    <phoneticPr fontId="1"/>
  </si>
  <si>
    <t>本</t>
    <rPh sb="0" eb="1">
      <t>ホン</t>
    </rPh>
    <phoneticPr fontId="1"/>
  </si>
  <si>
    <t>補 助 対 象 事 業 費</t>
    <rPh sb="0" eb="3">
      <t>ホジョ</t>
    </rPh>
    <rPh sb="4" eb="7">
      <t>タイショウ</t>
    </rPh>
    <rPh sb="8" eb="13">
      <t>ジギョウヒ</t>
    </rPh>
    <phoneticPr fontId="1"/>
  </si>
  <si>
    <t>単   独   事   業   費</t>
    <rPh sb="0" eb="5">
      <t>タンドク</t>
    </rPh>
    <rPh sb="8" eb="17">
      <t>ジギョウヒ</t>
    </rPh>
    <phoneticPr fontId="1"/>
  </si>
  <si>
    <t>地</t>
    <rPh sb="0" eb="1">
      <t>チホウサイ</t>
    </rPh>
    <phoneticPr fontId="1"/>
  </si>
  <si>
    <t>内</t>
    <rPh sb="0" eb="1">
      <t>ウチワケ</t>
    </rPh>
    <phoneticPr fontId="1"/>
  </si>
  <si>
    <t>方</t>
    <rPh sb="0" eb="1">
      <t>ホウ</t>
    </rPh>
    <phoneticPr fontId="1"/>
  </si>
  <si>
    <t>公庫資金</t>
    <phoneticPr fontId="1"/>
  </si>
  <si>
    <t>債</t>
    <rPh sb="0" eb="1">
      <t>サイ</t>
    </rPh>
    <phoneticPr fontId="1"/>
  </si>
  <si>
    <t>財</t>
    <rPh sb="0" eb="1">
      <t>ザイゲン</t>
    </rPh>
    <phoneticPr fontId="1"/>
  </si>
  <si>
    <t>源</t>
    <rPh sb="0" eb="1">
      <t>ゲン</t>
    </rPh>
    <phoneticPr fontId="1"/>
  </si>
  <si>
    <t>工   事    負   担   金</t>
    <rPh sb="0" eb="5">
      <t>コウジ</t>
    </rPh>
    <rPh sb="9" eb="18">
      <t>フタンキン</t>
    </rPh>
    <phoneticPr fontId="1"/>
  </si>
  <si>
    <t>他  会  計  繰  入  金</t>
    <rPh sb="0" eb="7">
      <t>タカイケイ</t>
    </rPh>
    <rPh sb="9" eb="16">
      <t>クリイレキン</t>
    </rPh>
    <phoneticPr fontId="1"/>
  </si>
  <si>
    <t>地方債償還金</t>
    <rPh sb="0" eb="3">
      <t>チホウサイ</t>
    </rPh>
    <rPh sb="3" eb="6">
      <t>ショウカンキン</t>
    </rPh>
    <phoneticPr fontId="1"/>
  </si>
  <si>
    <t>政府資金に係る繰上償還金分</t>
    <rPh sb="0" eb="2">
      <t>セイフ</t>
    </rPh>
    <rPh sb="2" eb="4">
      <t>シキン</t>
    </rPh>
    <rPh sb="5" eb="6">
      <t>カカ</t>
    </rPh>
    <rPh sb="7" eb="9">
      <t>クリアゲ</t>
    </rPh>
    <rPh sb="9" eb="12">
      <t>ショウカンキン</t>
    </rPh>
    <rPh sb="12" eb="13">
      <t>ブン</t>
    </rPh>
    <phoneticPr fontId="1"/>
  </si>
  <si>
    <t>公庫資金に係る繰上償還金分</t>
    <rPh sb="0" eb="2">
      <t>コウコ</t>
    </rPh>
    <rPh sb="2" eb="4">
      <t>シキン</t>
    </rPh>
    <rPh sb="5" eb="6">
      <t>カカ</t>
    </rPh>
    <rPh sb="7" eb="9">
      <t>クリアゲ</t>
    </rPh>
    <rPh sb="9" eb="11">
      <t>ショウカン</t>
    </rPh>
    <rPh sb="11" eb="12">
      <t>キン</t>
    </rPh>
    <rPh sb="12" eb="13">
      <t>ブン</t>
    </rPh>
    <phoneticPr fontId="1"/>
  </si>
  <si>
    <t>その他資金に係る繰上償還金分</t>
    <rPh sb="0" eb="3">
      <t>ソノタ</t>
    </rPh>
    <rPh sb="3" eb="5">
      <t>シキン</t>
    </rPh>
    <rPh sb="6" eb="7">
      <t>カカ</t>
    </rPh>
    <rPh sb="8" eb="10">
      <t>クリアゲ</t>
    </rPh>
    <rPh sb="10" eb="13">
      <t>ショウカンキン</t>
    </rPh>
    <rPh sb="13" eb="14">
      <t>ブン</t>
    </rPh>
    <phoneticPr fontId="1"/>
  </si>
  <si>
    <t>他会計長期借入金返還金</t>
    <rPh sb="0" eb="3">
      <t>タカイケイ</t>
    </rPh>
    <rPh sb="3" eb="5">
      <t>チョウキ</t>
    </rPh>
    <rPh sb="5" eb="8">
      <t>カリイレキン</t>
    </rPh>
    <rPh sb="8" eb="10">
      <t>ヘンカン</t>
    </rPh>
    <rPh sb="10" eb="11">
      <t>キン</t>
    </rPh>
    <phoneticPr fontId="1"/>
  </si>
  <si>
    <t>他会計への繰出金</t>
    <rPh sb="0" eb="3">
      <t>タカイケイ</t>
    </rPh>
    <rPh sb="5" eb="8">
      <t>クリダシキン</t>
    </rPh>
    <phoneticPr fontId="1"/>
  </si>
  <si>
    <t>そ        の        他</t>
    <rPh sb="0" eb="19">
      <t>ソノタ</t>
    </rPh>
    <phoneticPr fontId="1"/>
  </si>
  <si>
    <t>収　　支　　差　　引 　(Ｈ)－(Ｉ)</t>
    <rPh sb="0" eb="4">
      <t>シュウシ</t>
    </rPh>
    <rPh sb="6" eb="10">
      <t>サシヒキ</t>
    </rPh>
    <phoneticPr fontId="1"/>
  </si>
  <si>
    <t>収　　支　　再　　差　　引　(Ｇ)＋(Ｋ)</t>
    <rPh sb="0" eb="4">
      <t>シュウシ</t>
    </rPh>
    <rPh sb="6" eb="7">
      <t>サイ</t>
    </rPh>
    <rPh sb="9" eb="13">
      <t>サシヒキ</t>
    </rPh>
    <phoneticPr fontId="1"/>
  </si>
  <si>
    <t>積立金</t>
    <rPh sb="0" eb="3">
      <t>ツミタテキン</t>
    </rPh>
    <phoneticPr fontId="1"/>
  </si>
  <si>
    <t>前  年  度  か  ら  の  繰  越  金</t>
    <rPh sb="0" eb="7">
      <t>ゼンネンド</t>
    </rPh>
    <rPh sb="18" eb="25">
      <t>クリコシキン</t>
    </rPh>
    <phoneticPr fontId="1"/>
  </si>
  <si>
    <t>う   ち   地   方   債</t>
    <rPh sb="8" eb="17">
      <t>チホウサイ</t>
    </rPh>
    <phoneticPr fontId="1"/>
  </si>
  <si>
    <t>前  年  度  繰  上  充  用  金</t>
    <rPh sb="0" eb="7">
      <t>ゼンネンド</t>
    </rPh>
    <rPh sb="9" eb="13">
      <t>クリアゲ</t>
    </rPh>
    <rPh sb="15" eb="22">
      <t>ジュウヨウキン</t>
    </rPh>
    <phoneticPr fontId="1"/>
  </si>
  <si>
    <t>未    収    入    特    定    財    源</t>
    <rPh sb="0" eb="1">
      <t>ミ</t>
    </rPh>
    <rPh sb="5" eb="11">
      <t>シュウニュウ</t>
    </rPh>
    <rPh sb="15" eb="21">
      <t>トクテイ</t>
    </rPh>
    <rPh sb="25" eb="31">
      <t>ザイゲン</t>
    </rPh>
    <phoneticPr fontId="1"/>
  </si>
  <si>
    <t>地         方         債</t>
    <rPh sb="0" eb="21">
      <t>チホウサイ</t>
    </rPh>
    <phoneticPr fontId="1"/>
  </si>
  <si>
    <t>そ         の         他</t>
    <rPh sb="0" eb="21">
      <t>ソノタ</t>
    </rPh>
    <phoneticPr fontId="1"/>
  </si>
  <si>
    <t>翌年度に繰越すべき財源</t>
    <rPh sb="0" eb="3">
      <t>ヨクネンド</t>
    </rPh>
    <rPh sb="4" eb="6">
      <t>クリコ</t>
    </rPh>
    <rPh sb="9" eb="11">
      <t>ザイゲン</t>
    </rPh>
    <phoneticPr fontId="1"/>
  </si>
  <si>
    <t>実質収支</t>
    <rPh sb="0" eb="2">
      <t>ジッシツ</t>
    </rPh>
    <rPh sb="2" eb="4">
      <t>シュウシ</t>
    </rPh>
    <phoneticPr fontId="1"/>
  </si>
  <si>
    <t>黒　　字</t>
    <rPh sb="0" eb="4">
      <t>クロジ</t>
    </rPh>
    <phoneticPr fontId="1"/>
  </si>
  <si>
    <t>赤　　字(△)</t>
    <rPh sb="0" eb="1">
      <t>アカ</t>
    </rPh>
    <rPh sb="3" eb="4">
      <t>ジ</t>
    </rPh>
    <phoneticPr fontId="1"/>
  </si>
  <si>
    <t>行実</t>
    <rPh sb="0" eb="1">
      <t>ギョウ</t>
    </rPh>
    <rPh sb="1" eb="2">
      <t>ジツ</t>
    </rPh>
    <phoneticPr fontId="1"/>
  </si>
  <si>
    <t>投資額</t>
    <rPh sb="0" eb="3">
      <t>トウシガク</t>
    </rPh>
    <phoneticPr fontId="1"/>
  </si>
  <si>
    <t>政績</t>
    <rPh sb="0" eb="1">
      <t>セイジ</t>
    </rPh>
    <rPh sb="1" eb="2">
      <t>セキ</t>
    </rPh>
    <phoneticPr fontId="1"/>
  </si>
  <si>
    <t>財　内</t>
    <rPh sb="0" eb="1">
      <t>ザイ</t>
    </rPh>
    <rPh sb="2" eb="3">
      <t>ウチ</t>
    </rPh>
    <phoneticPr fontId="1"/>
  </si>
  <si>
    <t>国             費</t>
    <rPh sb="0" eb="15">
      <t>コクヒ</t>
    </rPh>
    <phoneticPr fontId="1"/>
  </si>
  <si>
    <t>投調</t>
    <rPh sb="0" eb="1">
      <t>トウシ</t>
    </rPh>
    <rPh sb="1" eb="2">
      <t>シラ</t>
    </rPh>
    <phoneticPr fontId="1"/>
  </si>
  <si>
    <t>都 道 府 県 費</t>
    <rPh sb="0" eb="7">
      <t>トドウフケン</t>
    </rPh>
    <rPh sb="8" eb="9">
      <t>ヒ</t>
    </rPh>
    <phoneticPr fontId="1"/>
  </si>
  <si>
    <t>資　</t>
    <rPh sb="0" eb="1">
      <t>シホン</t>
    </rPh>
    <phoneticPr fontId="1"/>
  </si>
  <si>
    <t>源　訳</t>
    <rPh sb="0" eb="1">
      <t>ゲン</t>
    </rPh>
    <rPh sb="2" eb="3">
      <t>ワケ</t>
    </rPh>
    <phoneticPr fontId="1"/>
  </si>
  <si>
    <t>市  町  村  費</t>
    <rPh sb="0" eb="7">
      <t>シチョウソン</t>
    </rPh>
    <rPh sb="9" eb="10">
      <t>ヒ</t>
    </rPh>
    <phoneticPr fontId="1"/>
  </si>
  <si>
    <t>退職手当支出額</t>
    <rPh sb="0" eb="2">
      <t>タイショク</t>
    </rPh>
    <rPh sb="2" eb="4">
      <t>テアテ</t>
    </rPh>
    <rPh sb="4" eb="7">
      <t>シシュツガク</t>
    </rPh>
    <phoneticPr fontId="1"/>
  </si>
  <si>
    <t>退う</t>
    <rPh sb="0" eb="1">
      <t>タイショク</t>
    </rPh>
    <phoneticPr fontId="1"/>
  </si>
  <si>
    <t>収益的支出分</t>
    <rPh sb="0" eb="3">
      <t>シュウエキテキ</t>
    </rPh>
    <rPh sb="3" eb="5">
      <t>シシュツ</t>
    </rPh>
    <rPh sb="5" eb="6">
      <t>ブン</t>
    </rPh>
    <phoneticPr fontId="1"/>
  </si>
  <si>
    <t>職支</t>
    <rPh sb="0" eb="1">
      <t>ショク</t>
    </rPh>
    <rPh sb="1" eb="2">
      <t>シシュツ</t>
    </rPh>
    <phoneticPr fontId="1"/>
  </si>
  <si>
    <t>資本的支出分</t>
    <rPh sb="0" eb="3">
      <t>シホンテキ</t>
    </rPh>
    <rPh sb="3" eb="5">
      <t>シシュツ</t>
    </rPh>
    <rPh sb="5" eb="6">
      <t>ブン</t>
    </rPh>
    <phoneticPr fontId="1"/>
  </si>
  <si>
    <t>に出</t>
    <rPh sb="1" eb="2">
      <t>デ</t>
    </rPh>
    <phoneticPr fontId="1"/>
  </si>
  <si>
    <t>支 給 対 象 人 員 数 (人)</t>
    <rPh sb="0" eb="3">
      <t>シキュウ</t>
    </rPh>
    <rPh sb="4" eb="7">
      <t>タイショウ</t>
    </rPh>
    <rPh sb="8" eb="13">
      <t>ジンインスウ</t>
    </rPh>
    <rPh sb="15" eb="16">
      <t>ニン</t>
    </rPh>
    <phoneticPr fontId="1"/>
  </si>
  <si>
    <t xml:space="preserve">  伴　　</t>
    <rPh sb="2" eb="3">
      <t>トモナ</t>
    </rPh>
    <phoneticPr fontId="1"/>
  </si>
  <si>
    <t>延　　支　　給　　率　　(月)</t>
    <rPh sb="0" eb="1">
      <t>ノ</t>
    </rPh>
    <rPh sb="3" eb="10">
      <t>シキュウリツ</t>
    </rPh>
    <rPh sb="13" eb="14">
      <t>ツキ</t>
    </rPh>
    <phoneticPr fontId="1"/>
  </si>
  <si>
    <t>延　 勤　 続　 年　 数　(年)</t>
    <rPh sb="0" eb="1">
      <t>ノ</t>
    </rPh>
    <rPh sb="3" eb="7">
      <t>キンゾク</t>
    </rPh>
    <rPh sb="9" eb="13">
      <t>ネンスウ</t>
    </rPh>
    <rPh sb="15" eb="16">
      <t>ネン</t>
    </rPh>
    <phoneticPr fontId="1"/>
  </si>
  <si>
    <t>給料総額</t>
    <rPh sb="0" eb="2">
      <t>キュウリョウ</t>
    </rPh>
    <rPh sb="2" eb="4">
      <t>ソウガク</t>
    </rPh>
    <phoneticPr fontId="1"/>
  </si>
  <si>
    <t>収益的支出に充てた地方債</t>
    <rPh sb="0" eb="2">
      <t>シュウエキ</t>
    </rPh>
    <rPh sb="2" eb="3">
      <t>テキ</t>
    </rPh>
    <rPh sb="3" eb="5">
      <t>シシュツ</t>
    </rPh>
    <rPh sb="6" eb="7">
      <t>ア</t>
    </rPh>
    <rPh sb="9" eb="12">
      <t>チホウサイ</t>
    </rPh>
    <phoneticPr fontId="1"/>
  </si>
  <si>
    <t>収益的支出に充てた他会計借入金</t>
    <rPh sb="0" eb="3">
      <t>シュウエキテキ</t>
    </rPh>
    <rPh sb="3" eb="5">
      <t>シシュツ</t>
    </rPh>
    <rPh sb="6" eb="7">
      <t>ア</t>
    </rPh>
    <rPh sb="9" eb="12">
      <t>タカイケイ</t>
    </rPh>
    <rPh sb="12" eb="15">
      <t>カリイレキン</t>
    </rPh>
    <phoneticPr fontId="1"/>
  </si>
  <si>
    <t>上　記　の</t>
    <rPh sb="0" eb="3">
      <t>ジョウキ</t>
    </rPh>
    <phoneticPr fontId="1"/>
  </si>
  <si>
    <t>内　　　訳</t>
    <rPh sb="0" eb="5">
      <t>ウチワケ</t>
    </rPh>
    <phoneticPr fontId="1"/>
  </si>
  <si>
    <t>単独事業分</t>
    <rPh sb="0" eb="2">
      <t>タンドク</t>
    </rPh>
    <rPh sb="2" eb="4">
      <t>ジギョウ</t>
    </rPh>
    <rPh sb="4" eb="5">
      <t>ジギョウブン</t>
    </rPh>
    <phoneticPr fontId="1"/>
  </si>
  <si>
    <t>取   得   用   地   面   積   (㎡)</t>
    <rPh sb="0" eb="5">
      <t>シュトク</t>
    </rPh>
    <rPh sb="8" eb="13">
      <t>ヨウチ</t>
    </rPh>
    <rPh sb="16" eb="21">
      <t>メンセキ</t>
    </rPh>
    <phoneticPr fontId="1"/>
  </si>
  <si>
    <t>補助対象事業分 (㎡)</t>
    <rPh sb="0" eb="2">
      <t>ホジョ</t>
    </rPh>
    <rPh sb="2" eb="4">
      <t>タイショウ</t>
    </rPh>
    <rPh sb="4" eb="7">
      <t>ジギョウブン</t>
    </rPh>
    <phoneticPr fontId="1"/>
  </si>
  <si>
    <t>単 独 事 業 分 (㎡)</t>
    <rPh sb="0" eb="3">
      <t>タンドク</t>
    </rPh>
    <rPh sb="4" eb="9">
      <t>ジギョウブン</t>
    </rPh>
    <phoneticPr fontId="1"/>
  </si>
  <si>
    <t>上記のうち先行取得用地面積(㎡)</t>
    <rPh sb="0" eb="2">
      <t>ジョウキ</t>
    </rPh>
    <rPh sb="5" eb="7">
      <t>センコウ</t>
    </rPh>
    <rPh sb="7" eb="9">
      <t>シュトク</t>
    </rPh>
    <rPh sb="9" eb="11">
      <t>ヨウチ</t>
    </rPh>
    <rPh sb="11" eb="13">
      <t>メンセキ</t>
    </rPh>
    <phoneticPr fontId="1"/>
  </si>
  <si>
    <t>建設改良費の翌年度への繰越額</t>
    <rPh sb="0" eb="2">
      <t>ケンセツ</t>
    </rPh>
    <rPh sb="2" eb="5">
      <t>カイリョウヒ</t>
    </rPh>
    <rPh sb="6" eb="9">
      <t>ヨクネンド</t>
    </rPh>
    <rPh sb="11" eb="14">
      <t>クリコシガク</t>
    </rPh>
    <phoneticPr fontId="1"/>
  </si>
  <si>
    <t>単 独 事 業 分</t>
    <rPh sb="0" eb="3">
      <t>タンドク</t>
    </rPh>
    <rPh sb="4" eb="9">
      <t>ジギョウブン</t>
    </rPh>
    <phoneticPr fontId="1"/>
  </si>
  <si>
    <t>継続費逓次繰越額</t>
    <rPh sb="0" eb="2">
      <t>ケイゾク</t>
    </rPh>
    <rPh sb="2" eb="3">
      <t>ヒ</t>
    </rPh>
    <rPh sb="3" eb="4">
      <t>テイ</t>
    </rPh>
    <rPh sb="4" eb="5">
      <t>ツギ</t>
    </rPh>
    <rPh sb="5" eb="8">
      <t>クリコシガク</t>
    </rPh>
    <phoneticPr fontId="1"/>
  </si>
  <si>
    <t>繰の</t>
    <rPh sb="0" eb="1">
      <t>ク</t>
    </rPh>
    <phoneticPr fontId="1"/>
  </si>
  <si>
    <t>繰越明許費繰越額</t>
    <rPh sb="0" eb="2">
      <t>クリコシ</t>
    </rPh>
    <rPh sb="2" eb="3">
      <t>メイ</t>
    </rPh>
    <rPh sb="3" eb="4">
      <t>キョ</t>
    </rPh>
    <rPh sb="4" eb="5">
      <t>ヒ</t>
    </rPh>
    <rPh sb="5" eb="8">
      <t>クリコシガク</t>
    </rPh>
    <phoneticPr fontId="1"/>
  </si>
  <si>
    <t>越内</t>
    <rPh sb="0" eb="1">
      <t>コシ</t>
    </rPh>
    <rPh sb="1" eb="2">
      <t>ウチ</t>
    </rPh>
    <phoneticPr fontId="1"/>
  </si>
  <si>
    <t>事故繰越繰越額</t>
    <rPh sb="0" eb="2">
      <t>ジコ</t>
    </rPh>
    <rPh sb="2" eb="4">
      <t>クリコシ</t>
    </rPh>
    <rPh sb="4" eb="7">
      <t>クリコシガク</t>
    </rPh>
    <phoneticPr fontId="1"/>
  </si>
  <si>
    <t>額訳</t>
    <rPh sb="0" eb="1">
      <t>ガク</t>
    </rPh>
    <rPh sb="1" eb="2">
      <t>ワケ</t>
    </rPh>
    <phoneticPr fontId="1"/>
  </si>
  <si>
    <t>事  業  繰  越  額</t>
    <rPh sb="0" eb="4">
      <t>ジギョウ</t>
    </rPh>
    <rPh sb="6" eb="13">
      <t>クリコシガク</t>
    </rPh>
    <phoneticPr fontId="1"/>
  </si>
  <si>
    <t>支  払  繰  延  額</t>
    <rPh sb="0" eb="4">
      <t>シハライ</t>
    </rPh>
    <rPh sb="6" eb="13">
      <t>クリコシガク</t>
    </rPh>
    <phoneticPr fontId="1"/>
  </si>
  <si>
    <t>｢01行24列」のうち資本費平準化債</t>
    <rPh sb="3" eb="4">
      <t>ギョウ</t>
    </rPh>
    <rPh sb="6" eb="7">
      <t>レツ</t>
    </rPh>
    <rPh sb="11" eb="13">
      <t>シホン</t>
    </rPh>
    <rPh sb="13" eb="14">
      <t>ヒ</t>
    </rPh>
    <rPh sb="14" eb="16">
      <t>ヘイジュン</t>
    </rPh>
    <rPh sb="16" eb="17">
      <t>カ</t>
    </rPh>
    <rPh sb="17" eb="18">
      <t>サイ</t>
    </rPh>
    <phoneticPr fontId="1"/>
  </si>
  <si>
    <t>｢01行49列」のうち建設改良のための地方債償還金</t>
    <rPh sb="3" eb="4">
      <t>ギョウ</t>
    </rPh>
    <rPh sb="6" eb="7">
      <t>レツ</t>
    </rPh>
    <rPh sb="11" eb="13">
      <t>ケンセツ</t>
    </rPh>
    <rPh sb="13" eb="15">
      <t>カイリョウ</t>
    </rPh>
    <rPh sb="19" eb="22">
      <t>チホウサイ</t>
    </rPh>
    <rPh sb="22" eb="25">
      <t>ショウカンキン</t>
    </rPh>
    <phoneticPr fontId="1"/>
  </si>
  <si>
    <t>｢01行49列」のうち資本費平準化債</t>
    <rPh sb="3" eb="4">
      <t>ギョウ</t>
    </rPh>
    <rPh sb="6" eb="7">
      <t>レツ</t>
    </rPh>
    <rPh sb="11" eb="13">
      <t>シホン</t>
    </rPh>
    <rPh sb="13" eb="14">
      <t>ヒ</t>
    </rPh>
    <rPh sb="14" eb="17">
      <t>ヘイジュンカ</t>
    </rPh>
    <rPh sb="17" eb="18">
      <t>サイ</t>
    </rPh>
    <phoneticPr fontId="1"/>
  </si>
  <si>
    <t>建設改良費のうち新増設に関するもの</t>
    <rPh sb="0" eb="2">
      <t>ケンセツ</t>
    </rPh>
    <rPh sb="2" eb="5">
      <t>カイリョウヒ</t>
    </rPh>
    <rPh sb="8" eb="9">
      <t>シン</t>
    </rPh>
    <rPh sb="9" eb="11">
      <t>ゾウセツ</t>
    </rPh>
    <rPh sb="12" eb="13">
      <t>カン</t>
    </rPh>
    <phoneticPr fontId="1"/>
  </si>
  <si>
    <t>建設改良費のうち改良に関するもの</t>
    <rPh sb="0" eb="2">
      <t>ケンセツ</t>
    </rPh>
    <rPh sb="2" eb="5">
      <t>カイリョウヒ</t>
    </rPh>
    <rPh sb="8" eb="10">
      <t>カイリョウ</t>
    </rPh>
    <rPh sb="11" eb="12">
      <t>カン</t>
    </rPh>
    <phoneticPr fontId="1"/>
  </si>
  <si>
    <t>元金償還分に対して
繰り入れたもの</t>
    <rPh sb="0" eb="2">
      <t>ガンキン</t>
    </rPh>
    <rPh sb="2" eb="5">
      <t>ショウカンブン</t>
    </rPh>
    <rPh sb="6" eb="7">
      <t>タイ</t>
    </rPh>
    <rPh sb="10" eb="11">
      <t>ク</t>
    </rPh>
    <rPh sb="12" eb="13">
      <t>イ</t>
    </rPh>
    <phoneticPr fontId="2"/>
  </si>
  <si>
    <t>利息支払分に対して
繰り入れたもの</t>
    <rPh sb="0" eb="2">
      <t>リソク</t>
    </rPh>
    <rPh sb="2" eb="4">
      <t>シハラ</t>
    </rPh>
    <rPh sb="4" eb="5">
      <t>ブン</t>
    </rPh>
    <rPh sb="6" eb="7">
      <t>タイ</t>
    </rPh>
    <rPh sb="10" eb="11">
      <t>ク</t>
    </rPh>
    <rPh sb="12" eb="13">
      <t>イ</t>
    </rPh>
    <phoneticPr fontId="2"/>
  </si>
  <si>
    <t>繰入</t>
    <rPh sb="0" eb="2">
      <t>クリイレ</t>
    </rPh>
    <phoneticPr fontId="1"/>
  </si>
  <si>
    <t>再掲</t>
    <rPh sb="0" eb="2">
      <t>サイケイ</t>
    </rPh>
    <phoneticPr fontId="1"/>
  </si>
  <si>
    <t>13．</t>
    <phoneticPr fontId="2"/>
  </si>
  <si>
    <t>14．</t>
    <phoneticPr fontId="2"/>
  </si>
  <si>
    <t>他会計繰入金</t>
    <rPh sb="0" eb="1">
      <t>タ</t>
    </rPh>
    <rPh sb="1" eb="3">
      <t>カイケイ</t>
    </rPh>
    <rPh sb="3" eb="6">
      <t>クリイレキン</t>
    </rPh>
    <phoneticPr fontId="2"/>
  </si>
  <si>
    <t>基準額</t>
    <rPh sb="0" eb="3">
      <t>キジュンガク</t>
    </rPh>
    <phoneticPr fontId="2"/>
  </si>
  <si>
    <t>実繰入額</t>
    <rPh sb="0" eb="1">
      <t>ジツ</t>
    </rPh>
    <rPh sb="1" eb="4">
      <t>クリイレガク</t>
    </rPh>
    <phoneticPr fontId="2"/>
  </si>
  <si>
    <t>収益勘定繰入金</t>
    <rPh sb="0" eb="2">
      <t>シュウエキ</t>
    </rPh>
    <rPh sb="2" eb="4">
      <t>カンジョウ</t>
    </rPh>
    <rPh sb="4" eb="7">
      <t>クリイレキン</t>
    </rPh>
    <phoneticPr fontId="2"/>
  </si>
  <si>
    <t>営業外収益</t>
    <rPh sb="0" eb="3">
      <t>エイギョウガイ</t>
    </rPh>
    <rPh sb="3" eb="5">
      <t>シュウエキ</t>
    </rPh>
    <phoneticPr fontId="2"/>
  </si>
  <si>
    <t>指導監督費等</t>
    <rPh sb="0" eb="2">
      <t>シドウ</t>
    </rPh>
    <rPh sb="2" eb="4">
      <t>カントク</t>
    </rPh>
    <rPh sb="4" eb="5">
      <t>ヒ</t>
    </rPh>
    <rPh sb="5" eb="6">
      <t>トウ</t>
    </rPh>
    <phoneticPr fontId="2"/>
  </si>
  <si>
    <t>建 設 改 良 費 (利息)</t>
    <rPh sb="0" eb="3">
      <t>ケンセツ</t>
    </rPh>
    <rPh sb="4" eb="9">
      <t>カイリョウヒ</t>
    </rPh>
    <rPh sb="11" eb="13">
      <t>リソク</t>
    </rPh>
    <phoneticPr fontId="2"/>
  </si>
  <si>
    <t>災害復旧費</t>
    <rPh sb="0" eb="2">
      <t>サイガイ</t>
    </rPh>
    <rPh sb="2" eb="4">
      <t>フッキュウ</t>
    </rPh>
    <rPh sb="4" eb="5">
      <t>ヒ</t>
    </rPh>
    <phoneticPr fontId="2"/>
  </si>
  <si>
    <t>資本勘定繰入金</t>
    <rPh sb="0" eb="2">
      <t>シホン</t>
    </rPh>
    <rPh sb="2" eb="4">
      <t>カンジョウ</t>
    </rPh>
    <rPh sb="4" eb="7">
      <t>クリイレキン</t>
    </rPh>
    <phoneticPr fontId="2"/>
  </si>
  <si>
    <t>他会計補助金</t>
    <rPh sb="0" eb="1">
      <t>タ</t>
    </rPh>
    <rPh sb="1" eb="3">
      <t>カイケイ</t>
    </rPh>
    <rPh sb="3" eb="6">
      <t>ホジョキン</t>
    </rPh>
    <phoneticPr fontId="2"/>
  </si>
  <si>
    <t>繰入金計</t>
    <rPh sb="0" eb="3">
      <t>クリイレキン</t>
    </rPh>
    <rPh sb="3" eb="4">
      <t>ケイ</t>
    </rPh>
    <phoneticPr fontId="2"/>
  </si>
  <si>
    <t>(Ａ)合　　　　　　　　　計</t>
    <rPh sb="3" eb="14">
      <t>ゴウケイ</t>
    </rPh>
    <phoneticPr fontId="2"/>
  </si>
  <si>
    <t>収益勘定
他会計借入金</t>
    <rPh sb="0" eb="2">
      <t>シュウエキ</t>
    </rPh>
    <rPh sb="2" eb="4">
      <t>カンジョウ</t>
    </rPh>
    <rPh sb="5" eb="8">
      <t>タカイケイ</t>
    </rPh>
    <rPh sb="8" eb="11">
      <t>カリイレキン</t>
    </rPh>
    <phoneticPr fontId="2"/>
  </si>
  <si>
    <t>(ア)繰出基準等に基づくもの</t>
    <rPh sb="3" eb="7">
      <t>クリダシキジュン</t>
    </rPh>
    <rPh sb="7" eb="8">
      <t>トウ</t>
    </rPh>
    <rPh sb="9" eb="10">
      <t>モト</t>
    </rPh>
    <phoneticPr fontId="2"/>
  </si>
  <si>
    <t>(イ)そ　　　　の　　　　他</t>
    <rPh sb="3" eb="14">
      <t>ソノタ</t>
    </rPh>
    <phoneticPr fontId="2"/>
  </si>
  <si>
    <t>資本勘定
他会計借入金</t>
    <rPh sb="0" eb="2">
      <t>シホン</t>
    </rPh>
    <rPh sb="2" eb="4">
      <t>カンジョウ</t>
    </rPh>
    <rPh sb="5" eb="6">
      <t>タ</t>
    </rPh>
    <rPh sb="6" eb="8">
      <t>カイケイ</t>
    </rPh>
    <rPh sb="8" eb="11">
      <t>カリイレキン</t>
    </rPh>
    <phoneticPr fontId="2"/>
  </si>
  <si>
    <t>基準外繰入金合計</t>
    <rPh sb="0" eb="3">
      <t>キジュンガイ</t>
    </rPh>
    <rPh sb="3" eb="6">
      <t>クリイレキン</t>
    </rPh>
    <rPh sb="6" eb="8">
      <t>ゴウケイ</t>
    </rPh>
    <phoneticPr fontId="2"/>
  </si>
  <si>
    <t>９．</t>
    <phoneticPr fontId="1"/>
  </si>
  <si>
    <t>指定管理者制度</t>
    <rPh sb="0" eb="2">
      <t>シテイ</t>
    </rPh>
    <rPh sb="2" eb="5">
      <t>カンリシャ</t>
    </rPh>
    <rPh sb="5" eb="7">
      <t>セイド</t>
    </rPh>
    <phoneticPr fontId="1"/>
  </si>
  <si>
    <t>代行制</t>
    <rPh sb="0" eb="2">
      <t>ダイコウ</t>
    </rPh>
    <rPh sb="2" eb="3">
      <t>セイ</t>
    </rPh>
    <phoneticPr fontId="1"/>
  </si>
  <si>
    <t>利用料金制</t>
    <rPh sb="0" eb="2">
      <t>リヨウ</t>
    </rPh>
    <rPh sb="2" eb="5">
      <t>リョウキンセイ</t>
    </rPh>
    <phoneticPr fontId="1"/>
  </si>
  <si>
    <t>３.</t>
    <phoneticPr fontId="1"/>
  </si>
  <si>
    <t>無</t>
    <rPh sb="0" eb="1">
      <t>ナ</t>
    </rPh>
    <phoneticPr fontId="1"/>
  </si>
  <si>
    <t>(オ)</t>
    <phoneticPr fontId="1"/>
  </si>
  <si>
    <t>資本勘定繰入金</t>
    <phoneticPr fontId="1"/>
  </si>
  <si>
    <t>地方卸売市場</t>
  </si>
  <si>
    <t>中央卸売市場
地方卸売市場</t>
    <rPh sb="0" eb="2">
      <t>チュウオウ</t>
    </rPh>
    <rPh sb="2" eb="3">
      <t>オロシ</t>
    </rPh>
    <rPh sb="3" eb="4">
      <t>ウ</t>
    </rPh>
    <rPh sb="4" eb="6">
      <t>イチバ</t>
    </rPh>
    <rPh sb="7" eb="9">
      <t>チホウ</t>
    </rPh>
    <rPh sb="9" eb="11">
      <t>オロシウリ</t>
    </rPh>
    <rPh sb="11" eb="13">
      <t>シジョウ</t>
    </rPh>
    <phoneticPr fontId="1"/>
  </si>
  <si>
    <t>児童手当負担金</t>
    <rPh sb="0" eb="2">
      <t>ジドウ</t>
    </rPh>
    <rPh sb="2" eb="4">
      <t>テアテ</t>
    </rPh>
    <rPh sb="4" eb="7">
      <t>フタンキン</t>
    </rPh>
    <phoneticPr fontId="2"/>
  </si>
  <si>
    <t>元利償還金に対して
繰入れたもの</t>
    <rPh sb="0" eb="2">
      <t>ガンリ</t>
    </rPh>
    <rPh sb="2" eb="5">
      <t>ショウカンキン</t>
    </rPh>
    <rPh sb="6" eb="7">
      <t>タイ</t>
    </rPh>
    <rPh sb="10" eb="11">
      <t>ク</t>
    </rPh>
    <rPh sb="11" eb="12">
      <t>イ</t>
    </rPh>
    <phoneticPr fontId="1"/>
  </si>
  <si>
    <t>うち建設改良費等以外の経費に対する地方債現在高</t>
    <rPh sb="2" eb="4">
      <t>ケンセツ</t>
    </rPh>
    <rPh sb="4" eb="7">
      <t>カイリョウヒ</t>
    </rPh>
    <rPh sb="7" eb="8">
      <t>トウ</t>
    </rPh>
    <rPh sb="8" eb="10">
      <t>イガイ</t>
    </rPh>
    <rPh sb="11" eb="13">
      <t>ケイヒ</t>
    </rPh>
    <rPh sb="14" eb="15">
      <t>タイ</t>
    </rPh>
    <rPh sb="17" eb="20">
      <t>チホウサイ</t>
    </rPh>
    <rPh sb="20" eb="22">
      <t>ゲンザイ</t>
    </rPh>
    <rPh sb="22" eb="23">
      <t>ダカ</t>
    </rPh>
    <phoneticPr fontId="1"/>
  </si>
  <si>
    <t>延床面積</t>
    <rPh sb="0" eb="1">
      <t>ノ</t>
    </rPh>
    <rPh sb="1" eb="2">
      <t>ユカ</t>
    </rPh>
    <rPh sb="2" eb="4">
      <t>メンセキ</t>
    </rPh>
    <phoneticPr fontId="2"/>
  </si>
  <si>
    <t>赤　　　　字　 (△)</t>
    <rPh sb="0" eb="1">
      <t>アカ</t>
    </rPh>
    <rPh sb="5" eb="6">
      <t>ジ</t>
    </rPh>
    <phoneticPr fontId="1"/>
  </si>
  <si>
    <t>財政融資資金</t>
    <rPh sb="0" eb="2">
      <t>ザイセイ</t>
    </rPh>
    <rPh sb="2" eb="4">
      <t>ユウシ</t>
    </rPh>
    <rPh sb="4" eb="6">
      <t>シキン</t>
    </rPh>
    <phoneticPr fontId="1"/>
  </si>
  <si>
    <t>「02行52列」のうち、国の補正予算等に基づく事業に係る繰入</t>
    <rPh sb="12" eb="13">
      <t>クニ</t>
    </rPh>
    <rPh sb="14" eb="16">
      <t>ホセイ</t>
    </rPh>
    <rPh sb="16" eb="18">
      <t>ヨサン</t>
    </rPh>
    <phoneticPr fontId="1"/>
  </si>
  <si>
    <t>「02行54列」のうち、国の補正予算等に基づく事業に係る繰入</t>
    <rPh sb="12" eb="13">
      <t>クニ</t>
    </rPh>
    <rPh sb="14" eb="16">
      <t>ホセイ</t>
    </rPh>
    <rPh sb="16" eb="18">
      <t>ヨサン</t>
    </rPh>
    <phoneticPr fontId="1"/>
  </si>
  <si>
    <t>一般会計負担分</t>
    <rPh sb="0" eb="2">
      <t>イッパン</t>
    </rPh>
    <rPh sb="2" eb="4">
      <t>カイケイ</t>
    </rPh>
    <rPh sb="4" eb="7">
      <t>フタンブン</t>
    </rPh>
    <phoneticPr fontId="1"/>
  </si>
  <si>
    <t>建設改良以外</t>
    <rPh sb="0" eb="2">
      <t>ケンセツ</t>
    </rPh>
    <rPh sb="2" eb="4">
      <t>カイリョウ</t>
    </rPh>
    <rPh sb="4" eb="6">
      <t>イガイ</t>
    </rPh>
    <phoneticPr fontId="1"/>
  </si>
  <si>
    <t>証書</t>
    <rPh sb="0" eb="2">
      <t>ショウショ</t>
    </rPh>
    <phoneticPr fontId="1"/>
  </si>
  <si>
    <t>証券</t>
    <rPh sb="0" eb="2">
      <t>ショウケン</t>
    </rPh>
    <phoneticPr fontId="1"/>
  </si>
  <si>
    <t>「02行52列」のうち国の補正予算等に基づく事業に係る繰入</t>
    <rPh sb="2" eb="3">
      <t>ギョウ</t>
    </rPh>
    <rPh sb="5" eb="6">
      <t>レツ</t>
    </rPh>
    <rPh sb="10" eb="11">
      <t>クニ</t>
    </rPh>
    <rPh sb="12" eb="14">
      <t>ホセイ</t>
    </rPh>
    <rPh sb="14" eb="16">
      <t>ヨサン</t>
    </rPh>
    <rPh sb="16" eb="17">
      <t>トウ</t>
    </rPh>
    <rPh sb="18" eb="19">
      <t>モト</t>
    </rPh>
    <rPh sb="21" eb="23">
      <t>ジギョウ</t>
    </rPh>
    <rPh sb="24" eb="25">
      <t>カカ</t>
    </rPh>
    <rPh sb="26" eb="28">
      <t>クリイレ</t>
    </rPh>
    <phoneticPr fontId="1"/>
  </si>
  <si>
    <t>「02行54列」のうち国の補正予算等に基づく事業に係る繰入</t>
    <rPh sb="2" eb="3">
      <t>ギョウ</t>
    </rPh>
    <rPh sb="10" eb="11">
      <t>クニ</t>
    </rPh>
    <rPh sb="12" eb="14">
      <t>ホセイ</t>
    </rPh>
    <rPh sb="14" eb="16">
      <t>ヨサン</t>
    </rPh>
    <rPh sb="16" eb="17">
      <t>トウ</t>
    </rPh>
    <rPh sb="18" eb="19">
      <t>モト</t>
    </rPh>
    <rPh sb="21" eb="23">
      <t>ジギョウ</t>
    </rPh>
    <rPh sb="24" eb="25">
      <t>カカ</t>
    </rPh>
    <rPh sb="26" eb="28">
      <t>クリイレ</t>
    </rPh>
    <phoneticPr fontId="1"/>
  </si>
  <si>
    <t>地方債の償還に要する資金の全部又は一部を一般会計等
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30" eb="32">
      <t>フタン</t>
    </rPh>
    <rPh sb="37" eb="38">
      <t>サダ</t>
    </rPh>
    <rPh sb="42" eb="44">
      <t>バアイ</t>
    </rPh>
    <rPh sb="47" eb="49">
      <t>キンガク</t>
    </rPh>
    <phoneticPr fontId="1"/>
  </si>
  <si>
    <t>　上記に対する財源としての地方債</t>
    <rPh sb="1" eb="3">
      <t>ジョウキ</t>
    </rPh>
    <rPh sb="4" eb="5">
      <t>タイ</t>
    </rPh>
    <rPh sb="7" eb="9">
      <t>ザイゲン</t>
    </rPh>
    <rPh sb="13" eb="16">
      <t>チホウサイ</t>
    </rPh>
    <phoneticPr fontId="1"/>
  </si>
  <si>
    <t>(カ)</t>
    <phoneticPr fontId="1"/>
  </si>
  <si>
    <t>1か月)</t>
    <rPh sb="2" eb="3">
      <t>ゲツ</t>
    </rPh>
    <phoneticPr fontId="2"/>
  </si>
  <si>
    <t>１０．</t>
    <phoneticPr fontId="2"/>
  </si>
  <si>
    <t>指定管理者制度導入施設</t>
    <rPh sb="0" eb="2">
      <t>シテイ</t>
    </rPh>
    <rPh sb="2" eb="5">
      <t>カンリシャ</t>
    </rPh>
    <rPh sb="5" eb="7">
      <t>セイド</t>
    </rPh>
    <rPh sb="7" eb="9">
      <t>ドウニュウ</t>
    </rPh>
    <rPh sb="9" eb="11">
      <t>シセツ</t>
    </rPh>
    <phoneticPr fontId="2"/>
  </si>
  <si>
    <t>実繰入額が基準額を超える部分及び繰出基準の事由以外の実繰入額</t>
    <rPh sb="0" eb="1">
      <t>ジツ</t>
    </rPh>
    <rPh sb="1" eb="4">
      <t>クリイレガク</t>
    </rPh>
    <rPh sb="5" eb="8">
      <t>キジュンガク</t>
    </rPh>
    <rPh sb="9" eb="10">
      <t>コ</t>
    </rPh>
    <rPh sb="12" eb="14">
      <t>ブブン</t>
    </rPh>
    <rPh sb="14" eb="15">
      <t>オヨ</t>
    </rPh>
    <rPh sb="16" eb="17">
      <t>ク</t>
    </rPh>
    <rPh sb="17" eb="18">
      <t>ダ</t>
    </rPh>
    <rPh sb="18" eb="20">
      <t>キジュン</t>
    </rPh>
    <rPh sb="21" eb="23">
      <t>ジユウ</t>
    </rPh>
    <rPh sb="23" eb="25">
      <t>イガイ</t>
    </rPh>
    <rPh sb="26" eb="27">
      <t>ジツ</t>
    </rPh>
    <rPh sb="27" eb="29">
      <t>クリイレ</t>
    </rPh>
    <rPh sb="29" eb="30">
      <t>ガク</t>
    </rPh>
    <phoneticPr fontId="2"/>
  </si>
  <si>
    <t>実繰入額が基準額を超える部分及び繰出基準の事由以外の実繰入額</t>
    <rPh sb="0" eb="1">
      <t>ジツ</t>
    </rPh>
    <rPh sb="1" eb="4">
      <t>クリイレガク</t>
    </rPh>
    <rPh sb="5" eb="8">
      <t>キジュンガク</t>
    </rPh>
    <rPh sb="9" eb="10">
      <t>コ</t>
    </rPh>
    <rPh sb="12" eb="14">
      <t>ブブン</t>
    </rPh>
    <rPh sb="14" eb="15">
      <t>オヨ</t>
    </rPh>
    <rPh sb="16" eb="17">
      <t>ク</t>
    </rPh>
    <rPh sb="17" eb="18">
      <t>デ</t>
    </rPh>
    <rPh sb="18" eb="20">
      <t>キジュン</t>
    </rPh>
    <rPh sb="21" eb="23">
      <t>ジユウ</t>
    </rPh>
    <rPh sb="23" eb="25">
      <t>イガイ</t>
    </rPh>
    <rPh sb="26" eb="27">
      <t>ジツ</t>
    </rPh>
    <rPh sb="27" eb="29">
      <t>クリイレ</t>
    </rPh>
    <rPh sb="29" eb="30">
      <t>ガク</t>
    </rPh>
    <phoneticPr fontId="2"/>
  </si>
  <si>
    <t xml:space="preserve"> 上記に対する財源としての地方債</t>
    <rPh sb="1" eb="3">
      <t>ジョウキ</t>
    </rPh>
    <rPh sb="4" eb="5">
      <t>タイ</t>
    </rPh>
    <rPh sb="7" eb="9">
      <t>ザイゲン</t>
    </rPh>
    <rPh sb="13" eb="16">
      <t>チホウサイ</t>
    </rPh>
    <phoneticPr fontId="1"/>
  </si>
  <si>
    <t>合計</t>
    <rPh sb="0" eb="2">
      <t>ゴウケイ</t>
    </rPh>
    <phoneticPr fontId="1"/>
  </si>
  <si>
    <r>
      <t>指</t>
    </r>
    <r>
      <rPr>
        <sz val="4"/>
        <color theme="1"/>
        <rFont val="ＭＳ ゴシック"/>
        <family val="3"/>
        <charset val="128"/>
      </rPr>
      <t xml:space="preserve"> </t>
    </r>
    <r>
      <rPr>
        <sz val="8"/>
        <color theme="1"/>
        <rFont val="ＭＳ ゴシック"/>
        <family val="3"/>
        <charset val="128"/>
      </rPr>
      <t>定</t>
    </r>
    <r>
      <rPr>
        <sz val="4"/>
        <color theme="1"/>
        <rFont val="ＭＳ ゴシック"/>
        <family val="3"/>
        <charset val="128"/>
      </rPr>
      <t xml:space="preserve"> </t>
    </r>
    <r>
      <rPr>
        <sz val="8"/>
        <color theme="1"/>
        <rFont val="ＭＳ ゴシック"/>
        <family val="3"/>
        <charset val="128"/>
      </rPr>
      <t>管</t>
    </r>
    <r>
      <rPr>
        <sz val="4"/>
        <color theme="1"/>
        <rFont val="ＭＳ ゴシック"/>
        <family val="3"/>
        <charset val="128"/>
      </rPr>
      <t xml:space="preserve"> </t>
    </r>
    <r>
      <rPr>
        <sz val="8"/>
        <color theme="1"/>
        <rFont val="ＭＳ ゴシック"/>
        <family val="3"/>
        <charset val="128"/>
      </rPr>
      <t>理</t>
    </r>
    <r>
      <rPr>
        <sz val="4"/>
        <color theme="1"/>
        <rFont val="ＭＳ ゴシック"/>
        <family val="3"/>
        <charset val="128"/>
      </rPr>
      <t xml:space="preserve"> </t>
    </r>
    <r>
      <rPr>
        <sz val="8"/>
        <color theme="1"/>
        <rFont val="ＭＳ ゴシック"/>
        <family val="3"/>
        <charset val="128"/>
      </rPr>
      <t>者</t>
    </r>
    <r>
      <rPr>
        <sz val="4"/>
        <color theme="1"/>
        <rFont val="ＭＳ ゴシック"/>
        <family val="3"/>
        <charset val="128"/>
      </rPr>
      <t xml:space="preserve"> </t>
    </r>
    <r>
      <rPr>
        <sz val="8"/>
        <color theme="1"/>
        <rFont val="ＭＳ ゴシック"/>
        <family val="3"/>
        <charset val="128"/>
      </rPr>
      <t>制</t>
    </r>
    <r>
      <rPr>
        <sz val="4"/>
        <color theme="1"/>
        <rFont val="ＭＳ ゴシック"/>
        <family val="3"/>
        <charset val="128"/>
      </rPr>
      <t xml:space="preserve"> </t>
    </r>
    <r>
      <rPr>
        <sz val="8"/>
        <color theme="1"/>
        <rFont val="ＭＳ ゴシック"/>
        <family val="3"/>
        <charset val="128"/>
      </rPr>
      <t>度</t>
    </r>
    <rPh sb="0" eb="1">
      <t>ユビ</t>
    </rPh>
    <rPh sb="2" eb="3">
      <t>サダム</t>
    </rPh>
    <rPh sb="4" eb="5">
      <t>カン</t>
    </rPh>
    <rPh sb="6" eb="7">
      <t>リ</t>
    </rPh>
    <rPh sb="8" eb="9">
      <t>シャ</t>
    </rPh>
    <rPh sb="10" eb="11">
      <t>セイ</t>
    </rPh>
    <rPh sb="12" eb="13">
      <t>ド</t>
    </rPh>
    <phoneticPr fontId="2"/>
  </si>
  <si>
    <t>うち地方債</t>
    <phoneticPr fontId="1"/>
  </si>
  <si>
    <t>その他</t>
    <rPh sb="2" eb="3">
      <t>ホカ</t>
    </rPh>
    <phoneticPr fontId="1"/>
  </si>
  <si>
    <t>うち</t>
    <phoneticPr fontId="1"/>
  </si>
  <si>
    <t>公設地方卸売市場</t>
    <rPh sb="0" eb="2">
      <t>コウセツ</t>
    </rPh>
    <rPh sb="2" eb="4">
      <t>チホウ</t>
    </rPh>
    <rPh sb="4" eb="6">
      <t>オロシウリ</t>
    </rPh>
    <rPh sb="6" eb="8">
      <t>シジョウ</t>
    </rPh>
    <phoneticPr fontId="2"/>
  </si>
  <si>
    <t>（カ）</t>
    <phoneticPr fontId="1"/>
  </si>
  <si>
    <t>経営支援の活用に要する経費</t>
    <rPh sb="0" eb="2">
      <t>ケイエイ</t>
    </rPh>
    <rPh sb="2" eb="4">
      <t>シエン</t>
    </rPh>
    <rPh sb="5" eb="7">
      <t>カツヨウ</t>
    </rPh>
    <rPh sb="8" eb="9">
      <t>ヨウ</t>
    </rPh>
    <rPh sb="11" eb="13">
      <t>ケイヒ</t>
    </rPh>
    <phoneticPr fontId="1"/>
  </si>
  <si>
    <t>経営支援の活用に
要する経費</t>
    <rPh sb="0" eb="2">
      <t>ケイエイ</t>
    </rPh>
    <rPh sb="2" eb="4">
      <t>シエン</t>
    </rPh>
    <rPh sb="5" eb="7">
      <t>カツヨウ</t>
    </rPh>
    <rPh sb="9" eb="10">
      <t>ヨウ</t>
    </rPh>
    <rPh sb="12" eb="14">
      <t>ケイヒ</t>
    </rPh>
    <phoneticPr fontId="1"/>
  </si>
  <si>
    <t>(キ)</t>
    <phoneticPr fontId="1"/>
  </si>
  <si>
    <t>「01行58列」の内訳</t>
    <rPh sb="3" eb="4">
      <t>ギョウ</t>
    </rPh>
    <rPh sb="6" eb="7">
      <t>レツ</t>
    </rPh>
    <rPh sb="9" eb="11">
      <t>ウチワケ</t>
    </rPh>
    <phoneticPr fontId="1"/>
  </si>
  <si>
    <t>常勤職員</t>
    <rPh sb="0" eb="2">
      <t>ジョウキン</t>
    </rPh>
    <rPh sb="2" eb="4">
      <t>ショクイン</t>
    </rPh>
    <phoneticPr fontId="1"/>
  </si>
  <si>
    <t>会計年度任用職員(フルタイム)</t>
    <rPh sb="0" eb="2">
      <t>カイケイ</t>
    </rPh>
    <rPh sb="2" eb="4">
      <t>ネンド</t>
    </rPh>
    <rPh sb="4" eb="6">
      <t>ニンヨウ</t>
    </rPh>
    <rPh sb="6" eb="8">
      <t>ショクイン</t>
    </rPh>
    <phoneticPr fontId="1"/>
  </si>
  <si>
    <t>会計年度任用職員(パートタイム)</t>
    <rPh sb="0" eb="2">
      <t>カイケイ</t>
    </rPh>
    <rPh sb="2" eb="4">
      <t>ネンド</t>
    </rPh>
    <phoneticPr fontId="1"/>
  </si>
  <si>
    <t>「01行59列」の内訳</t>
    <rPh sb="3" eb="4">
      <t>ギョウ</t>
    </rPh>
    <rPh sb="6" eb="7">
      <t>レツ</t>
    </rPh>
    <rPh sb="9" eb="11">
      <t>ウチワケ</t>
    </rPh>
    <phoneticPr fontId="1"/>
  </si>
  <si>
    <r>
      <t>経営戦略の策定・</t>
    </r>
    <r>
      <rPr>
        <sz val="8"/>
        <color rgb="FFFF0000"/>
        <rFont val="ＭＳ Ｐゴシック"/>
        <family val="3"/>
        <charset val="128"/>
      </rPr>
      <t>改定に</t>
    </r>
    <r>
      <rPr>
        <sz val="8"/>
        <color theme="1"/>
        <rFont val="ＭＳ Ｐゴシック"/>
        <family val="3"/>
        <charset val="128"/>
      </rPr>
      <t>要する経費</t>
    </r>
    <rPh sb="0" eb="2">
      <t>ケイエイ</t>
    </rPh>
    <rPh sb="2" eb="4">
      <t>センリャク</t>
    </rPh>
    <rPh sb="5" eb="7">
      <t>サクテイ</t>
    </rPh>
    <rPh sb="8" eb="10">
      <t>カイテイ</t>
    </rPh>
    <rPh sb="11" eb="12">
      <t>ヨウ</t>
    </rPh>
    <rPh sb="14" eb="16">
      <t>ケイヒ</t>
    </rPh>
    <phoneticPr fontId="1"/>
  </si>
  <si>
    <t>(ク)新型コロナウィルス感染症に係る減収対策のために発行する資金手当債の利子負担の軽減に要する経費</t>
    <rPh sb="3" eb="5">
      <t>シンガタ</t>
    </rPh>
    <rPh sb="12" eb="15">
      <t>カンセンショウ</t>
    </rPh>
    <rPh sb="16" eb="17">
      <t>カカ</t>
    </rPh>
    <rPh sb="18" eb="20">
      <t>ゲンシュウ</t>
    </rPh>
    <rPh sb="20" eb="22">
      <t>タイサク</t>
    </rPh>
    <rPh sb="26" eb="28">
      <t>ハッコウ</t>
    </rPh>
    <rPh sb="30" eb="32">
      <t>シキン</t>
    </rPh>
    <rPh sb="32" eb="35">
      <t>テアテサイ</t>
    </rPh>
    <rPh sb="36" eb="38">
      <t>リシ</t>
    </rPh>
    <rPh sb="38" eb="40">
      <t>フタン</t>
    </rPh>
    <rPh sb="41" eb="43">
      <t>ケイゲン</t>
    </rPh>
    <rPh sb="44" eb="45">
      <t>ヨウ</t>
    </rPh>
    <rPh sb="47" eb="49">
      <t>ケイヒ</t>
    </rPh>
    <phoneticPr fontId="1"/>
  </si>
  <si>
    <r>
      <t>経営戦略の策定・</t>
    </r>
    <r>
      <rPr>
        <sz val="8"/>
        <color rgb="FFFF0000"/>
        <rFont val="ＭＳ ゴシック"/>
        <family val="3"/>
        <charset val="128"/>
      </rPr>
      <t>改定に</t>
    </r>
    <r>
      <rPr>
        <sz val="8"/>
        <color theme="1"/>
        <rFont val="ＭＳ ゴシック"/>
        <family val="3"/>
        <charset val="128"/>
      </rPr>
      <t>要する経費</t>
    </r>
    <rPh sb="0" eb="2">
      <t>ケイエイ</t>
    </rPh>
    <rPh sb="2" eb="4">
      <t>センリャク</t>
    </rPh>
    <rPh sb="5" eb="7">
      <t>サクテイ</t>
    </rPh>
    <rPh sb="8" eb="10">
      <t>カイテイ</t>
    </rPh>
    <rPh sb="11" eb="12">
      <t>ヨウ</t>
    </rPh>
    <rPh sb="14" eb="16">
      <t>ケイヒ</t>
    </rPh>
    <phoneticPr fontId="1"/>
  </si>
  <si>
    <t>「01行58列」の内訳</t>
    <rPh sb="3" eb="4">
      <t>ギョウ</t>
    </rPh>
    <rPh sb="6" eb="7">
      <t>レツ</t>
    </rPh>
    <rPh sb="9" eb="11">
      <t>ウチワケ</t>
    </rPh>
    <phoneticPr fontId="2"/>
  </si>
  <si>
    <t>常勤職員</t>
    <rPh sb="0" eb="2">
      <t>ジョウキン</t>
    </rPh>
    <rPh sb="2" eb="4">
      <t>ショクイン</t>
    </rPh>
    <phoneticPr fontId="2"/>
  </si>
  <si>
    <t>会計年度任用職員(フルタイム)</t>
    <rPh sb="0" eb="2">
      <t>カイケイ</t>
    </rPh>
    <rPh sb="2" eb="4">
      <t>ネンド</t>
    </rPh>
    <rPh sb="4" eb="6">
      <t>ニンヨウ</t>
    </rPh>
    <rPh sb="6" eb="8">
      <t>ショクイン</t>
    </rPh>
    <phoneticPr fontId="2"/>
  </si>
  <si>
    <t>会計年度任用職員(パートタイム)</t>
    <rPh sb="0" eb="2">
      <t>カイケイ</t>
    </rPh>
    <rPh sb="2" eb="4">
      <t>ネンド</t>
    </rPh>
    <rPh sb="4" eb="6">
      <t>ニンヨウ</t>
    </rPh>
    <rPh sb="6" eb="8">
      <t>ショクイン</t>
    </rPh>
    <phoneticPr fontId="2"/>
  </si>
  <si>
    <t>(ク)</t>
    <phoneticPr fontId="1"/>
  </si>
  <si>
    <t>新型コロナウィルス感染症に係る減収対策のために発行する資金手当債の利子負担の軽減に要する経費</t>
    <rPh sb="0" eb="2">
      <t>シンガタ</t>
    </rPh>
    <rPh sb="9" eb="12">
      <t>カンセンショウ</t>
    </rPh>
    <rPh sb="13" eb="14">
      <t>カカ</t>
    </rPh>
    <rPh sb="15" eb="17">
      <t>ゲンシュウ</t>
    </rPh>
    <rPh sb="17" eb="19">
      <t>タイサク</t>
    </rPh>
    <rPh sb="23" eb="25">
      <t>ハッコウ</t>
    </rPh>
    <rPh sb="27" eb="29">
      <t>シキン</t>
    </rPh>
    <rPh sb="29" eb="31">
      <t>テアテ</t>
    </rPh>
    <rPh sb="31" eb="32">
      <t>サイ</t>
    </rPh>
    <rPh sb="33" eb="35">
      <t>リシ</t>
    </rPh>
    <rPh sb="35" eb="37">
      <t>フタン</t>
    </rPh>
    <rPh sb="38" eb="40">
      <t>ケイゲン</t>
    </rPh>
    <rPh sb="41" eb="42">
      <t>ヨウ</t>
    </rPh>
    <rPh sb="44" eb="46">
      <t>ケイヒ</t>
    </rPh>
    <phoneticPr fontId="1"/>
  </si>
  <si>
    <t>1.職員給与費内訳</t>
    <rPh sb="2" eb="4">
      <t>ショクイン</t>
    </rPh>
    <rPh sb="4" eb="6">
      <t>キュウヨ</t>
    </rPh>
    <rPh sb="6" eb="7">
      <t>ヒ</t>
    </rPh>
    <rPh sb="7" eb="9">
      <t>ウチワケ</t>
    </rPh>
    <phoneticPr fontId="1"/>
  </si>
  <si>
    <t>手当</t>
    <rPh sb="0" eb="1">
      <t>テ</t>
    </rPh>
    <rPh sb="1" eb="2">
      <t>ア</t>
    </rPh>
    <phoneticPr fontId="1"/>
  </si>
  <si>
    <t>会計年度任用職員(パートタイム)</t>
    <rPh sb="0" eb="2">
      <t>カイケイ</t>
    </rPh>
    <rPh sb="2" eb="4">
      <t>ネンド</t>
    </rPh>
    <rPh sb="4" eb="6">
      <t>ニンヨウ</t>
    </rPh>
    <phoneticPr fontId="1"/>
  </si>
  <si>
    <t>法定福利費</t>
    <rPh sb="0" eb="2">
      <t>ホウテイ</t>
    </rPh>
    <rPh sb="2" eb="5">
      <t>フクリヒ</t>
    </rPh>
    <phoneticPr fontId="1"/>
  </si>
  <si>
    <t>会計年度任用職員（フルタイム)</t>
    <rPh sb="0" eb="2">
      <t>カイケイ</t>
    </rPh>
    <rPh sb="2" eb="4">
      <t>ネンド</t>
    </rPh>
    <rPh sb="4" eb="6">
      <t>ニンヨウ</t>
    </rPh>
    <rPh sb="6" eb="8">
      <t>ショクイン</t>
    </rPh>
    <phoneticPr fontId="1"/>
  </si>
  <si>
    <t>会計年度任用職員（パートタイム)</t>
    <rPh sb="0" eb="2">
      <t>カイケイ</t>
    </rPh>
    <rPh sb="2" eb="4">
      <t>ネンド</t>
    </rPh>
    <rPh sb="4" eb="6">
      <t>ニンヨウ</t>
    </rPh>
    <rPh sb="6" eb="8">
      <t>ショクイン</t>
    </rPh>
    <phoneticPr fontId="1"/>
  </si>
  <si>
    <t>01行24列のうち</t>
    <rPh sb="1" eb="2">
      <t>ギョウ</t>
    </rPh>
    <rPh sb="4" eb="5">
      <t>レツ</t>
    </rPh>
    <phoneticPr fontId="1"/>
  </si>
  <si>
    <t>02行21列のうち</t>
    <rPh sb="1" eb="2">
      <t>ギョウ</t>
    </rPh>
    <rPh sb="4" eb="5">
      <t>レツ</t>
    </rPh>
    <phoneticPr fontId="1"/>
  </si>
  <si>
    <t>01行35列の内訳</t>
    <rPh sb="1" eb="2">
      <t>ギョウ</t>
    </rPh>
    <rPh sb="4" eb="5">
      <t>レツ</t>
    </rPh>
    <rPh sb="6" eb="8">
      <t>ウチワケ</t>
    </rPh>
    <phoneticPr fontId="1"/>
  </si>
  <si>
    <t>02行14列の内訳</t>
    <rPh sb="1" eb="2">
      <t>ギョウ</t>
    </rPh>
    <rPh sb="4" eb="5">
      <t>レツ</t>
    </rPh>
    <rPh sb="6" eb="8">
      <t>ウチワケ</t>
    </rPh>
    <phoneticPr fontId="1"/>
  </si>
  <si>
    <t>02行17列の内訳</t>
    <rPh sb="1" eb="2">
      <t>ギョウ</t>
    </rPh>
    <rPh sb="4" eb="5">
      <t>レツ</t>
    </rPh>
    <rPh sb="6" eb="8">
      <t>ウチワケ</t>
    </rPh>
    <phoneticPr fontId="1"/>
  </si>
  <si>
    <t>特別減収対策企業債</t>
    <rPh sb="0" eb="1">
      <t>トクベツ</t>
    </rPh>
    <rPh sb="1" eb="3">
      <t>ゲンシュウ</t>
    </rPh>
    <rPh sb="3" eb="5">
      <t>タイサク</t>
    </rPh>
    <rPh sb="5" eb="8">
      <t>キギョウサイ</t>
    </rPh>
    <phoneticPr fontId="1"/>
  </si>
  <si>
    <t>常勤職員</t>
    <rPh sb="0" eb="1">
      <t>ジョウキン</t>
    </rPh>
    <rPh sb="1" eb="3">
      <t>ショクイン</t>
    </rPh>
    <phoneticPr fontId="1"/>
  </si>
  <si>
    <t>会計年度任用職員（フルタイム）</t>
    <rPh sb="0" eb="1">
      <t>カイケイ</t>
    </rPh>
    <rPh sb="1" eb="3">
      <t>ネンド</t>
    </rPh>
    <rPh sb="3" eb="5">
      <t>ニンヨウ</t>
    </rPh>
    <rPh sb="5" eb="7">
      <t>ショクイン</t>
    </rPh>
    <phoneticPr fontId="1"/>
  </si>
  <si>
    <t>会計年度任用職員（パートタイム）</t>
    <rPh sb="0" eb="1">
      <t>カイケイ</t>
    </rPh>
    <rPh sb="1" eb="3">
      <t>ネンド</t>
    </rPh>
    <rPh sb="3" eb="5">
      <t>ニンヨウ</t>
    </rPh>
    <rPh sb="5" eb="7">
      <t>ショクイン</t>
    </rPh>
    <phoneticPr fontId="1"/>
  </si>
  <si>
    <t>経営戦略の策定
・改定に要する経費</t>
    <rPh sb="0" eb="2">
      <t>ケイエイ</t>
    </rPh>
    <rPh sb="2" eb="4">
      <t>センリャク</t>
    </rPh>
    <rPh sb="5" eb="7">
      <t>サクテイ</t>
    </rPh>
    <rPh sb="9" eb="11">
      <t>カイテイ</t>
    </rPh>
    <rPh sb="12" eb="13">
      <t>ヨウ</t>
    </rPh>
    <rPh sb="15" eb="17">
      <t>ケイヒ</t>
    </rPh>
    <phoneticPr fontId="2"/>
  </si>
  <si>
    <t>退職
給与金</t>
    <rPh sb="0" eb="2">
      <t>タイショク</t>
    </rPh>
    <rPh sb="3" eb="5">
      <t>キュウヨ</t>
    </rPh>
    <rPh sb="5" eb="6">
      <t>キン</t>
    </rPh>
    <phoneticPr fontId="1"/>
  </si>
  <si>
    <t>法定
福利費</t>
    <rPh sb="0" eb="2">
      <t>ホウテイ</t>
    </rPh>
    <rPh sb="3" eb="6">
      <t>フクリヒ</t>
    </rPh>
    <phoneticPr fontId="1"/>
  </si>
  <si>
    <t>報酬</t>
    <rPh sb="0" eb="2">
      <t>ホウシュウ</t>
    </rPh>
    <phoneticPr fontId="1"/>
  </si>
  <si>
    <t>報酬
(再掲）</t>
    <rPh sb="0" eb="2">
      <t>ホウシュウ</t>
    </rPh>
    <rPh sb="4" eb="6">
      <t>サイケイ</t>
    </rPh>
    <phoneticPr fontId="1"/>
  </si>
  <si>
    <t>○</t>
    <phoneticPr fontId="2"/>
  </si>
  <si>
    <t>(人)</t>
    <rPh sb="1" eb="2">
      <t>ニン</t>
    </rPh>
    <phoneticPr fontId="1"/>
  </si>
  <si>
    <t>(月)</t>
    <rPh sb="1" eb="2">
      <t>ツキ</t>
    </rPh>
    <phoneticPr fontId="1"/>
  </si>
  <si>
    <t>(年)</t>
    <rPh sb="1" eb="2">
      <t>ネン</t>
    </rPh>
    <phoneticPr fontId="1"/>
  </si>
  <si>
    <t>(Ｘ)</t>
    <phoneticPr fontId="1"/>
  </si>
  <si>
    <t>(Ｙ)</t>
    <phoneticPr fontId="1"/>
  </si>
  <si>
    <t>R 01.10.01</t>
    <phoneticPr fontId="2"/>
  </si>
  <si>
    <t>R 02.06.21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</si>
</sst>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_ "/>
    <numFmt numFmtId="177" formatCode="#,##0_);[Red]\(#,##0\)"/>
    <numFmt numFmtId="178" formatCode="#,##0\ ;&quot;△&quot;\ #,##0\ "/>
    <numFmt numFmtId="179" formatCode="#,##0.0\ ;&quot;△&quot;\ #,##0.0\ "/>
    <numFmt numFmtId="180" formatCode="#,##0.00\ ;&quot;△&quot;\ #,##0.00\ "/>
    <numFmt numFmtId="181" formatCode="#,###\ ;&quot;△&quot;#,###\ "/>
    <numFmt numFmtId="182" formatCode="[$-411]ge\.m\.d;@"/>
  </numFmts>
  <fonts count="36" x14ac:knownFonts="1">
    <font>
      <sz val="11"/>
      <name val="ＭＳ Ｐゴシック"/>
      <family val="3"/>
      <charset val="128"/>
    </font>
    <font>
      <sz val="6"/>
      <name val="ＭＳ Ｐゴシック"/>
      <family val="3"/>
      <charset val="128"/>
    </font>
    <font>
      <sz val="6"/>
      <name val="ＭＳ Ｐ明朝"/>
      <family val="1"/>
      <charset val="128"/>
    </font>
    <font>
      <sz val="10"/>
      <name val="ＭＳ 明朝"/>
      <family val="1"/>
      <charset val="128"/>
    </font>
    <font>
      <sz val="8"/>
      <color rgb="FFFF0000"/>
      <name val="ＭＳ ゴシック"/>
      <family val="3"/>
      <charset val="128"/>
    </font>
    <font>
      <b/>
      <sz val="11"/>
      <color theme="1"/>
      <name val="ＭＳ ゴシック"/>
      <family val="3"/>
      <charset val="128"/>
    </font>
    <font>
      <b/>
      <i/>
      <sz val="11"/>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7"/>
      <color theme="1"/>
      <name val="ＭＳ ゴシック"/>
      <family val="3"/>
      <charset val="128"/>
    </font>
    <font>
      <sz val="9"/>
      <color theme="1"/>
      <name val="ＭＳ ゴシック"/>
      <family val="3"/>
      <charset val="128"/>
    </font>
    <font>
      <b/>
      <i/>
      <sz val="8"/>
      <color theme="1"/>
      <name val="ＭＳ ゴシック"/>
      <family val="3"/>
      <charset val="128"/>
    </font>
    <font>
      <b/>
      <i/>
      <sz val="6"/>
      <color theme="1"/>
      <name val="ＭＳ ゴシック"/>
      <family val="3"/>
      <charset val="128"/>
    </font>
    <font>
      <sz val="6"/>
      <color theme="1"/>
      <name val="ＭＳ ゴシック"/>
      <family val="3"/>
      <charset val="128"/>
    </font>
    <font>
      <sz val="7.5"/>
      <color theme="1"/>
      <name val="ＭＳ ゴシック"/>
      <family val="3"/>
      <charset val="128"/>
    </font>
    <font>
      <sz val="5"/>
      <color theme="1"/>
      <name val="ＭＳ ゴシック"/>
      <family val="3"/>
      <charset val="128"/>
    </font>
    <font>
      <sz val="8.5"/>
      <color theme="1"/>
      <name val="ＭＳ ゴシック"/>
      <family val="3"/>
      <charset val="128"/>
    </font>
    <font>
      <sz val="8"/>
      <color theme="1"/>
      <name val="ＭＳ Ｐゴシック"/>
      <family val="3"/>
      <charset val="128"/>
    </font>
    <font>
      <sz val="8"/>
      <color rgb="FFFF0000"/>
      <name val="ＭＳ Ｐゴシック"/>
      <family val="3"/>
      <charset val="128"/>
    </font>
    <font>
      <b/>
      <sz val="9"/>
      <color theme="1"/>
      <name val="ＭＳ ゴシック"/>
      <family val="3"/>
      <charset val="128"/>
    </font>
    <font>
      <b/>
      <i/>
      <sz val="11"/>
      <color theme="1"/>
      <name val="Arial"/>
      <family val="2"/>
    </font>
    <font>
      <b/>
      <sz val="10"/>
      <color theme="1"/>
      <name val="ＭＳ Ｐゴシック"/>
      <family val="3"/>
      <charset val="128"/>
    </font>
    <font>
      <sz val="10"/>
      <color theme="1"/>
      <name val="ＭＳ Ｐゴシック"/>
      <family val="3"/>
      <charset val="128"/>
    </font>
    <font>
      <b/>
      <i/>
      <sz val="8"/>
      <color theme="1"/>
      <name val="Arial"/>
      <family val="2"/>
    </font>
    <font>
      <sz val="8"/>
      <color theme="1"/>
      <name val="Arial"/>
      <family val="2"/>
    </font>
    <font>
      <b/>
      <i/>
      <sz val="9"/>
      <color theme="1"/>
      <name val="Arial"/>
      <family val="2"/>
    </font>
    <font>
      <sz val="9"/>
      <color theme="1"/>
      <name val="ＭＳ Ｐゴシック"/>
      <family val="3"/>
      <charset val="128"/>
    </font>
    <font>
      <sz val="9"/>
      <color theme="1"/>
      <name val="Arial"/>
      <family val="2"/>
    </font>
    <font>
      <sz val="11"/>
      <color theme="1"/>
      <name val="ＭＳ Ｐゴシック"/>
      <family val="3"/>
      <charset val="128"/>
    </font>
    <font>
      <sz val="4"/>
      <color theme="1"/>
      <name val="ＭＳ ゴシック"/>
      <family val="3"/>
      <charset val="128"/>
    </font>
    <font>
      <sz val="10"/>
      <color rgb="FFFF0000"/>
      <name val="ＭＳ Ｐゴシック"/>
      <family val="3"/>
      <charset val="128"/>
    </font>
    <font>
      <sz val="11"/>
      <color rgb="FFFF0000"/>
      <name val="ＭＳ Ｐゴシック"/>
      <family val="3"/>
      <charset val="128"/>
    </font>
    <font>
      <sz val="9"/>
      <color rgb="FFFF0000"/>
      <name val="ＭＳ Ｐゴシック"/>
      <family val="3"/>
      <charset val="128"/>
    </font>
    <font>
      <sz val="8"/>
      <name val="ＭＳ Ｐゴシック"/>
      <family val="3"/>
      <charset val="128"/>
    </font>
    <font>
      <sz val="8"/>
      <color theme="0" tint="-0.24994659260841701"/>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00B0F0"/>
        <bgColor indexed="64"/>
      </patternFill>
    </fill>
    <fill>
      <patternFill patternType="solid">
        <fgColor theme="0" tint="-0.24994659260841701"/>
        <bgColor indexed="64"/>
      </patternFill>
    </fill>
  </fills>
  <borders count="29">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3" fontId="3" fillId="0" borderId="0"/>
  </cellStyleXfs>
  <cellXfs count="751">
    <xf numFmtId="0" fontId="0" fillId="0" borderId="0" xfId="0"/>
    <xf numFmtId="178" fontId="5" fillId="0" borderId="0" xfId="0" applyNumberFormat="1" applyFont="1" applyFill="1" applyAlignment="1">
      <alignment vertical="center"/>
    </xf>
    <xf numFmtId="178" fontId="5" fillId="0" borderId="0" xfId="0" quotePrefix="1" applyNumberFormat="1" applyFont="1" applyFill="1" applyAlignment="1">
      <alignment vertical="center"/>
    </xf>
    <xf numFmtId="178" fontId="5" fillId="0" borderId="0" xfId="0" quotePrefix="1" applyNumberFormat="1" applyFont="1" applyFill="1" applyAlignment="1">
      <alignment horizontal="right" vertical="center"/>
    </xf>
    <xf numFmtId="178" fontId="5" fillId="0" borderId="0" xfId="0" applyNumberFormat="1" applyFont="1" applyFill="1" applyBorder="1" applyAlignment="1">
      <alignment horizontal="distributed" vertical="center"/>
    </xf>
    <xf numFmtId="178" fontId="6" fillId="0" borderId="0" xfId="0" applyNumberFormat="1" applyFont="1" applyFill="1" applyBorder="1" applyAlignment="1">
      <alignment horizontal="distributed" vertical="center"/>
    </xf>
    <xf numFmtId="178" fontId="7" fillId="0" borderId="0" xfId="0" applyNumberFormat="1" applyFont="1" applyFill="1" applyAlignment="1">
      <alignment vertical="center"/>
    </xf>
    <xf numFmtId="178" fontId="7" fillId="0" borderId="0" xfId="0" quotePrefix="1" applyNumberFormat="1" applyFont="1" applyFill="1" applyAlignment="1">
      <alignment vertical="center"/>
    </xf>
    <xf numFmtId="178" fontId="6" fillId="0" borderId="0" xfId="0" applyNumberFormat="1" applyFont="1" applyFill="1" applyAlignment="1">
      <alignment vertical="center"/>
    </xf>
    <xf numFmtId="178" fontId="7" fillId="0" borderId="0" xfId="0" applyNumberFormat="1" applyFont="1" applyFill="1" applyBorder="1" applyAlignment="1">
      <alignment horizontal="distributed" vertical="center"/>
    </xf>
    <xf numFmtId="178" fontId="7" fillId="0" borderId="0" xfId="0" applyNumberFormat="1" applyFont="1" applyFill="1" applyAlignment="1">
      <alignment horizontal="center" vertical="center"/>
    </xf>
    <xf numFmtId="178" fontId="8" fillId="0" borderId="0" xfId="0" applyNumberFormat="1" applyFont="1" applyFill="1" applyAlignment="1">
      <alignment vertical="center"/>
    </xf>
    <xf numFmtId="178" fontId="9" fillId="0" borderId="3" xfId="0" applyNumberFormat="1" applyFont="1" applyFill="1" applyBorder="1" applyAlignment="1">
      <alignment vertical="center"/>
    </xf>
    <xf numFmtId="178" fontId="9" fillId="0" borderId="9" xfId="0" applyNumberFormat="1" applyFont="1" applyFill="1" applyBorder="1" applyAlignment="1">
      <alignment vertical="center"/>
    </xf>
    <xf numFmtId="178" fontId="9" fillId="0" borderId="12" xfId="0" applyNumberFormat="1" applyFont="1" applyFill="1" applyBorder="1" applyAlignment="1">
      <alignment horizontal="right" vertical="center"/>
    </xf>
    <xf numFmtId="0" fontId="9" fillId="0" borderId="15" xfId="0" applyFont="1" applyFill="1" applyBorder="1" applyAlignment="1">
      <alignment horizontal="center" vertical="center" justifyLastLine="1"/>
    </xf>
    <xf numFmtId="178" fontId="9" fillId="0" borderId="0" xfId="0" applyNumberFormat="1" applyFont="1" applyFill="1" applyAlignment="1">
      <alignment vertical="center"/>
    </xf>
    <xf numFmtId="178" fontId="8" fillId="0" borderId="0" xfId="0" applyNumberFormat="1" applyFont="1" applyFill="1" applyAlignment="1">
      <alignment horizontal="center" vertical="center"/>
    </xf>
    <xf numFmtId="178" fontId="9" fillId="0" borderId="6" xfId="0" applyNumberFormat="1" applyFont="1" applyFill="1" applyBorder="1" applyAlignment="1">
      <alignment vertical="center"/>
    </xf>
    <xf numFmtId="178" fontId="9" fillId="0" borderId="2" xfId="0" applyNumberFormat="1" applyFont="1" applyFill="1" applyBorder="1" applyAlignment="1">
      <alignment vertical="center"/>
    </xf>
    <xf numFmtId="178" fontId="10" fillId="0" borderId="12" xfId="0" applyNumberFormat="1" applyFont="1" applyFill="1" applyBorder="1" applyAlignment="1">
      <alignment horizontal="center" vertical="center"/>
    </xf>
    <xf numFmtId="178" fontId="11" fillId="0" borderId="15" xfId="0" applyNumberFormat="1" applyFont="1" applyFill="1" applyBorder="1" applyAlignment="1">
      <alignment vertical="center"/>
    </xf>
    <xf numFmtId="178" fontId="8" fillId="0" borderId="5" xfId="0" quotePrefix="1" applyNumberFormat="1" applyFont="1" applyFill="1" applyBorder="1" applyAlignment="1">
      <alignment horizontal="center" vertical="center"/>
    </xf>
    <xf numFmtId="182" fontId="11" fillId="0" borderId="12" xfId="0" applyNumberFormat="1" applyFont="1" applyFill="1" applyBorder="1" applyAlignment="1">
      <alignment horizontal="right" vertical="center"/>
    </xf>
    <xf numFmtId="178" fontId="8" fillId="0" borderId="11" xfId="0" quotePrefix="1" applyNumberFormat="1" applyFont="1" applyFill="1" applyBorder="1" applyAlignment="1">
      <alignment horizontal="center" vertical="center"/>
    </xf>
    <xf numFmtId="178" fontId="8" fillId="0" borderId="3" xfId="0" quotePrefix="1" applyNumberFormat="1" applyFont="1" applyFill="1" applyBorder="1" applyAlignment="1">
      <alignment horizontal="center" vertical="center"/>
    </xf>
    <xf numFmtId="178" fontId="11" fillId="0" borderId="12" xfId="0" applyNumberFormat="1" applyFont="1" applyFill="1" applyBorder="1" applyAlignment="1">
      <alignment vertical="center"/>
    </xf>
    <xf numFmtId="178" fontId="8" fillId="0" borderId="7" xfId="0" quotePrefix="1" applyNumberFormat="1" applyFont="1" applyFill="1" applyBorder="1" applyAlignment="1">
      <alignment horizontal="center" vertical="center"/>
    </xf>
    <xf numFmtId="178" fontId="8" fillId="0" borderId="5" xfId="0" applyNumberFormat="1" applyFont="1" applyFill="1" applyBorder="1" applyAlignment="1">
      <alignment horizontal="center" vertical="center" wrapText="1"/>
    </xf>
    <xf numFmtId="178" fontId="8" fillId="0" borderId="7" xfId="0" applyNumberFormat="1" applyFont="1" applyFill="1" applyBorder="1" applyAlignment="1">
      <alignment horizontal="center" vertical="center"/>
    </xf>
    <xf numFmtId="178" fontId="8" fillId="0" borderId="9" xfId="0" quotePrefix="1" applyNumberFormat="1" applyFont="1" applyFill="1" applyBorder="1" applyAlignment="1">
      <alignment horizontal="center" vertical="center"/>
    </xf>
    <xf numFmtId="178" fontId="8" fillId="0" borderId="9" xfId="0" applyNumberFormat="1" applyFont="1" applyFill="1" applyBorder="1" applyAlignment="1">
      <alignment vertical="center"/>
    </xf>
    <xf numFmtId="178" fontId="12" fillId="0" borderId="13" xfId="0" applyNumberFormat="1" applyFont="1" applyFill="1" applyBorder="1" applyAlignment="1">
      <alignment vertical="center"/>
    </xf>
    <xf numFmtId="178" fontId="8" fillId="0" borderId="13" xfId="0" applyNumberFormat="1" applyFont="1" applyFill="1" applyBorder="1" applyAlignment="1">
      <alignment horizontal="distributed" vertical="center"/>
    </xf>
    <xf numFmtId="180" fontId="11" fillId="0" borderId="15" xfId="0" applyNumberFormat="1" applyFont="1" applyFill="1" applyBorder="1" applyAlignment="1">
      <alignment vertical="center"/>
    </xf>
    <xf numFmtId="178" fontId="8" fillId="0" borderId="9" xfId="0" applyNumberFormat="1" applyFont="1" applyFill="1" applyBorder="1" applyAlignment="1">
      <alignment horizontal="distributed" vertical="center" wrapText="1"/>
    </xf>
    <xf numFmtId="177" fontId="11" fillId="0" borderId="15" xfId="0" applyNumberFormat="1" applyFont="1" applyFill="1" applyBorder="1" applyAlignment="1">
      <alignment vertical="center"/>
    </xf>
    <xf numFmtId="178" fontId="12" fillId="0" borderId="14" xfId="0" applyNumberFormat="1" applyFont="1" applyFill="1" applyBorder="1" applyAlignment="1">
      <alignment vertical="center"/>
    </xf>
    <xf numFmtId="178" fontId="8" fillId="0" borderId="8" xfId="0" applyNumberFormat="1" applyFont="1" applyFill="1" applyBorder="1" applyAlignment="1">
      <alignment horizontal="center" vertical="center"/>
    </xf>
    <xf numFmtId="178" fontId="8" fillId="0" borderId="13" xfId="0" applyNumberFormat="1" applyFont="1" applyFill="1" applyBorder="1" applyAlignment="1">
      <alignment vertical="center"/>
    </xf>
    <xf numFmtId="178" fontId="8" fillId="0" borderId="7" xfId="0" applyNumberFormat="1" applyFont="1" applyFill="1" applyBorder="1" applyAlignment="1">
      <alignment horizontal="center" vertical="center" wrapText="1"/>
    </xf>
    <xf numFmtId="178" fontId="8" fillId="0" borderId="0" xfId="0" applyNumberFormat="1" applyFont="1" applyFill="1" applyBorder="1" applyAlignment="1">
      <alignment horizontal="center" vertical="center"/>
    </xf>
    <xf numFmtId="178" fontId="8" fillId="0" borderId="10" xfId="0" applyNumberFormat="1" applyFont="1" applyFill="1" applyBorder="1" applyAlignment="1">
      <alignment vertical="center"/>
    </xf>
    <xf numFmtId="178" fontId="12" fillId="0" borderId="5" xfId="0" applyNumberFormat="1" applyFont="1" applyFill="1" applyBorder="1" applyAlignment="1">
      <alignment horizontal="distributed" vertical="center"/>
    </xf>
    <xf numFmtId="178" fontId="8" fillId="0" borderId="10" xfId="0" applyNumberFormat="1" applyFont="1" applyFill="1" applyBorder="1" applyAlignment="1">
      <alignment horizontal="centerContinuous" vertical="center"/>
    </xf>
    <xf numFmtId="178" fontId="8" fillId="0" borderId="0" xfId="0" quotePrefix="1" applyNumberFormat="1" applyFont="1" applyFill="1" applyBorder="1" applyAlignment="1">
      <alignment horizontal="center" vertical="center"/>
    </xf>
    <xf numFmtId="178" fontId="8" fillId="0" borderId="2" xfId="0" quotePrefix="1" applyNumberFormat="1" applyFont="1" applyFill="1" applyBorder="1" applyAlignment="1">
      <alignment horizontal="center" vertical="center"/>
    </xf>
    <xf numFmtId="178" fontId="8" fillId="0" borderId="4" xfId="0" applyNumberFormat="1" applyFont="1" applyFill="1" applyBorder="1" applyAlignment="1">
      <alignment vertical="center"/>
    </xf>
    <xf numFmtId="178" fontId="8" fillId="0" borderId="6" xfId="0" quotePrefix="1" applyNumberFormat="1" applyFont="1" applyFill="1" applyBorder="1" applyAlignment="1">
      <alignment horizontal="center" vertical="center"/>
    </xf>
    <xf numFmtId="178" fontId="9" fillId="0" borderId="13" xfId="0" applyNumberFormat="1" applyFont="1" applyFill="1" applyBorder="1" applyAlignment="1">
      <alignment vertical="center"/>
    </xf>
    <xf numFmtId="49" fontId="8" fillId="0" borderId="5" xfId="0" quotePrefix="1" applyNumberFormat="1" applyFont="1" applyFill="1" applyBorder="1" applyAlignment="1">
      <alignment horizontal="center" vertical="center"/>
    </xf>
    <xf numFmtId="178" fontId="9" fillId="0" borderId="10" xfId="0" applyNumberFormat="1" applyFont="1" applyFill="1" applyBorder="1" applyAlignment="1">
      <alignment vertical="center"/>
    </xf>
    <xf numFmtId="178" fontId="7" fillId="0" borderId="0" xfId="0" applyNumberFormat="1" applyFont="1" applyFill="1" applyBorder="1" applyAlignment="1">
      <alignment vertical="center"/>
    </xf>
    <xf numFmtId="49" fontId="7" fillId="0" borderId="0" xfId="0" applyNumberFormat="1" applyFont="1" applyFill="1" applyBorder="1" applyAlignment="1">
      <alignment vertical="center"/>
    </xf>
    <xf numFmtId="178" fontId="7" fillId="0" borderId="0" xfId="1" applyNumberFormat="1" applyFont="1" applyFill="1" applyAlignment="1">
      <alignment vertical="center"/>
    </xf>
    <xf numFmtId="49" fontId="7" fillId="0" borderId="0" xfId="1" applyNumberFormat="1" applyFont="1" applyFill="1" applyBorder="1" applyAlignment="1">
      <alignment vertical="center"/>
    </xf>
    <xf numFmtId="49" fontId="6" fillId="0" borderId="0" xfId="0" applyNumberFormat="1" applyFont="1" applyFill="1" applyAlignment="1">
      <alignment vertical="center"/>
    </xf>
    <xf numFmtId="3" fontId="6" fillId="0" borderId="0" xfId="0" applyNumberFormat="1" applyFont="1" applyFill="1" applyBorder="1" applyAlignment="1">
      <alignment vertical="center"/>
    </xf>
    <xf numFmtId="3" fontId="7" fillId="0" borderId="0" xfId="1" applyNumberFormat="1" applyFont="1" applyFill="1" applyBorder="1" applyAlignment="1">
      <alignment vertical="center"/>
    </xf>
    <xf numFmtId="3" fontId="7" fillId="0" borderId="0" xfId="1" applyNumberFormat="1" applyFont="1" applyFill="1" applyAlignment="1">
      <alignment vertical="center"/>
    </xf>
    <xf numFmtId="178" fontId="8" fillId="0" borderId="0" xfId="1" applyNumberFormat="1" applyFont="1" applyFill="1" applyAlignment="1">
      <alignment horizontal="center" vertical="center"/>
    </xf>
    <xf numFmtId="49" fontId="11" fillId="0" borderId="3" xfId="0" applyNumberFormat="1" applyFont="1" applyFill="1" applyBorder="1" applyAlignment="1"/>
    <xf numFmtId="49" fontId="11" fillId="0" borderId="9" xfId="0" applyNumberFormat="1" applyFont="1" applyFill="1" applyBorder="1" applyAlignment="1">
      <alignment vertical="center"/>
    </xf>
    <xf numFmtId="49" fontId="11" fillId="0" borderId="13" xfId="0" applyNumberFormat="1" applyFont="1" applyFill="1" applyBorder="1" applyAlignment="1">
      <alignment horizontal="right" vertical="top"/>
    </xf>
    <xf numFmtId="3" fontId="9" fillId="0" borderId="15" xfId="1" applyNumberFormat="1" applyFont="1" applyFill="1" applyBorder="1" applyAlignment="1">
      <alignment horizontal="center" vertical="center"/>
    </xf>
    <xf numFmtId="3" fontId="11" fillId="0" borderId="0" xfId="1" applyNumberFormat="1" applyFont="1" applyFill="1" applyAlignment="1">
      <alignment vertical="center"/>
    </xf>
    <xf numFmtId="178" fontId="8" fillId="0" borderId="0" xfId="1" applyNumberFormat="1" applyFont="1" applyFill="1" applyAlignment="1">
      <alignment vertical="center"/>
    </xf>
    <xf numFmtId="178" fontId="8" fillId="0" borderId="0" xfId="0" applyNumberFormat="1" applyFont="1" applyFill="1" applyBorder="1" applyAlignment="1">
      <alignment vertical="center"/>
    </xf>
    <xf numFmtId="49" fontId="8" fillId="0" borderId="11" xfId="0" quotePrefix="1" applyNumberFormat="1" applyFont="1" applyFill="1" applyBorder="1" applyAlignment="1">
      <alignment horizontal="center" vertical="center"/>
    </xf>
    <xf numFmtId="49" fontId="8" fillId="0" borderId="15" xfId="0" applyNumberFormat="1" applyFont="1" applyFill="1" applyBorder="1" applyAlignment="1">
      <alignment horizontal="distributed" vertical="center"/>
    </xf>
    <xf numFmtId="49" fontId="8" fillId="0" borderId="1" xfId="0" quotePrefix="1" applyNumberFormat="1" applyFont="1" applyFill="1" applyBorder="1" applyAlignment="1">
      <alignment horizontal="center" vertical="center"/>
    </xf>
    <xf numFmtId="49" fontId="11" fillId="0" borderId="0" xfId="0" applyNumberFormat="1" applyFont="1" applyFill="1" applyBorder="1" applyAlignment="1">
      <alignment vertical="center"/>
    </xf>
    <xf numFmtId="49" fontId="7" fillId="0" borderId="0" xfId="0" applyNumberFormat="1" applyFont="1" applyFill="1" applyAlignment="1">
      <alignment vertical="center"/>
    </xf>
    <xf numFmtId="49" fontId="7" fillId="0" borderId="0" xfId="0" applyNumberFormat="1" applyFont="1" applyFill="1" applyBorder="1" applyAlignment="1">
      <alignment horizontal="distributed" vertical="center"/>
    </xf>
    <xf numFmtId="49" fontId="11" fillId="0" borderId="5" xfId="0" applyNumberFormat="1" applyFont="1" applyFill="1" applyBorder="1" applyAlignment="1"/>
    <xf numFmtId="49" fontId="9" fillId="0" borderId="4" xfId="0" applyNumberFormat="1" applyFont="1" applyFill="1" applyBorder="1" applyAlignment="1">
      <alignment vertical="center"/>
    </xf>
    <xf numFmtId="178" fontId="9" fillId="0" borderId="4" xfId="0" applyNumberFormat="1" applyFont="1" applyFill="1" applyBorder="1" applyAlignment="1">
      <alignment vertical="center"/>
    </xf>
    <xf numFmtId="49" fontId="11" fillId="0" borderId="12" xfId="0" applyNumberFormat="1" applyFont="1" applyFill="1" applyBorder="1" applyAlignment="1">
      <alignment horizontal="right" vertical="top"/>
    </xf>
    <xf numFmtId="0" fontId="9" fillId="0" borderId="15" xfId="0" applyFont="1" applyFill="1" applyBorder="1" applyAlignment="1">
      <alignment horizontal="center" vertical="center"/>
    </xf>
    <xf numFmtId="178" fontId="8" fillId="0" borderId="0" xfId="0" applyNumberFormat="1" applyFont="1" applyFill="1" applyAlignment="1">
      <alignment horizontal="right" vertical="center"/>
    </xf>
    <xf numFmtId="49" fontId="9" fillId="0" borderId="1" xfId="0" quotePrefix="1" applyNumberFormat="1" applyFont="1" applyFill="1" applyBorder="1" applyAlignment="1">
      <alignment horizontal="center" vertical="center"/>
    </xf>
    <xf numFmtId="178" fontId="9" fillId="0" borderId="5" xfId="0" applyNumberFormat="1" applyFont="1" applyFill="1" applyBorder="1" applyAlignment="1">
      <alignment vertical="center"/>
    </xf>
    <xf numFmtId="49" fontId="9" fillId="0" borderId="5" xfId="0" applyNumberFormat="1" applyFont="1" applyFill="1" applyBorder="1" applyAlignment="1">
      <alignment horizontal="center" vertical="center"/>
    </xf>
    <xf numFmtId="178" fontId="9" fillId="0" borderId="12" xfId="0" applyNumberFormat="1" applyFont="1" applyFill="1" applyBorder="1" applyAlignment="1">
      <alignment vertical="center"/>
    </xf>
    <xf numFmtId="49" fontId="9" fillId="0" borderId="1" xfId="0" applyNumberFormat="1" applyFont="1" applyFill="1" applyBorder="1" applyAlignment="1">
      <alignment horizontal="center" vertical="center"/>
    </xf>
    <xf numFmtId="49" fontId="9" fillId="0" borderId="6" xfId="0" applyNumberFormat="1" applyFont="1" applyFill="1" applyBorder="1" applyAlignment="1">
      <alignment horizontal="center" vertical="center"/>
    </xf>
    <xf numFmtId="49" fontId="9" fillId="0" borderId="3" xfId="0" applyNumberFormat="1" applyFont="1" applyFill="1" applyBorder="1" applyAlignment="1">
      <alignment horizontal="center" vertical="center"/>
    </xf>
    <xf numFmtId="178" fontId="11" fillId="0" borderId="9" xfId="0" applyNumberFormat="1" applyFont="1" applyFill="1" applyBorder="1" applyAlignment="1">
      <alignment horizontal="right" vertical="top"/>
    </xf>
    <xf numFmtId="178" fontId="11" fillId="0" borderId="0" xfId="0" applyNumberFormat="1" applyFont="1" applyFill="1" applyAlignment="1">
      <alignment vertical="center"/>
    </xf>
    <xf numFmtId="49" fontId="11" fillId="0" borderId="5" xfId="0" applyNumberFormat="1" applyFont="1" applyFill="1" applyBorder="1" applyAlignment="1">
      <alignment horizontal="center" vertical="center"/>
    </xf>
    <xf numFmtId="178" fontId="11" fillId="0" borderId="4" xfId="0" applyNumberFormat="1" applyFont="1" applyFill="1" applyBorder="1" applyAlignment="1">
      <alignment vertical="center"/>
    </xf>
    <xf numFmtId="49" fontId="11" fillId="0" borderId="1" xfId="0" applyNumberFormat="1" applyFont="1" applyFill="1" applyBorder="1" applyAlignment="1">
      <alignment horizontal="center" vertical="center"/>
    </xf>
    <xf numFmtId="178" fontId="11" fillId="0" borderId="1" xfId="0" applyNumberFormat="1" applyFont="1" applyFill="1" applyBorder="1" applyAlignment="1">
      <alignment horizontal="center" vertical="center"/>
    </xf>
    <xf numFmtId="178" fontId="11" fillId="0" borderId="6" xfId="0" quotePrefix="1" applyNumberFormat="1" applyFont="1" applyFill="1" applyBorder="1" applyAlignment="1">
      <alignment horizontal="center" vertical="center"/>
    </xf>
    <xf numFmtId="178" fontId="11" fillId="0" borderId="5" xfId="0" applyNumberFormat="1" applyFont="1" applyFill="1" applyBorder="1" applyAlignment="1">
      <alignment horizontal="center" vertical="center"/>
    </xf>
    <xf numFmtId="178" fontId="11" fillId="0" borderId="5" xfId="0" applyNumberFormat="1" applyFont="1" applyFill="1" applyBorder="1" applyAlignment="1">
      <alignment vertical="center"/>
    </xf>
    <xf numFmtId="49" fontId="11" fillId="0" borderId="6" xfId="0" applyNumberFormat="1" applyFont="1" applyFill="1" applyBorder="1" applyAlignment="1">
      <alignment horizontal="center" vertical="center"/>
    </xf>
    <xf numFmtId="178" fontId="11" fillId="0" borderId="6" xfId="0" applyNumberFormat="1" applyFont="1" applyFill="1" applyBorder="1" applyAlignment="1">
      <alignment vertical="center"/>
    </xf>
    <xf numFmtId="178" fontId="11" fillId="0" borderId="2" xfId="0" applyNumberFormat="1" applyFont="1" applyFill="1" applyBorder="1" applyAlignment="1">
      <alignment vertical="center"/>
    </xf>
    <xf numFmtId="49" fontId="11" fillId="0" borderId="0" xfId="0" applyNumberFormat="1" applyFont="1" applyFill="1" applyBorder="1" applyAlignment="1">
      <alignment horizontal="center" vertical="center" shrinkToFit="1"/>
    </xf>
    <xf numFmtId="49" fontId="11" fillId="0" borderId="0" xfId="0" applyNumberFormat="1" applyFont="1" applyFill="1" applyAlignment="1">
      <alignment vertical="center"/>
    </xf>
    <xf numFmtId="49" fontId="5" fillId="0" borderId="0" xfId="0" quotePrefix="1" applyNumberFormat="1" applyFont="1" applyFill="1" applyAlignment="1">
      <alignment horizontal="right" vertical="center"/>
    </xf>
    <xf numFmtId="49" fontId="9" fillId="0" borderId="5" xfId="0" applyNumberFormat="1" applyFont="1" applyFill="1" applyBorder="1" applyAlignment="1"/>
    <xf numFmtId="49" fontId="9" fillId="0" borderId="4" xfId="0" applyNumberFormat="1" applyFont="1" applyFill="1" applyBorder="1" applyAlignment="1">
      <alignment horizontal="right" vertical="top"/>
    </xf>
    <xf numFmtId="178" fontId="11" fillId="0" borderId="8" xfId="0" applyNumberFormat="1" applyFont="1" applyFill="1" applyBorder="1" applyAlignment="1">
      <alignment vertical="center"/>
    </xf>
    <xf numFmtId="49" fontId="8" fillId="0" borderId="4" xfId="0" applyNumberFormat="1" applyFont="1" applyFill="1" applyBorder="1" applyAlignment="1">
      <alignment horizontal="center" vertical="center"/>
    </xf>
    <xf numFmtId="49" fontId="8" fillId="0" borderId="1" xfId="0" applyNumberFormat="1" applyFont="1" applyFill="1" applyBorder="1" applyAlignment="1">
      <alignment vertical="center"/>
    </xf>
    <xf numFmtId="49" fontId="8" fillId="0" borderId="0" xfId="0" applyNumberFormat="1" applyFont="1" applyFill="1" applyBorder="1" applyAlignment="1">
      <alignment vertical="center"/>
    </xf>
    <xf numFmtId="49" fontId="8" fillId="0" borderId="8"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178" fontId="8" fillId="0" borderId="12" xfId="0" applyNumberFormat="1" applyFont="1" applyFill="1" applyBorder="1" applyAlignment="1">
      <alignment vertical="center"/>
    </xf>
    <xf numFmtId="49" fontId="8" fillId="0" borderId="12" xfId="0" applyNumberFormat="1" applyFont="1" applyFill="1" applyBorder="1" applyAlignment="1">
      <alignment vertical="center"/>
    </xf>
    <xf numFmtId="49" fontId="8" fillId="0" borderId="12" xfId="0" applyNumberFormat="1" applyFont="1" applyFill="1" applyBorder="1" applyAlignment="1">
      <alignment horizontal="center" vertical="center"/>
    </xf>
    <xf numFmtId="49" fontId="13" fillId="0" borderId="12" xfId="0" applyNumberFormat="1" applyFont="1" applyFill="1" applyBorder="1" applyAlignment="1">
      <alignment vertical="center"/>
    </xf>
    <xf numFmtId="49" fontId="11" fillId="0" borderId="12" xfId="0" applyNumberFormat="1" applyFont="1" applyFill="1" applyBorder="1" applyAlignment="1">
      <alignment vertical="center"/>
    </xf>
    <xf numFmtId="49" fontId="11" fillId="0" borderId="10" xfId="0" applyNumberFormat="1" applyFont="1" applyFill="1" applyBorder="1" applyAlignment="1">
      <alignment vertical="center"/>
    </xf>
    <xf numFmtId="179" fontId="11" fillId="0" borderId="15" xfId="0" applyNumberFormat="1" applyFont="1" applyFill="1" applyBorder="1" applyAlignment="1">
      <alignment vertical="center"/>
    </xf>
    <xf numFmtId="179" fontId="11" fillId="0" borderId="8" xfId="0" applyNumberFormat="1" applyFont="1" applyFill="1" applyBorder="1" applyAlignment="1">
      <alignment vertical="center"/>
    </xf>
    <xf numFmtId="178" fontId="9" fillId="0" borderId="5" xfId="0" applyNumberFormat="1" applyFont="1" applyFill="1" applyBorder="1" applyAlignment="1"/>
    <xf numFmtId="178" fontId="9" fillId="0" borderId="4" xfId="0" applyNumberFormat="1" applyFont="1" applyFill="1" applyBorder="1" applyAlignment="1">
      <alignment horizontal="right" vertical="top"/>
    </xf>
    <xf numFmtId="178" fontId="8" fillId="0" borderId="1" xfId="0" quotePrefix="1" applyNumberFormat="1" applyFont="1" applyFill="1" applyBorder="1" applyAlignment="1">
      <alignment horizontal="center" vertical="center"/>
    </xf>
    <xf numFmtId="178" fontId="8" fillId="0" borderId="6" xfId="0" applyNumberFormat="1" applyFont="1" applyFill="1" applyBorder="1" applyAlignment="1">
      <alignment vertical="center"/>
    </xf>
    <xf numFmtId="178" fontId="8" fillId="0" borderId="3" xfId="0" applyNumberFormat="1" applyFont="1" applyFill="1" applyBorder="1" applyAlignment="1">
      <alignment vertical="center"/>
    </xf>
    <xf numFmtId="178" fontId="8" fillId="0" borderId="5" xfId="0" applyNumberFormat="1" applyFont="1" applyFill="1" applyBorder="1" applyAlignment="1">
      <alignment vertical="center"/>
    </xf>
    <xf numFmtId="49" fontId="8" fillId="0" borderId="4" xfId="0" applyNumberFormat="1" applyFont="1" applyFill="1" applyBorder="1" applyAlignment="1">
      <alignment horizontal="distributed" vertical="center"/>
    </xf>
    <xf numFmtId="49" fontId="8" fillId="0" borderId="12" xfId="0" applyNumberFormat="1" applyFont="1" applyFill="1" applyBorder="1" applyAlignment="1">
      <alignment horizontal="distributed" vertical="center"/>
    </xf>
    <xf numFmtId="178" fontId="8" fillId="0" borderId="14" xfId="0" applyNumberFormat="1" applyFont="1" applyFill="1" applyBorder="1" applyAlignment="1">
      <alignment horizontal="right" vertical="center"/>
    </xf>
    <xf numFmtId="178" fontId="12" fillId="0" borderId="12" xfId="0" applyNumberFormat="1" applyFont="1" applyFill="1" applyBorder="1" applyAlignment="1">
      <alignment horizontal="distributed" vertical="center"/>
    </xf>
    <xf numFmtId="178" fontId="8" fillId="0" borderId="4" xfId="0" applyNumberFormat="1" applyFont="1" applyFill="1" applyBorder="1" applyAlignment="1">
      <alignment horizontal="center" vertical="center"/>
    </xf>
    <xf numFmtId="178" fontId="8" fillId="0" borderId="12" xfId="0" applyNumberFormat="1" applyFont="1" applyFill="1" applyBorder="1" applyAlignment="1">
      <alignment horizontal="center" vertical="center"/>
    </xf>
    <xf numFmtId="178" fontId="8" fillId="0" borderId="2" xfId="0" applyNumberFormat="1" applyFont="1" applyFill="1" applyBorder="1" applyAlignment="1">
      <alignment horizontal="distributed" vertical="center"/>
    </xf>
    <xf numFmtId="178" fontId="8" fillId="0" borderId="10" xfId="0" applyNumberFormat="1" applyFont="1" applyFill="1" applyBorder="1" applyAlignment="1">
      <alignment horizontal="right" vertical="center"/>
    </xf>
    <xf numFmtId="178" fontId="8" fillId="0" borderId="1" xfId="0" applyNumberFormat="1" applyFont="1" applyFill="1" applyBorder="1" applyAlignment="1">
      <alignment vertical="center"/>
    </xf>
    <xf numFmtId="178" fontId="12" fillId="0" borderId="12" xfId="0" applyNumberFormat="1" applyFont="1" applyFill="1" applyBorder="1" applyAlignment="1">
      <alignment horizontal="distributed" vertical="center" wrapText="1"/>
    </xf>
    <xf numFmtId="178" fontId="8" fillId="0" borderId="5" xfId="0" applyNumberFormat="1" applyFont="1" applyFill="1" applyBorder="1" applyAlignment="1">
      <alignment horizontal="distributed" vertical="center"/>
    </xf>
    <xf numFmtId="178" fontId="8" fillId="0" borderId="3" xfId="0" applyNumberFormat="1" applyFont="1" applyFill="1" applyBorder="1" applyAlignment="1">
      <alignment horizontal="center" vertical="center"/>
    </xf>
    <xf numFmtId="178" fontId="8" fillId="0" borderId="2" xfId="0" applyNumberFormat="1" applyFont="1" applyFill="1" applyBorder="1" applyAlignment="1">
      <alignment horizontal="center" vertical="center"/>
    </xf>
    <xf numFmtId="178" fontId="12" fillId="0" borderId="13" xfId="0" applyNumberFormat="1" applyFont="1" applyFill="1" applyBorder="1" applyAlignment="1">
      <alignment horizontal="distributed" vertical="center"/>
    </xf>
    <xf numFmtId="178" fontId="8" fillId="0" borderId="5" xfId="0" applyNumberFormat="1" applyFont="1" applyFill="1" applyBorder="1" applyAlignment="1">
      <alignment horizontal="center" vertical="center"/>
    </xf>
    <xf numFmtId="178" fontId="8" fillId="0" borderId="9" xfId="0" applyNumberFormat="1" applyFont="1" applyFill="1" applyBorder="1" applyAlignment="1">
      <alignment horizontal="distributed" vertical="center"/>
    </xf>
    <xf numFmtId="49" fontId="8" fillId="0" borderId="5" xfId="0" applyNumberFormat="1" applyFont="1" applyFill="1" applyBorder="1" applyAlignment="1">
      <alignment horizontal="distributed" vertical="center"/>
    </xf>
    <xf numFmtId="178" fontId="11" fillId="0" borderId="14" xfId="0" applyNumberFormat="1" applyFont="1" applyFill="1" applyBorder="1" applyAlignment="1">
      <alignment horizontal="distributed" vertical="center"/>
    </xf>
    <xf numFmtId="178" fontId="11" fillId="0" borderId="0" xfId="0" applyNumberFormat="1" applyFont="1" applyFill="1" applyBorder="1" applyAlignment="1">
      <alignment vertical="center"/>
    </xf>
    <xf numFmtId="178" fontId="11" fillId="0" borderId="5" xfId="0" applyNumberFormat="1" applyFont="1" applyFill="1" applyBorder="1" applyAlignment="1">
      <alignment horizontal="distributed" vertical="center"/>
    </xf>
    <xf numFmtId="49" fontId="8" fillId="0" borderId="7" xfId="0" applyNumberFormat="1" applyFont="1" applyFill="1" applyBorder="1" applyAlignment="1">
      <alignment horizontal="center" vertical="center"/>
    </xf>
    <xf numFmtId="49" fontId="8" fillId="0" borderId="3" xfId="0" quotePrefix="1" applyNumberFormat="1" applyFont="1" applyFill="1" applyBorder="1" applyAlignment="1">
      <alignment horizontal="center" vertical="center"/>
    </xf>
    <xf numFmtId="178" fontId="20" fillId="0" borderId="0" xfId="0" applyNumberFormat="1" applyFont="1" applyFill="1" applyAlignment="1">
      <alignment vertical="center"/>
    </xf>
    <xf numFmtId="178" fontId="5" fillId="0" borderId="0" xfId="0" applyNumberFormat="1" applyFont="1" applyFill="1" applyBorder="1" applyAlignment="1">
      <alignment vertical="center" justifyLastLine="1"/>
    </xf>
    <xf numFmtId="178" fontId="21" fillId="0" borderId="0" xfId="0" applyNumberFormat="1" applyFont="1" applyFill="1" applyBorder="1" applyAlignment="1">
      <alignment vertical="center" justifyLastLine="1"/>
    </xf>
    <xf numFmtId="178" fontId="22" fillId="0" borderId="0" xfId="0" applyNumberFormat="1" applyFont="1" applyFill="1" applyAlignment="1">
      <alignment vertical="center"/>
    </xf>
    <xf numFmtId="178" fontId="23" fillId="0" borderId="0" xfId="0" applyNumberFormat="1" applyFont="1" applyFill="1" applyAlignment="1">
      <alignment vertical="center"/>
    </xf>
    <xf numFmtId="178" fontId="9" fillId="0" borderId="13" xfId="0" applyNumberFormat="1" applyFont="1" applyFill="1" applyBorder="1" applyAlignment="1">
      <alignment horizontal="right" vertical="center"/>
    </xf>
    <xf numFmtId="0" fontId="23" fillId="0" borderId="15" xfId="0" applyFont="1" applyFill="1" applyBorder="1" applyAlignment="1">
      <alignment horizontal="center" vertical="center" justifyLastLine="1"/>
    </xf>
    <xf numFmtId="178" fontId="23" fillId="0" borderId="15" xfId="0" applyNumberFormat="1" applyFont="1" applyFill="1" applyBorder="1" applyAlignment="1">
      <alignment horizontal="center" vertical="center"/>
    </xf>
    <xf numFmtId="178" fontId="23" fillId="0" borderId="15" xfId="0" applyNumberFormat="1" applyFont="1" applyFill="1" applyBorder="1" applyAlignment="1">
      <alignment horizontal="center" vertical="center" wrapText="1"/>
    </xf>
    <xf numFmtId="178" fontId="11" fillId="5" borderId="0" xfId="0" applyNumberFormat="1" applyFont="1" applyFill="1" applyAlignment="1">
      <alignment vertical="center"/>
    </xf>
    <xf numFmtId="176" fontId="23" fillId="0" borderId="15" xfId="0" applyNumberFormat="1" applyFont="1" applyBorder="1" applyAlignment="1">
      <alignment vertical="center"/>
    </xf>
    <xf numFmtId="0" fontId="23" fillId="0" borderId="0" xfId="0" applyFont="1" applyAlignment="1">
      <alignment vertical="center"/>
    </xf>
    <xf numFmtId="178" fontId="8" fillId="2" borderId="3" xfId="0" quotePrefix="1" applyNumberFormat="1" applyFont="1" applyFill="1" applyBorder="1" applyAlignment="1">
      <alignment horizontal="center" vertical="center"/>
    </xf>
    <xf numFmtId="178" fontId="8" fillId="2" borderId="9" xfId="0" applyNumberFormat="1" applyFont="1" applyFill="1" applyBorder="1" applyAlignment="1">
      <alignment horizontal="distributed" vertical="center"/>
    </xf>
    <xf numFmtId="178" fontId="12" fillId="2" borderId="4" xfId="0" applyNumberFormat="1" applyFont="1" applyFill="1" applyBorder="1" applyAlignment="1">
      <alignment horizontal="distributed" vertical="center"/>
    </xf>
    <xf numFmtId="178" fontId="12" fillId="2" borderId="12" xfId="0" applyNumberFormat="1" applyFont="1" applyFill="1" applyBorder="1" applyAlignment="1">
      <alignment horizontal="distributed" vertical="center"/>
    </xf>
    <xf numFmtId="178" fontId="8" fillId="0" borderId="4" xfId="0" applyNumberFormat="1" applyFont="1" applyFill="1" applyBorder="1" applyAlignment="1">
      <alignment horizontal="right" vertical="center"/>
    </xf>
    <xf numFmtId="178" fontId="8" fillId="0" borderId="12" xfId="0" applyNumberFormat="1" applyFont="1" applyFill="1" applyBorder="1" applyAlignment="1">
      <alignment horizontal="right" vertical="center"/>
    </xf>
    <xf numFmtId="178" fontId="12" fillId="2" borderId="12" xfId="0" applyNumberFormat="1" applyFont="1" applyFill="1" applyBorder="1" applyAlignment="1">
      <alignment horizontal="center" vertical="center"/>
    </xf>
    <xf numFmtId="178" fontId="8" fillId="0" borderId="7" xfId="0" applyNumberFormat="1" applyFont="1" applyFill="1" applyBorder="1" applyAlignment="1">
      <alignment horizontal="center" vertical="center" textRotation="255" wrapText="1"/>
    </xf>
    <xf numFmtId="178" fontId="8" fillId="0" borderId="2" xfId="0" applyNumberFormat="1" applyFont="1" applyFill="1" applyBorder="1" applyAlignment="1">
      <alignment vertical="center"/>
    </xf>
    <xf numFmtId="178" fontId="8" fillId="2" borderId="5" xfId="0" applyNumberFormat="1" applyFont="1" applyFill="1" applyBorder="1" applyAlignment="1">
      <alignment horizontal="distributed" vertical="center"/>
    </xf>
    <xf numFmtId="178" fontId="8" fillId="2" borderId="4" xfId="0" applyNumberFormat="1" applyFont="1" applyFill="1" applyBorder="1" applyAlignment="1">
      <alignment horizontal="center" vertical="center"/>
    </xf>
    <xf numFmtId="178" fontId="8" fillId="2" borderId="12" xfId="0" applyNumberFormat="1" applyFont="1" applyFill="1" applyBorder="1" applyAlignment="1">
      <alignment horizontal="center" vertical="center"/>
    </xf>
    <xf numFmtId="178" fontId="8" fillId="2" borderId="4" xfId="0" applyNumberFormat="1" applyFont="1" applyFill="1" applyBorder="1" applyAlignment="1">
      <alignment vertical="center"/>
    </xf>
    <xf numFmtId="178" fontId="8" fillId="0" borderId="15" xfId="0" quotePrefix="1" applyNumberFormat="1" applyFont="1" applyFill="1" applyBorder="1" applyAlignment="1">
      <alignment horizontal="center" vertical="center"/>
    </xf>
    <xf numFmtId="178" fontId="9" fillId="0" borderId="0" xfId="0" applyNumberFormat="1" applyFont="1" applyFill="1" applyBorder="1" applyAlignment="1">
      <alignment vertical="center"/>
    </xf>
    <xf numFmtId="0" fontId="23" fillId="0" borderId="0" xfId="0" applyFont="1" applyBorder="1" applyAlignment="1">
      <alignment vertical="center"/>
    </xf>
    <xf numFmtId="178" fontId="5" fillId="0" borderId="0" xfId="0" quotePrefix="1" applyNumberFormat="1" applyFont="1" applyFill="1" applyBorder="1" applyAlignment="1">
      <alignment vertical="center"/>
    </xf>
    <xf numFmtId="178" fontId="11" fillId="5" borderId="0" xfId="0" applyNumberFormat="1" applyFont="1" applyFill="1" applyBorder="1" applyAlignment="1">
      <alignment vertical="center"/>
    </xf>
    <xf numFmtId="178" fontId="8" fillId="0" borderId="0" xfId="0" applyNumberFormat="1" applyFont="1" applyBorder="1" applyAlignment="1">
      <alignment vertical="center"/>
    </xf>
    <xf numFmtId="178" fontId="8" fillId="0" borderId="0" xfId="0" applyNumberFormat="1" applyFont="1" applyBorder="1" applyAlignment="1">
      <alignment horizontal="right" vertical="center"/>
    </xf>
    <xf numFmtId="49" fontId="9" fillId="0" borderId="1" xfId="0" quotePrefix="1" applyNumberFormat="1" applyFont="1" applyBorder="1" applyAlignment="1">
      <alignment horizontal="center" vertical="center"/>
    </xf>
    <xf numFmtId="178" fontId="9" fillId="0" borderId="6" xfId="0" applyNumberFormat="1" applyFont="1" applyBorder="1" applyAlignment="1">
      <alignment vertical="center"/>
    </xf>
    <xf numFmtId="49" fontId="9" fillId="0" borderId="6" xfId="0" applyNumberFormat="1" applyFont="1" applyBorder="1" applyAlignment="1">
      <alignment horizontal="center" vertical="center"/>
    </xf>
    <xf numFmtId="49" fontId="9" fillId="0" borderId="2" xfId="0" applyNumberFormat="1" applyFont="1" applyBorder="1" applyAlignment="1">
      <alignment horizontal="distributed" vertical="center"/>
    </xf>
    <xf numFmtId="176" fontId="23" fillId="0" borderId="8" xfId="0" applyNumberFormat="1" applyFont="1" applyBorder="1" applyAlignment="1">
      <alignment vertical="center"/>
    </xf>
    <xf numFmtId="178" fontId="11" fillId="0" borderId="0" xfId="0" applyNumberFormat="1" applyFont="1" applyBorder="1" applyAlignment="1">
      <alignment vertical="center"/>
    </xf>
    <xf numFmtId="178" fontId="11" fillId="0" borderId="0" xfId="0" applyNumberFormat="1" applyFont="1" applyAlignment="1">
      <alignment vertical="center"/>
    </xf>
    <xf numFmtId="178" fontId="8" fillId="0" borderId="0" xfId="0" applyNumberFormat="1" applyFont="1" applyAlignment="1">
      <alignment vertical="center"/>
    </xf>
    <xf numFmtId="178" fontId="8" fillId="0" borderId="0" xfId="0" applyNumberFormat="1" applyFont="1" applyAlignment="1">
      <alignment horizontal="right" vertical="center"/>
    </xf>
    <xf numFmtId="49" fontId="9" fillId="0" borderId="1" xfId="0" applyNumberFormat="1" applyFont="1" applyBorder="1" applyAlignment="1">
      <alignment horizontal="center" vertical="center"/>
    </xf>
    <xf numFmtId="178" fontId="9" fillId="0" borderId="5" xfId="0" applyNumberFormat="1" applyFont="1" applyBorder="1" applyAlignment="1">
      <alignment vertical="center"/>
    </xf>
    <xf numFmtId="49" fontId="9" fillId="0" borderId="5" xfId="0" applyNumberFormat="1" applyFont="1" applyBorder="1" applyAlignment="1">
      <alignment horizontal="center" vertical="center"/>
    </xf>
    <xf numFmtId="49" fontId="9" fillId="0" borderId="4" xfId="0" applyNumberFormat="1" applyFont="1" applyBorder="1" applyAlignment="1">
      <alignment horizontal="distributed" vertical="center"/>
    </xf>
    <xf numFmtId="49" fontId="9" fillId="0" borderId="7" xfId="0" applyNumberFormat="1" applyFont="1" applyBorder="1" applyAlignment="1">
      <alignment horizontal="center" vertical="center" textRotation="255"/>
    </xf>
    <xf numFmtId="49" fontId="9" fillId="0" borderId="8" xfId="0" applyNumberFormat="1" applyFont="1" applyBorder="1" applyAlignment="1">
      <alignment horizontal="center" vertical="center" textRotation="255"/>
    </xf>
    <xf numFmtId="49" fontId="9" fillId="0" borderId="3" xfId="0" applyNumberFormat="1" applyFont="1" applyBorder="1" applyAlignment="1">
      <alignment horizontal="center" vertical="center"/>
    </xf>
    <xf numFmtId="49" fontId="9" fillId="0" borderId="9" xfId="0" applyNumberFormat="1" applyFont="1" applyBorder="1" applyAlignment="1">
      <alignment horizontal="distributed" vertical="center"/>
    </xf>
    <xf numFmtId="178" fontId="7" fillId="0" borderId="0" xfId="0" applyNumberFormat="1" applyFont="1" applyAlignment="1">
      <alignment vertical="center"/>
    </xf>
    <xf numFmtId="49" fontId="9" fillId="2" borderId="5" xfId="0" applyNumberFormat="1" applyFont="1" applyFill="1" applyBorder="1" applyAlignment="1">
      <alignment horizontal="center" vertical="center"/>
    </xf>
    <xf numFmtId="49" fontId="9" fillId="2" borderId="4" xfId="0" applyNumberFormat="1" applyFont="1" applyFill="1" applyBorder="1" applyAlignment="1">
      <alignment horizontal="distributed" vertical="center"/>
    </xf>
    <xf numFmtId="178" fontId="7" fillId="2" borderId="5" xfId="0" applyNumberFormat="1" applyFont="1" applyFill="1" applyBorder="1" applyAlignment="1">
      <alignment vertical="center"/>
    </xf>
    <xf numFmtId="178" fontId="7" fillId="2" borderId="4" xfId="0" applyNumberFormat="1" applyFont="1" applyFill="1" applyBorder="1" applyAlignment="1">
      <alignment vertical="center"/>
    </xf>
    <xf numFmtId="49" fontId="9" fillId="0" borderId="0" xfId="0" applyNumberFormat="1" applyFont="1" applyBorder="1" applyAlignment="1">
      <alignment horizontal="distributed" vertical="center"/>
    </xf>
    <xf numFmtId="176" fontId="23" fillId="0" borderId="22" xfId="0" applyNumberFormat="1" applyFont="1" applyBorder="1" applyAlignment="1">
      <alignment vertical="center"/>
    </xf>
    <xf numFmtId="178" fontId="11" fillId="0" borderId="16" xfId="0" applyNumberFormat="1" applyFont="1" applyBorder="1" applyAlignment="1">
      <alignment vertical="center"/>
    </xf>
    <xf numFmtId="178" fontId="8" fillId="0" borderId="16" xfId="1" applyNumberFormat="1" applyFont="1" applyFill="1" applyBorder="1" applyAlignment="1" applyProtection="1">
      <alignment vertical="center"/>
      <protection locked="0"/>
    </xf>
    <xf numFmtId="178" fontId="8" fillId="0" borderId="16" xfId="0" applyNumberFormat="1" applyFont="1" applyFill="1" applyBorder="1" applyAlignment="1">
      <alignment vertical="center"/>
    </xf>
    <xf numFmtId="178" fontId="11" fillId="0" borderId="17" xfId="0" applyNumberFormat="1" applyFont="1" applyFill="1" applyBorder="1" applyAlignment="1">
      <alignment horizontal="distributed" vertical="center"/>
    </xf>
    <xf numFmtId="178" fontId="11" fillId="0" borderId="18" xfId="0" applyNumberFormat="1" applyFont="1" applyFill="1" applyBorder="1" applyAlignment="1">
      <alignment horizontal="distributed" vertical="center"/>
    </xf>
    <xf numFmtId="0" fontId="23" fillId="0" borderId="19" xfId="0" quotePrefix="1" applyNumberFormat="1" applyFont="1" applyBorder="1"/>
    <xf numFmtId="0" fontId="23" fillId="0" borderId="19" xfId="0" applyFont="1" applyBorder="1"/>
    <xf numFmtId="178" fontId="7" fillId="0" borderId="16" xfId="0" applyNumberFormat="1" applyFont="1" applyBorder="1" applyAlignment="1">
      <alignment vertical="center"/>
    </xf>
    <xf numFmtId="178" fontId="8" fillId="0" borderId="0" xfId="1" applyNumberFormat="1" applyFont="1" applyFill="1" applyAlignment="1" applyProtection="1">
      <alignment vertical="center"/>
      <protection locked="0"/>
    </xf>
    <xf numFmtId="178" fontId="11" fillId="0" borderId="1" xfId="0" applyNumberFormat="1" applyFont="1" applyFill="1" applyBorder="1" applyAlignment="1">
      <alignment vertical="center"/>
    </xf>
    <xf numFmtId="178" fontId="26" fillId="0" borderId="0" xfId="0" applyNumberFormat="1" applyFont="1" applyFill="1" applyBorder="1" applyAlignment="1">
      <alignment horizontal="distributed" vertical="center" wrapText="1"/>
    </xf>
    <xf numFmtId="178" fontId="11" fillId="0" borderId="12" xfId="0" applyNumberFormat="1" applyFont="1" applyFill="1" applyBorder="1" applyAlignment="1">
      <alignment horizontal="distributed" vertical="center"/>
    </xf>
    <xf numFmtId="0" fontId="23" fillId="0" borderId="15" xfId="0" quotePrefix="1" applyNumberFormat="1" applyFont="1" applyBorder="1"/>
    <xf numFmtId="0" fontId="23" fillId="0" borderId="15" xfId="0" applyFont="1" applyBorder="1"/>
    <xf numFmtId="178" fontId="11" fillId="0" borderId="1" xfId="0" applyNumberFormat="1" applyFont="1" applyFill="1" applyBorder="1" applyAlignment="1">
      <alignment horizontal="left" vertical="center"/>
    </xf>
    <xf numFmtId="178" fontId="11" fillId="0" borderId="0" xfId="0" applyNumberFormat="1" applyFont="1" applyFill="1" applyBorder="1" applyAlignment="1">
      <alignment horizontal="distributed" vertical="center"/>
    </xf>
    <xf numFmtId="178" fontId="26" fillId="0" borderId="0" xfId="0" applyNumberFormat="1" applyFont="1" applyFill="1" applyBorder="1" applyAlignment="1">
      <alignment horizontal="distributed" vertical="center"/>
    </xf>
    <xf numFmtId="178" fontId="26" fillId="0" borderId="0" xfId="0" applyNumberFormat="1" applyFont="1" applyFill="1" applyBorder="1" applyAlignment="1">
      <alignment vertical="center"/>
    </xf>
    <xf numFmtId="178" fontId="26" fillId="0" borderId="14" xfId="0" applyNumberFormat="1" applyFont="1" applyFill="1" applyBorder="1" applyAlignment="1">
      <alignment horizontal="distributed" vertical="center"/>
    </xf>
    <xf numFmtId="178" fontId="11" fillId="0" borderId="0" xfId="0" applyNumberFormat="1" applyFont="1" applyFill="1" applyBorder="1" applyAlignment="1">
      <alignment horizontal="distributed" vertical="center" wrapText="1"/>
    </xf>
    <xf numFmtId="178" fontId="26" fillId="0" borderId="14" xfId="0" applyNumberFormat="1" applyFont="1" applyFill="1" applyBorder="1" applyAlignment="1">
      <alignment horizontal="distributed" vertical="center" wrapText="1"/>
    </xf>
    <xf numFmtId="0" fontId="23" fillId="0" borderId="11" xfId="0" quotePrefix="1" applyNumberFormat="1" applyFont="1" applyBorder="1"/>
    <xf numFmtId="0" fontId="23" fillId="0" borderId="11" xfId="0" applyFont="1" applyBorder="1"/>
    <xf numFmtId="0" fontId="23" fillId="0" borderId="7" xfId="0" quotePrefix="1" applyNumberFormat="1" applyFont="1" applyBorder="1"/>
    <xf numFmtId="0" fontId="23" fillId="0" borderId="7" xfId="0" applyFont="1" applyBorder="1"/>
    <xf numFmtId="178" fontId="9" fillId="0" borderId="16" xfId="0" applyNumberFormat="1" applyFont="1" applyFill="1" applyBorder="1" applyAlignment="1">
      <alignment vertical="center"/>
    </xf>
    <xf numFmtId="178" fontId="11" fillId="0" borderId="3" xfId="0" applyNumberFormat="1" applyFont="1" applyFill="1" applyBorder="1" applyAlignment="1">
      <alignment horizontal="distributed" vertical="center"/>
    </xf>
    <xf numFmtId="49" fontId="7" fillId="0" borderId="1" xfId="0" applyNumberFormat="1" applyFont="1" applyBorder="1" applyAlignment="1">
      <alignment vertical="center"/>
    </xf>
    <xf numFmtId="178" fontId="7" fillId="0" borderId="0" xfId="0" applyNumberFormat="1" applyFont="1" applyBorder="1" applyAlignment="1">
      <alignment vertical="center"/>
    </xf>
    <xf numFmtId="178" fontId="11" fillId="5" borderId="16" xfId="0" applyNumberFormat="1" applyFont="1" applyFill="1" applyBorder="1" applyAlignment="1">
      <alignment vertical="center"/>
    </xf>
    <xf numFmtId="178" fontId="8" fillId="0" borderId="16" xfId="0" applyNumberFormat="1" applyFont="1" applyBorder="1" applyAlignment="1">
      <alignment vertical="center"/>
    </xf>
    <xf numFmtId="178" fontId="8" fillId="0" borderId="20" xfId="0" applyNumberFormat="1" applyFont="1" applyBorder="1" applyAlignment="1">
      <alignment vertical="center"/>
    </xf>
    <xf numFmtId="178" fontId="8" fillId="0" borderId="20" xfId="0" quotePrefix="1" applyNumberFormat="1" applyFont="1" applyBorder="1" applyAlignment="1">
      <alignment horizontal="center" vertical="center"/>
    </xf>
    <xf numFmtId="178" fontId="8" fillId="0" borderId="21" xfId="0" applyNumberFormat="1" applyFont="1" applyBorder="1" applyAlignment="1">
      <alignment horizontal="center" vertical="center"/>
    </xf>
    <xf numFmtId="176" fontId="23" fillId="0" borderId="19" xfId="0" applyNumberFormat="1" applyFont="1" applyBorder="1" applyAlignment="1">
      <alignment vertical="center"/>
    </xf>
    <xf numFmtId="178" fontId="8" fillId="0" borderId="1" xfId="0" applyNumberFormat="1" applyFont="1" applyBorder="1" applyAlignment="1">
      <alignment vertical="center"/>
    </xf>
    <xf numFmtId="178" fontId="8" fillId="0" borderId="3" xfId="0" applyNumberFormat="1" applyFont="1" applyBorder="1" applyAlignment="1">
      <alignment horizontal="center" vertical="center"/>
    </xf>
    <xf numFmtId="178" fontId="8" fillId="0" borderId="4" xfId="0" applyNumberFormat="1" applyFont="1" applyBorder="1" applyAlignment="1">
      <alignment horizontal="center" vertical="center"/>
    </xf>
    <xf numFmtId="178" fontId="8" fillId="0" borderId="1" xfId="0" quotePrefix="1" applyNumberFormat="1" applyFont="1" applyBorder="1" applyAlignment="1">
      <alignment horizontal="center" vertical="center"/>
    </xf>
    <xf numFmtId="178" fontId="8" fillId="0" borderId="1" xfId="0" applyNumberFormat="1" applyFont="1" applyBorder="1" applyAlignment="1">
      <alignment horizontal="center" vertical="center"/>
    </xf>
    <xf numFmtId="178" fontId="8" fillId="0" borderId="5" xfId="0" applyNumberFormat="1" applyFont="1" applyBorder="1" applyAlignment="1">
      <alignment horizontal="center" vertical="center"/>
    </xf>
    <xf numFmtId="178" fontId="8" fillId="0" borderId="6" xfId="0" applyNumberFormat="1" applyFont="1" applyBorder="1" applyAlignment="1">
      <alignment horizontal="center" vertical="center"/>
    </xf>
    <xf numFmtId="178" fontId="8" fillId="0" borderId="2" xfId="0" applyNumberFormat="1" applyFont="1" applyBorder="1" applyAlignment="1">
      <alignment horizontal="center" vertical="center"/>
    </xf>
    <xf numFmtId="178" fontId="8" fillId="0" borderId="6" xfId="0" applyNumberFormat="1" applyFont="1" applyBorder="1" applyAlignment="1">
      <alignment vertical="center"/>
    </xf>
    <xf numFmtId="178" fontId="8" fillId="0" borderId="6" xfId="0" quotePrefix="1" applyNumberFormat="1" applyFont="1" applyBorder="1" applyAlignment="1">
      <alignment horizontal="center" vertical="center"/>
    </xf>
    <xf numFmtId="178" fontId="8" fillId="4" borderId="5" xfId="0" applyNumberFormat="1" applyFont="1" applyFill="1" applyBorder="1" applyAlignment="1">
      <alignment horizontal="center" vertical="center"/>
    </xf>
    <xf numFmtId="178" fontId="8" fillId="4" borderId="4" xfId="0" applyNumberFormat="1" applyFont="1" applyFill="1" applyBorder="1" applyAlignment="1">
      <alignment horizontal="center" vertical="center"/>
    </xf>
    <xf numFmtId="178" fontId="8" fillId="0" borderId="2" xfId="0" applyNumberFormat="1" applyFont="1" applyBorder="1" applyAlignment="1">
      <alignment vertical="center"/>
    </xf>
    <xf numFmtId="178" fontId="8" fillId="0" borderId="5" xfId="0" applyNumberFormat="1" applyFont="1" applyBorder="1" applyAlignment="1">
      <alignment horizontal="distributed" vertical="center"/>
    </xf>
    <xf numFmtId="178" fontId="8" fillId="0" borderId="0" xfId="0" applyNumberFormat="1" applyFont="1" applyBorder="1" applyAlignment="1">
      <alignment horizontal="center" vertical="center"/>
    </xf>
    <xf numFmtId="178" fontId="8" fillId="0" borderId="17" xfId="0" applyNumberFormat="1" applyFont="1" applyBorder="1" applyAlignment="1">
      <alignment horizontal="center" vertical="center"/>
    </xf>
    <xf numFmtId="178" fontId="8" fillId="0" borderId="8" xfId="0" applyNumberFormat="1" applyFont="1" applyBorder="1" applyAlignment="1">
      <alignment horizontal="center" vertical="center"/>
    </xf>
    <xf numFmtId="178" fontId="8" fillId="2" borderId="4" xfId="0" applyNumberFormat="1" applyFont="1" applyFill="1" applyBorder="1" applyAlignment="1">
      <alignment horizontal="distributed" vertical="center"/>
    </xf>
    <xf numFmtId="178" fontId="8" fillId="2" borderId="6" xfId="0" applyNumberFormat="1" applyFont="1" applyFill="1" applyBorder="1" applyAlignment="1">
      <alignment horizontal="center" vertical="center"/>
    </xf>
    <xf numFmtId="178" fontId="8" fillId="2" borderId="2" xfId="0" applyNumberFormat="1" applyFont="1" applyFill="1" applyBorder="1" applyAlignment="1">
      <alignment horizontal="distributed" vertical="center"/>
    </xf>
    <xf numFmtId="178" fontId="8" fillId="2" borderId="2" xfId="0" applyNumberFormat="1" applyFont="1" applyFill="1" applyBorder="1" applyAlignment="1">
      <alignment horizontal="center" vertical="center"/>
    </xf>
    <xf numFmtId="178" fontId="8" fillId="0" borderId="5" xfId="0" quotePrefix="1" applyNumberFormat="1" applyFont="1" applyFill="1" applyBorder="1" applyAlignment="1">
      <alignment vertical="center"/>
    </xf>
    <xf numFmtId="178" fontId="13" fillId="0" borderId="4" xfId="0" applyNumberFormat="1" applyFont="1" applyFill="1" applyBorder="1" applyAlignment="1">
      <alignment vertical="center"/>
    </xf>
    <xf numFmtId="178" fontId="8" fillId="0" borderId="3" xfId="0" quotePrefix="1" applyNumberFormat="1" applyFont="1" applyFill="1" applyBorder="1" applyAlignment="1">
      <alignment vertical="center"/>
    </xf>
    <xf numFmtId="178" fontId="13" fillId="0" borderId="9" xfId="0" applyNumberFormat="1" applyFont="1" applyFill="1" applyBorder="1" applyAlignment="1">
      <alignment vertical="center"/>
    </xf>
    <xf numFmtId="3" fontId="11" fillId="5" borderId="16" xfId="1" applyNumberFormat="1" applyFont="1" applyFill="1" applyBorder="1" applyAlignment="1">
      <alignment vertical="center"/>
    </xf>
    <xf numFmtId="178" fontId="8" fillId="0" borderId="16" xfId="1" applyNumberFormat="1" applyFont="1" applyFill="1" applyBorder="1" applyAlignment="1">
      <alignment vertical="center"/>
    </xf>
    <xf numFmtId="49" fontId="11" fillId="2" borderId="20" xfId="0" applyNumberFormat="1" applyFont="1" applyFill="1" applyBorder="1" applyAlignment="1">
      <alignment vertical="center"/>
    </xf>
    <xf numFmtId="49" fontId="11" fillId="2" borderId="16" xfId="0" applyNumberFormat="1" applyFont="1" applyFill="1" applyBorder="1" applyAlignment="1">
      <alignment vertical="center"/>
    </xf>
    <xf numFmtId="49" fontId="11" fillId="2" borderId="16" xfId="0" applyNumberFormat="1" applyFont="1" applyFill="1" applyBorder="1" applyAlignment="1">
      <alignment horizontal="right" vertical="center"/>
    </xf>
    <xf numFmtId="49" fontId="11" fillId="2" borderId="21" xfId="0" applyNumberFormat="1" applyFont="1" applyFill="1" applyBorder="1" applyAlignment="1">
      <alignment horizontal="right" vertical="center"/>
    </xf>
    <xf numFmtId="3" fontId="11" fillId="0" borderId="16" xfId="1" applyNumberFormat="1" applyFont="1" applyFill="1" applyBorder="1" applyAlignment="1">
      <alignment vertical="center"/>
    </xf>
    <xf numFmtId="49" fontId="11" fillId="2" borderId="3" xfId="0" applyNumberFormat="1" applyFont="1" applyFill="1" applyBorder="1" applyAlignment="1">
      <alignment vertical="center"/>
    </xf>
    <xf numFmtId="49" fontId="11" fillId="2" borderId="9" xfId="0" applyNumberFormat="1" applyFont="1" applyFill="1" applyBorder="1" applyAlignment="1">
      <alignment vertical="center"/>
    </xf>
    <xf numFmtId="49" fontId="11" fillId="2" borderId="9" xfId="0" applyNumberFormat="1" applyFont="1" applyFill="1" applyBorder="1" applyAlignment="1">
      <alignment horizontal="right" vertical="center"/>
    </xf>
    <xf numFmtId="49" fontId="11" fillId="2" borderId="4" xfId="0" applyNumberFormat="1" applyFont="1" applyFill="1" applyBorder="1" applyAlignment="1">
      <alignment horizontal="right" vertical="center"/>
    </xf>
    <xf numFmtId="0" fontId="18" fillId="2" borderId="1" xfId="0" applyFont="1" applyFill="1" applyBorder="1" applyAlignment="1">
      <alignment horizontal="center" vertical="center"/>
    </xf>
    <xf numFmtId="0" fontId="18" fillId="2" borderId="0" xfId="0" applyFont="1" applyFill="1" applyBorder="1" applyAlignment="1">
      <alignment horizontal="distributed" vertical="center"/>
    </xf>
    <xf numFmtId="0" fontId="18" fillId="2" borderId="14" xfId="0" applyFont="1" applyFill="1" applyBorder="1" applyAlignment="1">
      <alignment horizontal="distributed" vertical="center"/>
    </xf>
    <xf numFmtId="49" fontId="8" fillId="2" borderId="5" xfId="0" applyNumberFormat="1" applyFont="1" applyFill="1" applyBorder="1" applyAlignment="1">
      <alignment horizontal="distributed" vertical="center"/>
    </xf>
    <xf numFmtId="49" fontId="8" fillId="2" borderId="4" xfId="0" applyNumberFormat="1" applyFont="1" applyFill="1" applyBorder="1" applyAlignment="1">
      <alignment horizontal="distributed" vertical="center"/>
    </xf>
    <xf numFmtId="49" fontId="8" fillId="4" borderId="5" xfId="0" applyNumberFormat="1" applyFont="1" applyFill="1" applyBorder="1" applyAlignment="1">
      <alignment horizontal="distributed" vertical="center"/>
    </xf>
    <xf numFmtId="49" fontId="8" fillId="4" borderId="4" xfId="0" applyNumberFormat="1" applyFont="1" applyFill="1" applyBorder="1" applyAlignment="1">
      <alignment horizontal="distributed" vertical="center"/>
    </xf>
    <xf numFmtId="49" fontId="8" fillId="4" borderId="6" xfId="0" applyNumberFormat="1" applyFont="1" applyFill="1" applyBorder="1" applyAlignment="1">
      <alignment horizontal="center" vertical="center"/>
    </xf>
    <xf numFmtId="0" fontId="18" fillId="0" borderId="7" xfId="0" applyFont="1" applyBorder="1" applyAlignment="1">
      <alignment horizontal="center" vertical="center" textRotation="255"/>
    </xf>
    <xf numFmtId="49" fontId="8" fillId="2" borderId="0" xfId="0" applyNumberFormat="1" applyFont="1" applyFill="1" applyBorder="1" applyAlignment="1">
      <alignment horizontal="distributed" vertical="center"/>
    </xf>
    <xf numFmtId="49" fontId="8" fillId="2" borderId="14" xfId="0" applyNumberFormat="1" applyFont="1" applyFill="1" applyBorder="1" applyAlignment="1">
      <alignment horizontal="distributed" vertical="center"/>
    </xf>
    <xf numFmtId="49" fontId="8" fillId="2" borderId="6" xfId="0" applyNumberFormat="1" applyFont="1" applyFill="1" applyBorder="1" applyAlignment="1">
      <alignment horizontal="distributed" vertical="center"/>
    </xf>
    <xf numFmtId="49" fontId="8" fillId="2" borderId="2" xfId="0" applyNumberFormat="1" applyFont="1" applyFill="1" applyBorder="1" applyAlignment="1">
      <alignment horizontal="distributed" vertical="center"/>
    </xf>
    <xf numFmtId="0" fontId="18" fillId="2" borderId="10" xfId="0" applyFont="1" applyFill="1" applyBorder="1" applyAlignment="1">
      <alignment horizontal="distributed" vertical="center"/>
    </xf>
    <xf numFmtId="178" fontId="9" fillId="0" borderId="0" xfId="0" applyNumberFormat="1" applyFont="1" applyFill="1" applyAlignment="1">
      <alignment horizontal="center" vertical="center"/>
    </xf>
    <xf numFmtId="178" fontId="11" fillId="0" borderId="26" xfId="0" applyNumberFormat="1" applyFont="1" applyBorder="1" applyAlignment="1">
      <alignment vertical="center"/>
    </xf>
    <xf numFmtId="0" fontId="23" fillId="0" borderId="23" xfId="0" applyFont="1" applyBorder="1" applyAlignment="1">
      <alignment vertical="center"/>
    </xf>
    <xf numFmtId="178" fontId="9" fillId="0" borderId="23" xfId="0" applyNumberFormat="1" applyFont="1" applyFill="1" applyBorder="1" applyAlignment="1">
      <alignment vertical="center"/>
    </xf>
    <xf numFmtId="0" fontId="11" fillId="0" borderId="0" xfId="0" applyFont="1" applyFill="1" applyBorder="1"/>
    <xf numFmtId="181" fontId="11" fillId="0" borderId="15" xfId="1" applyNumberFormat="1" applyFont="1" applyFill="1" applyBorder="1" applyAlignment="1">
      <alignment vertical="center"/>
    </xf>
    <xf numFmtId="181" fontId="11" fillId="0" borderId="15" xfId="0" applyNumberFormat="1" applyFont="1" applyFill="1" applyBorder="1" applyAlignment="1">
      <alignment vertical="center"/>
    </xf>
    <xf numFmtId="49" fontId="8" fillId="0" borderId="0" xfId="0" applyNumberFormat="1" applyFont="1" applyFill="1" applyAlignment="1">
      <alignment vertical="center"/>
    </xf>
    <xf numFmtId="49" fontId="8" fillId="0" borderId="4" xfId="0" applyNumberFormat="1" applyFont="1" applyFill="1" applyBorder="1" applyAlignment="1">
      <alignment horizontal="distributed" vertical="center"/>
    </xf>
    <xf numFmtId="49" fontId="8" fillId="0" borderId="5" xfId="0" applyNumberFormat="1" applyFont="1" applyFill="1" applyBorder="1" applyAlignment="1">
      <alignment horizontal="distributed" vertical="center"/>
    </xf>
    <xf numFmtId="49" fontId="8" fillId="0" borderId="4" xfId="0" applyNumberFormat="1" applyFont="1" applyFill="1" applyBorder="1" applyAlignment="1">
      <alignment horizontal="distributed" vertical="center"/>
    </xf>
    <xf numFmtId="49" fontId="8" fillId="0" borderId="5" xfId="0" applyNumberFormat="1" applyFont="1" applyFill="1" applyBorder="1" applyAlignment="1">
      <alignment horizontal="distributed" vertical="center"/>
    </xf>
    <xf numFmtId="178" fontId="11" fillId="0" borderId="9" xfId="0" applyNumberFormat="1" applyFont="1" applyFill="1" applyBorder="1" applyAlignment="1">
      <alignment vertical="center"/>
    </xf>
    <xf numFmtId="178" fontId="9" fillId="0" borderId="8" xfId="0" applyNumberFormat="1" applyFont="1" applyFill="1" applyBorder="1" applyAlignment="1">
      <alignment vertical="center"/>
    </xf>
    <xf numFmtId="178" fontId="23" fillId="0" borderId="10" xfId="0" applyNumberFormat="1" applyFont="1" applyFill="1" applyBorder="1" applyAlignment="1">
      <alignment vertical="center"/>
    </xf>
    <xf numFmtId="176" fontId="23" fillId="0" borderId="7" xfId="0" applyNumberFormat="1" applyFont="1" applyBorder="1" applyAlignment="1">
      <alignment vertical="center"/>
    </xf>
    <xf numFmtId="178" fontId="23" fillId="0" borderId="13" xfId="0" applyNumberFormat="1" applyFont="1" applyFill="1" applyBorder="1" applyAlignment="1">
      <alignment vertical="center"/>
    </xf>
    <xf numFmtId="178" fontId="23" fillId="0" borderId="11" xfId="0" applyNumberFormat="1" applyFont="1" applyFill="1" applyBorder="1" applyAlignment="1">
      <alignment vertical="center"/>
    </xf>
    <xf numFmtId="178" fontId="23" fillId="0" borderId="8" xfId="0" applyNumberFormat="1" applyFont="1" applyFill="1" applyBorder="1" applyAlignment="1">
      <alignment vertical="center"/>
    </xf>
    <xf numFmtId="178" fontId="23" fillId="0" borderId="15" xfId="0" applyNumberFormat="1" applyFont="1" applyFill="1" applyBorder="1" applyAlignment="1">
      <alignment vertical="center"/>
    </xf>
    <xf numFmtId="178" fontId="23" fillId="0" borderId="12" xfId="0" applyNumberFormat="1" applyFont="1" applyFill="1" applyBorder="1" applyAlignment="1">
      <alignment vertical="center"/>
    </xf>
    <xf numFmtId="178" fontId="19" fillId="0" borderId="9" xfId="0" applyNumberFormat="1" applyFont="1" applyFill="1" applyBorder="1" applyAlignment="1">
      <alignment vertical="center"/>
    </xf>
    <xf numFmtId="178" fontId="19" fillId="0" borderId="0" xfId="0" applyNumberFormat="1" applyFont="1" applyFill="1" applyAlignment="1">
      <alignment vertical="center"/>
    </xf>
    <xf numFmtId="178" fontId="9" fillId="0" borderId="11" xfId="0" applyNumberFormat="1" applyFont="1" applyFill="1" applyBorder="1" applyAlignment="1">
      <alignment vertical="center"/>
    </xf>
    <xf numFmtId="178" fontId="10" fillId="0" borderId="15" xfId="0" applyNumberFormat="1" applyFont="1" applyFill="1" applyBorder="1" applyAlignment="1">
      <alignment horizontal="center" vertical="center" wrapText="1"/>
    </xf>
    <xf numFmtId="176" fontId="23" fillId="0" borderId="11" xfId="0" applyNumberFormat="1" applyFont="1" applyBorder="1" applyAlignment="1">
      <alignment vertical="center"/>
    </xf>
    <xf numFmtId="178" fontId="11" fillId="0" borderId="1" xfId="0" applyNumberFormat="1" applyFont="1" applyBorder="1" applyAlignment="1">
      <alignment vertical="center"/>
    </xf>
    <xf numFmtId="49" fontId="9" fillId="0" borderId="7" xfId="0" applyNumberFormat="1" applyFont="1" applyBorder="1" applyAlignment="1">
      <alignment horizontal="distributed" vertical="center"/>
    </xf>
    <xf numFmtId="178" fontId="11" fillId="0" borderId="20" xfId="0" applyNumberFormat="1" applyFont="1" applyBorder="1" applyAlignment="1">
      <alignment vertical="center"/>
    </xf>
    <xf numFmtId="0" fontId="23" fillId="0" borderId="16" xfId="0" applyFont="1" applyBorder="1" applyAlignment="1">
      <alignment vertical="center"/>
    </xf>
    <xf numFmtId="0" fontId="0" fillId="0" borderId="12" xfId="0" applyBorder="1" applyAlignment="1">
      <alignment horizontal="distributed" vertical="center"/>
    </xf>
    <xf numFmtId="178" fontId="8" fillId="0" borderId="12" xfId="0" quotePrefix="1" applyNumberFormat="1" applyFont="1" applyFill="1" applyBorder="1" applyAlignment="1">
      <alignment horizontal="distributed" vertical="center"/>
    </xf>
    <xf numFmtId="178" fontId="8" fillId="0" borderId="24" xfId="0" quotePrefix="1" applyNumberFormat="1" applyFont="1" applyFill="1" applyBorder="1" applyAlignment="1">
      <alignment horizontal="distributed" vertical="center"/>
    </xf>
    <xf numFmtId="176" fontId="23" fillId="6" borderId="19" xfId="0" applyNumberFormat="1" applyFont="1" applyFill="1" applyBorder="1" applyAlignment="1">
      <alignment vertical="center"/>
    </xf>
    <xf numFmtId="176" fontId="23" fillId="6" borderId="15" xfId="0" applyNumberFormat="1" applyFont="1" applyFill="1" applyBorder="1" applyAlignment="1">
      <alignment vertical="center"/>
    </xf>
    <xf numFmtId="181" fontId="11" fillId="6" borderId="15" xfId="1" applyNumberFormat="1" applyFont="1" applyFill="1" applyBorder="1" applyAlignment="1">
      <alignment vertical="center"/>
    </xf>
    <xf numFmtId="181" fontId="11" fillId="6" borderId="15" xfId="0" applyNumberFormat="1" applyFont="1" applyFill="1" applyBorder="1" applyAlignment="1">
      <alignment vertical="center"/>
    </xf>
    <xf numFmtId="49" fontId="8" fillId="0" borderId="2" xfId="0" applyNumberFormat="1" applyFont="1" applyFill="1" applyBorder="1" applyAlignment="1">
      <alignment horizontal="left" vertical="center"/>
    </xf>
    <xf numFmtId="178" fontId="8" fillId="0" borderId="5" xfId="0" quotePrefix="1" applyNumberFormat="1" applyFont="1" applyFill="1" applyBorder="1" applyAlignment="1">
      <alignment horizontal="center" vertical="center"/>
    </xf>
    <xf numFmtId="178" fontId="9" fillId="0" borderId="15" xfId="0" applyNumberFormat="1" applyFont="1" applyFill="1" applyBorder="1" applyAlignment="1">
      <alignment horizontal="center" vertical="center"/>
    </xf>
    <xf numFmtId="178" fontId="11" fillId="0" borderId="15" xfId="0" applyNumberFormat="1" applyFont="1" applyFill="1" applyBorder="1" applyAlignment="1">
      <alignment horizontal="center" vertical="center"/>
    </xf>
    <xf numFmtId="178" fontId="8" fillId="0" borderId="3" xfId="0" applyNumberFormat="1" applyFont="1" applyFill="1" applyBorder="1" applyAlignment="1">
      <alignment horizontal="center" vertical="center"/>
    </xf>
    <xf numFmtId="178" fontId="8" fillId="0" borderId="4" xfId="0" applyNumberFormat="1" applyFont="1" applyFill="1" applyBorder="1" applyAlignment="1">
      <alignment horizontal="center" vertical="center"/>
    </xf>
    <xf numFmtId="178" fontId="8" fillId="0" borderId="12" xfId="0" applyNumberFormat="1" applyFont="1" applyFill="1" applyBorder="1" applyAlignment="1">
      <alignment horizontal="center" vertical="center"/>
    </xf>
    <xf numFmtId="178" fontId="8" fillId="0" borderId="5" xfId="0" applyNumberFormat="1" applyFont="1" applyFill="1" applyBorder="1" applyAlignment="1">
      <alignment horizontal="center" vertical="center"/>
    </xf>
    <xf numFmtId="178" fontId="8" fillId="0" borderId="5" xfId="0" applyNumberFormat="1" applyFont="1" applyFill="1" applyBorder="1" applyAlignment="1">
      <alignment horizontal="distributed" vertical="center"/>
    </xf>
    <xf numFmtId="178" fontId="8" fillId="0" borderId="6" xfId="0" applyNumberFormat="1" applyFont="1" applyFill="1" applyBorder="1" applyAlignment="1">
      <alignment horizontal="center" vertical="center"/>
    </xf>
    <xf numFmtId="178" fontId="8" fillId="0" borderId="2" xfId="0" applyNumberFormat="1" applyFont="1" applyFill="1" applyBorder="1" applyAlignment="1">
      <alignment horizontal="center" vertical="center"/>
    </xf>
    <xf numFmtId="178" fontId="8" fillId="0" borderId="10" xfId="0" applyNumberFormat="1" applyFont="1" applyFill="1" applyBorder="1" applyAlignment="1">
      <alignment horizontal="center" vertical="center"/>
    </xf>
    <xf numFmtId="178" fontId="8" fillId="0" borderId="2" xfId="0" applyNumberFormat="1" applyFont="1" applyFill="1" applyBorder="1" applyAlignment="1">
      <alignment horizontal="distributed" vertical="center"/>
    </xf>
    <xf numFmtId="178" fontId="12" fillId="0" borderId="13" xfId="0" applyNumberFormat="1" applyFont="1" applyFill="1" applyBorder="1" applyAlignment="1">
      <alignment horizontal="distributed" vertical="center"/>
    </xf>
    <xf numFmtId="178" fontId="8" fillId="0" borderId="14" xfId="0" applyNumberFormat="1" applyFont="1" applyFill="1" applyBorder="1" applyAlignment="1">
      <alignment horizontal="right" vertical="center"/>
    </xf>
    <xf numFmtId="178" fontId="8" fillId="0" borderId="10" xfId="0" applyNumberFormat="1" applyFont="1" applyFill="1" applyBorder="1" applyAlignment="1">
      <alignment horizontal="right" vertical="center"/>
    </xf>
    <xf numFmtId="178" fontId="8" fillId="0" borderId="1" xfId="0" applyNumberFormat="1" applyFont="1" applyFill="1" applyBorder="1" applyAlignment="1">
      <alignment vertical="center"/>
    </xf>
    <xf numFmtId="178" fontId="8" fillId="0" borderId="14" xfId="0" applyNumberFormat="1" applyFont="1" applyFill="1" applyBorder="1" applyAlignment="1">
      <alignment vertical="center"/>
    </xf>
    <xf numFmtId="49" fontId="8" fillId="0" borderId="4" xfId="0" applyNumberFormat="1" applyFont="1" applyFill="1" applyBorder="1" applyAlignment="1">
      <alignment horizontal="distributed" vertical="center"/>
    </xf>
    <xf numFmtId="49" fontId="8" fillId="0" borderId="12" xfId="0" applyNumberFormat="1" applyFont="1" applyFill="1" applyBorder="1" applyAlignment="1">
      <alignment horizontal="distributed" vertical="center"/>
    </xf>
    <xf numFmtId="178" fontId="8" fillId="0" borderId="9" xfId="0" applyNumberFormat="1" applyFont="1" applyFill="1" applyBorder="1" applyAlignment="1">
      <alignment horizontal="distributed" vertical="center"/>
    </xf>
    <xf numFmtId="49" fontId="8" fillId="0" borderId="6"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8" fillId="0" borderId="14" xfId="0" applyNumberFormat="1" applyFont="1" applyFill="1" applyBorder="1" applyAlignment="1">
      <alignment horizontal="center" vertical="center"/>
    </xf>
    <xf numFmtId="49" fontId="8" fillId="0" borderId="5" xfId="0" applyNumberFormat="1" applyFont="1" applyFill="1" applyBorder="1" applyAlignment="1">
      <alignment horizontal="distributed" vertical="center"/>
    </xf>
    <xf numFmtId="49" fontId="8" fillId="0" borderId="2"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49" fontId="8" fillId="0" borderId="13" xfId="0" applyNumberFormat="1" applyFont="1" applyFill="1" applyBorder="1" applyAlignment="1">
      <alignment horizontal="center" vertical="center"/>
    </xf>
    <xf numFmtId="178" fontId="11" fillId="0" borderId="4" xfId="0" applyNumberFormat="1" applyFont="1" applyFill="1" applyBorder="1" applyAlignment="1">
      <alignment horizontal="distributed" vertical="center"/>
    </xf>
    <xf numFmtId="178" fontId="11" fillId="0" borderId="9" xfId="0" applyNumberFormat="1" applyFont="1" applyFill="1" applyBorder="1" applyAlignment="1">
      <alignment vertical="center"/>
    </xf>
    <xf numFmtId="178" fontId="11" fillId="0" borderId="0" xfId="0" applyNumberFormat="1" applyFont="1" applyFill="1" applyBorder="1" applyAlignment="1">
      <alignment vertical="center"/>
    </xf>
    <xf numFmtId="49" fontId="8" fillId="0" borderId="7" xfId="0" applyNumberFormat="1"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49" fontId="8" fillId="0" borderId="3" xfId="0" quotePrefix="1" applyNumberFormat="1" applyFont="1" applyFill="1" applyBorder="1" applyAlignment="1">
      <alignment horizontal="center" vertical="center"/>
    </xf>
    <xf numFmtId="49" fontId="8" fillId="0" borderId="4" xfId="0" applyNumberFormat="1" applyFont="1" applyFill="1" applyBorder="1" applyAlignment="1">
      <alignment horizontal="left" vertical="center"/>
    </xf>
    <xf numFmtId="49" fontId="8" fillId="0" borderId="11" xfId="0" applyNumberFormat="1" applyFont="1" applyFill="1" applyBorder="1" applyAlignment="1">
      <alignment horizontal="distributed" vertical="center"/>
    </xf>
    <xf numFmtId="178" fontId="8" fillId="0" borderId="3" xfId="0" quotePrefix="1" applyNumberFormat="1" applyFont="1" applyFill="1" applyBorder="1" applyAlignment="1">
      <alignment horizontal="center" vertical="center"/>
    </xf>
    <xf numFmtId="178" fontId="8" fillId="0" borderId="9" xfId="0" quotePrefix="1" applyNumberFormat="1" applyFont="1" applyFill="1" applyBorder="1" applyAlignment="1">
      <alignment horizontal="center" vertical="center"/>
    </xf>
    <xf numFmtId="178" fontId="8" fillId="0" borderId="9" xfId="0" applyNumberFormat="1" applyFont="1" applyFill="1" applyBorder="1" applyAlignment="1">
      <alignment horizontal="distributed" vertical="center" wrapText="1"/>
    </xf>
    <xf numFmtId="178" fontId="8" fillId="0" borderId="1" xfId="0" applyNumberFormat="1" applyFont="1" applyFill="1" applyBorder="1" applyAlignment="1">
      <alignment horizontal="center" vertical="center"/>
    </xf>
    <xf numFmtId="182" fontId="11" fillId="0" borderId="15" xfId="0" quotePrefix="1" applyNumberFormat="1" applyFont="1" applyFill="1" applyBorder="1" applyAlignment="1">
      <alignment horizontal="right" vertical="center"/>
    </xf>
    <xf numFmtId="182" fontId="11" fillId="0" borderId="15" xfId="0" applyNumberFormat="1" applyFont="1" applyFill="1" applyBorder="1" applyAlignment="1">
      <alignment horizontal="right" vertical="center"/>
    </xf>
    <xf numFmtId="49" fontId="18" fillId="0" borderId="15" xfId="0" applyNumberFormat="1" applyFont="1" applyFill="1" applyBorder="1" applyAlignment="1">
      <alignment horizontal="distributed" vertical="center"/>
    </xf>
    <xf numFmtId="178" fontId="8" fillId="0" borderId="3" xfId="0" applyNumberFormat="1" applyFont="1" applyFill="1" applyBorder="1" applyAlignment="1">
      <alignment vertical="center" wrapText="1"/>
    </xf>
    <xf numFmtId="0" fontId="8" fillId="0" borderId="13" xfId="0" applyFont="1" applyBorder="1" applyAlignment="1">
      <alignment vertical="center" wrapText="1"/>
    </xf>
    <xf numFmtId="0" fontId="8" fillId="0" borderId="1" xfId="0" applyFont="1" applyBorder="1" applyAlignment="1">
      <alignment vertical="center" wrapText="1"/>
    </xf>
    <xf numFmtId="0" fontId="8" fillId="0" borderId="14" xfId="0" applyFont="1" applyBorder="1" applyAlignment="1">
      <alignment vertical="center" wrapText="1"/>
    </xf>
    <xf numFmtId="0" fontId="8" fillId="0" borderId="6" xfId="0" applyFont="1" applyBorder="1" applyAlignment="1">
      <alignment vertical="center" wrapText="1"/>
    </xf>
    <xf numFmtId="0" fontId="8" fillId="0" borderId="10" xfId="0" applyFont="1" applyBorder="1" applyAlignment="1">
      <alignment vertical="center" wrapText="1"/>
    </xf>
    <xf numFmtId="178" fontId="8" fillId="0" borderId="5" xfId="0" applyNumberFormat="1" applyFont="1" applyFill="1" applyBorder="1" applyAlignment="1">
      <alignment horizontal="distributed" vertical="center"/>
    </xf>
    <xf numFmtId="0" fontId="8" fillId="0" borderId="4" xfId="0" applyFont="1" applyBorder="1" applyAlignment="1">
      <alignment horizontal="distributed" vertical="center"/>
    </xf>
    <xf numFmtId="0" fontId="8" fillId="0" borderId="12" xfId="0" applyFont="1" applyBorder="1" applyAlignment="1">
      <alignment horizontal="distributed" vertical="center"/>
    </xf>
    <xf numFmtId="178" fontId="8" fillId="0" borderId="5" xfId="0" quotePrefix="1" applyNumberFormat="1" applyFont="1" applyFill="1" applyBorder="1" applyAlignment="1">
      <alignment horizontal="center" vertical="center"/>
    </xf>
    <xf numFmtId="178" fontId="8" fillId="0" borderId="12" xfId="0" applyNumberFormat="1" applyFont="1" applyFill="1" applyBorder="1" applyAlignment="1">
      <alignment horizontal="distributed" vertical="center"/>
    </xf>
    <xf numFmtId="178" fontId="8" fillId="0" borderId="15" xfId="0" applyNumberFormat="1" applyFont="1" applyFill="1" applyBorder="1" applyAlignment="1">
      <alignment horizontal="distributed" vertical="center"/>
    </xf>
    <xf numFmtId="178" fontId="9" fillId="0" borderId="15" xfId="0" applyNumberFormat="1" applyFont="1" applyFill="1" applyBorder="1" applyAlignment="1">
      <alignment horizontal="center" vertical="center"/>
    </xf>
    <xf numFmtId="178" fontId="11" fillId="0" borderId="15" xfId="0" applyNumberFormat="1" applyFont="1" applyFill="1" applyBorder="1" applyAlignment="1">
      <alignment horizontal="center" vertical="center"/>
    </xf>
    <xf numFmtId="178" fontId="11" fillId="0" borderId="15" xfId="0" applyNumberFormat="1" applyFont="1" applyFill="1" applyBorder="1" applyAlignment="1">
      <alignment horizontal="center" vertical="center" wrapText="1"/>
    </xf>
    <xf numFmtId="178" fontId="5" fillId="0" borderId="5" xfId="0" applyNumberFormat="1" applyFont="1" applyFill="1" applyBorder="1" applyAlignment="1">
      <alignment horizontal="distributed" vertical="center" justifyLastLine="1"/>
    </xf>
    <xf numFmtId="0" fontId="29" fillId="0" borderId="12" xfId="0" applyFont="1" applyBorder="1" applyAlignment="1">
      <alignment horizontal="distributed" vertical="center" justifyLastLine="1"/>
    </xf>
    <xf numFmtId="178" fontId="8" fillId="0" borderId="3" xfId="0" applyNumberFormat="1" applyFont="1" applyFill="1" applyBorder="1" applyAlignment="1">
      <alignment horizontal="center" vertical="center"/>
    </xf>
    <xf numFmtId="178" fontId="8" fillId="0" borderId="9" xfId="0" applyNumberFormat="1" applyFont="1" applyFill="1" applyBorder="1" applyAlignment="1">
      <alignment horizontal="center" vertical="center"/>
    </xf>
    <xf numFmtId="178" fontId="8" fillId="0" borderId="4" xfId="0" applyNumberFormat="1" applyFont="1" applyFill="1" applyBorder="1" applyAlignment="1">
      <alignment horizontal="center" vertical="center"/>
    </xf>
    <xf numFmtId="178" fontId="8" fillId="0" borderId="12" xfId="0" applyNumberFormat="1" applyFont="1" applyFill="1" applyBorder="1" applyAlignment="1">
      <alignment horizontal="center" vertical="center"/>
    </xf>
    <xf numFmtId="178" fontId="8" fillId="0" borderId="7" xfId="0" applyNumberFormat="1" applyFont="1" applyFill="1" applyBorder="1" applyAlignment="1">
      <alignment horizontal="center" vertical="distributed" textRotation="255"/>
    </xf>
    <xf numFmtId="178" fontId="12" fillId="0" borderId="7" xfId="0" applyNumberFormat="1" applyFont="1" applyFill="1" applyBorder="1" applyAlignment="1">
      <alignment horizontal="center" vertical="distributed" textRotation="255"/>
    </xf>
    <xf numFmtId="178" fontId="8" fillId="0" borderId="7" xfId="0" applyNumberFormat="1" applyFont="1" applyFill="1" applyBorder="1" applyAlignment="1">
      <alignment horizontal="center" vertical="distributed" textRotation="255" wrapText="1"/>
    </xf>
    <xf numFmtId="178" fontId="12" fillId="0" borderId="7" xfId="0" applyNumberFormat="1" applyFont="1" applyFill="1" applyBorder="1" applyAlignment="1">
      <alignment horizontal="center" vertical="distributed" textRotation="255" wrapText="1"/>
    </xf>
    <xf numFmtId="178" fontId="8" fillId="0" borderId="4" xfId="0" applyNumberFormat="1" applyFont="1" applyFill="1" applyBorder="1" applyAlignment="1">
      <alignment horizontal="distributed" vertical="center"/>
    </xf>
    <xf numFmtId="178" fontId="12" fillId="0" borderId="4" xfId="0" applyNumberFormat="1" applyFont="1" applyFill="1" applyBorder="1" applyAlignment="1">
      <alignment horizontal="distributed" vertical="center"/>
    </xf>
    <xf numFmtId="178" fontId="12" fillId="0" borderId="12" xfId="0" applyNumberFormat="1" applyFont="1" applyFill="1" applyBorder="1" applyAlignment="1">
      <alignment horizontal="distributed" vertical="center"/>
    </xf>
    <xf numFmtId="178" fontId="8" fillId="0" borderId="6" xfId="0" applyNumberFormat="1" applyFont="1" applyFill="1" applyBorder="1" applyAlignment="1">
      <alignment horizontal="distributed" vertical="center"/>
    </xf>
    <xf numFmtId="0" fontId="8" fillId="0" borderId="2" xfId="0" applyFont="1" applyFill="1" applyBorder="1" applyAlignment="1">
      <alignment horizontal="distributed" vertical="center"/>
    </xf>
    <xf numFmtId="0" fontId="8" fillId="0" borderId="10" xfId="0" applyFont="1" applyFill="1" applyBorder="1" applyAlignment="1">
      <alignment horizontal="distributed" vertical="center"/>
    </xf>
    <xf numFmtId="178" fontId="6" fillId="0" borderId="4" xfId="0" applyNumberFormat="1" applyFont="1" applyFill="1" applyBorder="1" applyAlignment="1">
      <alignment horizontal="distributed" vertical="center" justifyLastLine="1"/>
    </xf>
    <xf numFmtId="178" fontId="6" fillId="0" borderId="12" xfId="0" applyNumberFormat="1" applyFont="1" applyFill="1" applyBorder="1" applyAlignment="1">
      <alignment horizontal="distributed" vertical="center" justifyLastLine="1"/>
    </xf>
    <xf numFmtId="0" fontId="9" fillId="0" borderId="5" xfId="0" applyFont="1" applyFill="1" applyBorder="1" applyAlignment="1">
      <alignment horizontal="center" vertical="center" justifyLastLine="1"/>
    </xf>
    <xf numFmtId="0" fontId="9" fillId="0" borderId="12" xfId="0" applyFont="1" applyFill="1" applyBorder="1" applyAlignment="1">
      <alignment horizontal="center" vertical="center" justifyLastLine="1"/>
    </xf>
    <xf numFmtId="178" fontId="8" fillId="0" borderId="5" xfId="0" applyNumberFormat="1" applyFont="1" applyFill="1" applyBorder="1" applyAlignment="1">
      <alignment horizontal="center" vertical="center"/>
    </xf>
    <xf numFmtId="178" fontId="12" fillId="0" borderId="4" xfId="0" applyNumberFormat="1" applyFont="1" applyFill="1" applyBorder="1" applyAlignment="1">
      <alignment horizontal="center" vertical="center"/>
    </xf>
    <xf numFmtId="178" fontId="12" fillId="0" borderId="12" xfId="0" applyNumberFormat="1" applyFont="1" applyFill="1" applyBorder="1" applyAlignment="1">
      <alignment horizontal="center" vertical="center"/>
    </xf>
    <xf numFmtId="178" fontId="8" fillId="0" borderId="13" xfId="0" applyNumberFormat="1" applyFont="1" applyFill="1" applyBorder="1" applyAlignment="1">
      <alignment horizontal="center" vertical="center"/>
    </xf>
    <xf numFmtId="178" fontId="8" fillId="0" borderId="6" xfId="0" applyNumberFormat="1" applyFont="1" applyFill="1" applyBorder="1" applyAlignment="1">
      <alignment horizontal="center" vertical="center"/>
    </xf>
    <xf numFmtId="178" fontId="8" fillId="0" borderId="2" xfId="0" applyNumberFormat="1" applyFont="1" applyFill="1" applyBorder="1" applyAlignment="1">
      <alignment horizontal="center" vertical="center"/>
    </xf>
    <xf numFmtId="178" fontId="8" fillId="0" borderId="10" xfId="0" applyNumberFormat="1" applyFont="1" applyFill="1" applyBorder="1" applyAlignment="1">
      <alignment horizontal="center" vertical="center"/>
    </xf>
    <xf numFmtId="178" fontId="8" fillId="0" borderId="2" xfId="0" applyNumberFormat="1" applyFont="1" applyFill="1" applyBorder="1" applyAlignment="1">
      <alignment horizontal="distributed" vertical="center"/>
    </xf>
    <xf numFmtId="178" fontId="8" fillId="0" borderId="10" xfId="0" applyNumberFormat="1" applyFont="1" applyFill="1" applyBorder="1" applyAlignment="1">
      <alignment horizontal="distributed" vertical="center"/>
    </xf>
    <xf numFmtId="178" fontId="8" fillId="0" borderId="1" xfId="0" applyNumberFormat="1" applyFont="1" applyFill="1" applyBorder="1" applyAlignment="1">
      <alignment horizontal="distributed" vertical="center" wrapText="1"/>
    </xf>
    <xf numFmtId="178" fontId="8" fillId="0" borderId="0" xfId="0" applyNumberFormat="1" applyFont="1" applyFill="1" applyBorder="1" applyAlignment="1">
      <alignment horizontal="distributed" vertical="center" wrapText="1"/>
    </xf>
    <xf numFmtId="178" fontId="8" fillId="0" borderId="14" xfId="0" applyNumberFormat="1" applyFont="1" applyFill="1" applyBorder="1" applyAlignment="1">
      <alignment horizontal="distributed" vertical="center" wrapText="1"/>
    </xf>
    <xf numFmtId="178" fontId="12" fillId="0" borderId="6" xfId="0" applyNumberFormat="1" applyFont="1" applyFill="1" applyBorder="1" applyAlignment="1">
      <alignment horizontal="distributed" vertical="center" wrapText="1"/>
    </xf>
    <xf numFmtId="178" fontId="12" fillId="0" borderId="2" xfId="0" applyNumberFormat="1" applyFont="1" applyFill="1" applyBorder="1" applyAlignment="1">
      <alignment horizontal="distributed" vertical="center" wrapText="1"/>
    </xf>
    <xf numFmtId="178" fontId="12" fillId="0" borderId="10" xfId="0" applyNumberFormat="1" applyFont="1" applyFill="1" applyBorder="1" applyAlignment="1">
      <alignment horizontal="distributed" vertical="center" wrapText="1"/>
    </xf>
    <xf numFmtId="178" fontId="8" fillId="0" borderId="3" xfId="0" applyNumberFormat="1" applyFont="1" applyFill="1" applyBorder="1" applyAlignment="1">
      <alignment horizontal="distributed" vertical="center" wrapText="1"/>
    </xf>
    <xf numFmtId="178" fontId="12" fillId="0" borderId="9" xfId="0" applyNumberFormat="1" applyFont="1" applyFill="1" applyBorder="1" applyAlignment="1">
      <alignment horizontal="distributed" vertical="center"/>
    </xf>
    <xf numFmtId="178" fontId="12" fillId="0" borderId="13" xfId="0" applyNumberFormat="1" applyFont="1" applyFill="1" applyBorder="1" applyAlignment="1">
      <alignment horizontal="distributed" vertical="center"/>
    </xf>
    <xf numFmtId="178" fontId="12" fillId="0" borderId="6" xfId="0" applyNumberFormat="1" applyFont="1" applyFill="1" applyBorder="1" applyAlignment="1">
      <alignment horizontal="distributed" vertical="center"/>
    </xf>
    <xf numFmtId="178" fontId="12" fillId="0" borderId="2" xfId="0" applyNumberFormat="1" applyFont="1" applyFill="1" applyBorder="1" applyAlignment="1">
      <alignment horizontal="distributed" vertical="center"/>
    </xf>
    <xf numFmtId="178" fontId="12" fillId="0" borderId="10" xfId="0" applyNumberFormat="1" applyFont="1" applyFill="1" applyBorder="1" applyAlignment="1">
      <alignment horizontal="distributed" vertical="center"/>
    </xf>
    <xf numFmtId="178" fontId="8" fillId="0" borderId="1" xfId="0" applyNumberFormat="1" applyFont="1" applyFill="1" applyBorder="1" applyAlignment="1">
      <alignment horizontal="left" vertical="center"/>
    </xf>
    <xf numFmtId="178" fontId="8" fillId="0" borderId="14" xfId="0" applyNumberFormat="1" applyFont="1" applyFill="1" applyBorder="1" applyAlignment="1">
      <alignment horizontal="left" vertical="center"/>
    </xf>
    <xf numFmtId="178" fontId="8" fillId="0" borderId="1" xfId="0" applyNumberFormat="1" applyFont="1" applyFill="1" applyBorder="1" applyAlignment="1">
      <alignment horizontal="right" vertical="center"/>
    </xf>
    <xf numFmtId="178" fontId="8" fillId="0" borderId="14" xfId="0" applyNumberFormat="1" applyFont="1" applyFill="1" applyBorder="1" applyAlignment="1">
      <alignment horizontal="right" vertical="center"/>
    </xf>
    <xf numFmtId="178" fontId="12" fillId="0" borderId="14" xfId="0" applyNumberFormat="1" applyFont="1" applyFill="1" applyBorder="1" applyAlignment="1">
      <alignment horizontal="distributed" vertical="center" wrapText="1"/>
    </xf>
    <xf numFmtId="178" fontId="12" fillId="0" borderId="1" xfId="0" applyNumberFormat="1" applyFont="1" applyFill="1" applyBorder="1" applyAlignment="1">
      <alignment horizontal="distributed" vertical="center" wrapText="1"/>
    </xf>
    <xf numFmtId="178" fontId="8" fillId="0" borderId="4" xfId="0" applyNumberFormat="1" applyFont="1" applyFill="1" applyBorder="1" applyAlignment="1">
      <alignment horizontal="distributed" vertical="center" wrapText="1"/>
    </xf>
    <xf numFmtId="178" fontId="12" fillId="0" borderId="12" xfId="0" applyNumberFormat="1" applyFont="1" applyFill="1" applyBorder="1" applyAlignment="1">
      <alignment horizontal="distributed" vertical="center" wrapText="1"/>
    </xf>
    <xf numFmtId="178" fontId="8" fillId="0" borderId="6" xfId="0" applyNumberFormat="1" applyFont="1" applyFill="1" applyBorder="1" applyAlignment="1">
      <alignment horizontal="right" vertical="center"/>
    </xf>
    <xf numFmtId="178" fontId="8" fillId="0" borderId="10" xfId="0" applyNumberFormat="1" applyFont="1" applyFill="1" applyBorder="1" applyAlignment="1">
      <alignment horizontal="right" vertical="center"/>
    </xf>
    <xf numFmtId="178" fontId="8" fillId="0" borderId="1" xfId="0" applyNumberFormat="1" applyFont="1" applyFill="1" applyBorder="1" applyAlignment="1">
      <alignment vertical="center"/>
    </xf>
    <xf numFmtId="178" fontId="8" fillId="0" borderId="14" xfId="0" applyNumberFormat="1" applyFont="1" applyFill="1" applyBorder="1" applyAlignment="1">
      <alignment vertical="center"/>
    </xf>
    <xf numFmtId="178" fontId="8" fillId="0" borderId="1" xfId="0" applyNumberFormat="1" applyFont="1" applyFill="1" applyBorder="1" applyAlignment="1">
      <alignment horizontal="distributed" vertical="center"/>
    </xf>
    <xf numFmtId="178" fontId="12" fillId="0" borderId="14" xfId="0" applyNumberFormat="1" applyFont="1" applyFill="1" applyBorder="1" applyAlignment="1">
      <alignment horizontal="distributed" vertical="center"/>
    </xf>
    <xf numFmtId="49" fontId="8" fillId="0" borderId="4" xfId="0" applyNumberFormat="1" applyFont="1" applyFill="1" applyBorder="1" applyAlignment="1">
      <alignment horizontal="distributed" vertical="center"/>
    </xf>
    <xf numFmtId="49" fontId="8" fillId="0" borderId="12" xfId="0" applyNumberFormat="1" applyFont="1" applyFill="1" applyBorder="1" applyAlignment="1">
      <alignment horizontal="distributed" vertical="center"/>
    </xf>
    <xf numFmtId="178" fontId="8" fillId="0" borderId="0" xfId="0" applyNumberFormat="1" applyFont="1" applyFill="1" applyBorder="1" applyAlignment="1">
      <alignment horizontal="right" vertical="center"/>
    </xf>
    <xf numFmtId="178" fontId="8" fillId="0" borderId="7" xfId="0" applyNumberFormat="1" applyFont="1" applyFill="1" applyBorder="1" applyAlignment="1">
      <alignment horizontal="center" vertical="distributed" textRotation="255" wrapText="1" justifyLastLine="1"/>
    </xf>
    <xf numFmtId="178" fontId="8" fillId="0" borderId="8" xfId="0" applyNumberFormat="1" applyFont="1" applyFill="1" applyBorder="1" applyAlignment="1">
      <alignment horizontal="center" vertical="distributed" textRotation="255" wrapText="1" justifyLastLine="1"/>
    </xf>
    <xf numFmtId="178" fontId="8" fillId="0" borderId="11" xfId="0" applyNumberFormat="1" applyFont="1" applyFill="1" applyBorder="1" applyAlignment="1">
      <alignment horizontal="center" vertical="center" textRotation="255"/>
    </xf>
    <xf numFmtId="178" fontId="8" fillId="0" borderId="7" xfId="0" applyNumberFormat="1" applyFont="1" applyFill="1" applyBorder="1" applyAlignment="1">
      <alignment horizontal="center" vertical="center" textRotation="255"/>
    </xf>
    <xf numFmtId="178" fontId="8" fillId="0" borderId="8" xfId="0" applyNumberFormat="1" applyFont="1" applyFill="1" applyBorder="1" applyAlignment="1">
      <alignment horizontal="center" vertical="center" textRotation="255"/>
    </xf>
    <xf numFmtId="3" fontId="18" fillId="3" borderId="4" xfId="0" applyNumberFormat="1" applyFont="1" applyFill="1" applyBorder="1" applyAlignment="1" applyProtection="1">
      <alignment horizontal="distributed" vertical="center"/>
      <protection locked="0"/>
    </xf>
    <xf numFmtId="178" fontId="7" fillId="0" borderId="4" xfId="0" applyNumberFormat="1" applyFont="1" applyFill="1" applyBorder="1" applyAlignment="1">
      <alignment horizontal="distributed" vertical="center"/>
    </xf>
    <xf numFmtId="178" fontId="5" fillId="0" borderId="4" xfId="0" applyNumberFormat="1" applyFont="1" applyFill="1" applyBorder="1" applyAlignment="1">
      <alignment horizontal="distributed" vertical="center" justifyLastLine="1"/>
    </xf>
    <xf numFmtId="178" fontId="5" fillId="0" borderId="12" xfId="0" applyNumberFormat="1" applyFont="1" applyFill="1" applyBorder="1" applyAlignment="1">
      <alignment horizontal="distributed" vertical="center" justifyLastLine="1"/>
    </xf>
    <xf numFmtId="178" fontId="10" fillId="0" borderId="5" xfId="0" applyNumberFormat="1" applyFont="1" applyFill="1" applyBorder="1" applyAlignment="1">
      <alignment horizontal="distributed" vertical="center"/>
    </xf>
    <xf numFmtId="178" fontId="10" fillId="0" borderId="4" xfId="0" applyNumberFormat="1" applyFont="1" applyFill="1" applyBorder="1" applyAlignment="1">
      <alignment horizontal="distributed" vertical="center"/>
    </xf>
    <xf numFmtId="178" fontId="7" fillId="0" borderId="2" xfId="0" applyNumberFormat="1" applyFont="1" applyFill="1" applyBorder="1" applyAlignment="1">
      <alignment horizontal="distributed" vertical="center"/>
    </xf>
    <xf numFmtId="178" fontId="7" fillId="0" borderId="10" xfId="0" applyNumberFormat="1" applyFont="1" applyFill="1" applyBorder="1" applyAlignment="1">
      <alignment horizontal="distributed" vertical="center"/>
    </xf>
    <xf numFmtId="178" fontId="8" fillId="0" borderId="9" xfId="0" applyNumberFormat="1" applyFont="1" applyFill="1" applyBorder="1" applyAlignment="1">
      <alignment horizontal="distributed" vertical="center"/>
    </xf>
    <xf numFmtId="178" fontId="7" fillId="0" borderId="9" xfId="0" applyNumberFormat="1" applyFont="1" applyFill="1" applyBorder="1" applyAlignment="1">
      <alignment horizontal="distributed" vertical="center"/>
    </xf>
    <xf numFmtId="178" fontId="7" fillId="0" borderId="13" xfId="0" applyNumberFormat="1" applyFont="1" applyFill="1" applyBorder="1" applyAlignment="1">
      <alignment horizontal="distributed" vertical="center"/>
    </xf>
    <xf numFmtId="178" fontId="8" fillId="0" borderId="3" xfId="0" applyNumberFormat="1" applyFont="1" applyFill="1" applyBorder="1" applyAlignment="1">
      <alignment horizontal="center" vertical="center" textRotation="255"/>
    </xf>
    <xf numFmtId="178" fontId="8" fillId="0" borderId="13" xfId="0" applyNumberFormat="1" applyFont="1" applyFill="1" applyBorder="1" applyAlignment="1">
      <alignment horizontal="center" vertical="center" textRotation="255"/>
    </xf>
    <xf numFmtId="178" fontId="8" fillId="0" borderId="6" xfId="0" applyNumberFormat="1" applyFont="1" applyFill="1" applyBorder="1" applyAlignment="1">
      <alignment horizontal="center" vertical="center" textRotation="255"/>
    </xf>
    <xf numFmtId="178" fontId="8" fillId="0" borderId="10" xfId="0" applyNumberFormat="1" applyFont="1" applyFill="1" applyBorder="1" applyAlignment="1">
      <alignment horizontal="center" vertical="center" textRotation="255"/>
    </xf>
    <xf numFmtId="178" fontId="14" fillId="0" borderId="4" xfId="0" applyNumberFormat="1" applyFont="1" applyFill="1" applyBorder="1" applyAlignment="1">
      <alignment horizontal="distributed" vertical="center"/>
    </xf>
    <xf numFmtId="0" fontId="29" fillId="0" borderId="4" xfId="0" applyFont="1" applyBorder="1" applyAlignment="1">
      <alignment horizontal="distributed" vertical="center"/>
    </xf>
    <xf numFmtId="178" fontId="15" fillId="0" borderId="5" xfId="0" applyNumberFormat="1" applyFont="1" applyFill="1" applyBorder="1" applyAlignment="1">
      <alignment horizontal="distributed" vertical="center"/>
    </xf>
    <xf numFmtId="178" fontId="8" fillId="0" borderId="5" xfId="0" quotePrefix="1" applyNumberFormat="1" applyFont="1" applyFill="1" applyBorder="1" applyAlignment="1">
      <alignment horizontal="distributed" vertical="center"/>
    </xf>
    <xf numFmtId="178" fontId="8" fillId="0" borderId="3" xfId="0" quotePrefix="1" applyNumberFormat="1" applyFont="1" applyFill="1" applyBorder="1" applyAlignment="1">
      <alignment horizontal="distributed" vertical="center"/>
    </xf>
    <xf numFmtId="0" fontId="29" fillId="0" borderId="13" xfId="0" applyFont="1" applyBorder="1" applyAlignment="1">
      <alignment horizontal="distributed" vertical="center"/>
    </xf>
    <xf numFmtId="0" fontId="29" fillId="0" borderId="6" xfId="0" applyFont="1" applyBorder="1" applyAlignment="1">
      <alignment horizontal="distributed" vertical="center"/>
    </xf>
    <xf numFmtId="0" fontId="29" fillId="0" borderId="10" xfId="0" applyFont="1" applyBorder="1" applyAlignment="1">
      <alignment horizontal="distributed" vertical="center"/>
    </xf>
    <xf numFmtId="178" fontId="8" fillId="0" borderId="5" xfId="0" quotePrefix="1" applyNumberFormat="1" applyFont="1" applyFill="1" applyBorder="1" applyAlignment="1">
      <alignment vertical="center" shrinkToFit="1"/>
    </xf>
    <xf numFmtId="0" fontId="29" fillId="0" borderId="12" xfId="0" applyFont="1" applyBorder="1" applyAlignment="1">
      <alignment vertical="center" shrinkToFit="1"/>
    </xf>
    <xf numFmtId="178" fontId="8" fillId="0" borderId="3" xfId="0" quotePrefix="1" applyNumberFormat="1" applyFont="1" applyFill="1" applyBorder="1" applyAlignment="1">
      <alignment horizontal="distributed" vertical="center" wrapText="1"/>
    </xf>
    <xf numFmtId="0" fontId="29" fillId="0" borderId="13" xfId="0" applyFont="1" applyBorder="1" applyAlignment="1">
      <alignment horizontal="distributed" vertical="center" wrapText="1"/>
    </xf>
    <xf numFmtId="0" fontId="29" fillId="0" borderId="1" xfId="0" applyFont="1" applyBorder="1" applyAlignment="1">
      <alignment horizontal="distributed" vertical="center" wrapText="1"/>
    </xf>
    <xf numFmtId="0" fontId="29" fillId="0" borderId="14" xfId="0" applyFont="1" applyBorder="1" applyAlignment="1">
      <alignment horizontal="distributed" vertical="center" wrapText="1"/>
    </xf>
    <xf numFmtId="0" fontId="29" fillId="0" borderId="6" xfId="0" applyFont="1" applyBorder="1" applyAlignment="1">
      <alignment horizontal="distributed" vertical="center" wrapText="1"/>
    </xf>
    <xf numFmtId="0" fontId="29" fillId="0" borderId="10" xfId="0" applyFont="1" applyBorder="1" applyAlignment="1">
      <alignment horizontal="distributed" vertical="center" wrapText="1"/>
    </xf>
    <xf numFmtId="49" fontId="8" fillId="0" borderId="6" xfId="0" applyNumberFormat="1" applyFont="1" applyFill="1" applyBorder="1" applyAlignment="1">
      <alignment horizontal="center" vertical="center"/>
    </xf>
    <xf numFmtId="49" fontId="8" fillId="0" borderId="10"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8" fillId="0" borderId="14" xfId="0" applyNumberFormat="1" applyFont="1" applyFill="1" applyBorder="1" applyAlignment="1">
      <alignment horizontal="center" vertical="center"/>
    </xf>
    <xf numFmtId="49" fontId="8" fillId="0" borderId="5" xfId="0" applyNumberFormat="1" applyFont="1" applyFill="1" applyBorder="1" applyAlignment="1">
      <alignment horizontal="distributed" vertical="center"/>
    </xf>
    <xf numFmtId="49" fontId="5" fillId="0" borderId="5" xfId="0" applyNumberFormat="1" applyFont="1" applyFill="1" applyBorder="1" applyAlignment="1">
      <alignment horizontal="distributed" vertical="center" justifyLastLine="1"/>
    </xf>
    <xf numFmtId="49" fontId="6" fillId="0" borderId="4" xfId="0" applyNumberFormat="1" applyFont="1" applyFill="1" applyBorder="1" applyAlignment="1">
      <alignment horizontal="distributed" vertical="center" justifyLastLine="1"/>
    </xf>
    <xf numFmtId="49" fontId="6" fillId="0" borderId="12" xfId="0" applyNumberFormat="1" applyFont="1" applyFill="1" applyBorder="1" applyAlignment="1">
      <alignment horizontal="distributed" vertical="center" justifyLastLine="1"/>
    </xf>
    <xf numFmtId="49" fontId="14" fillId="0" borderId="4" xfId="0" applyNumberFormat="1" applyFont="1" applyFill="1" applyBorder="1" applyAlignment="1">
      <alignment horizontal="distributed" vertical="center"/>
    </xf>
    <xf numFmtId="49" fontId="8" fillId="0" borderId="2" xfId="0" applyNumberFormat="1" applyFont="1" applyFill="1" applyBorder="1" applyAlignment="1">
      <alignment horizontal="center" vertical="center"/>
    </xf>
    <xf numFmtId="49" fontId="8" fillId="0" borderId="6" xfId="0" applyNumberFormat="1" applyFont="1" applyFill="1" applyBorder="1" applyAlignment="1">
      <alignment horizontal="distributed" vertical="center"/>
    </xf>
    <xf numFmtId="49" fontId="8" fillId="0" borderId="2" xfId="0" applyNumberFormat="1" applyFont="1" applyFill="1" applyBorder="1" applyAlignment="1">
      <alignment horizontal="distributed" vertical="center"/>
    </xf>
    <xf numFmtId="49" fontId="8" fillId="0" borderId="0"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49" fontId="8" fillId="0" borderId="13" xfId="0" applyNumberFormat="1" applyFont="1" applyFill="1" applyBorder="1" applyAlignment="1">
      <alignment horizontal="center" vertical="center"/>
    </xf>
    <xf numFmtId="49" fontId="8" fillId="0" borderId="9" xfId="0" applyNumberFormat="1" applyFont="1" applyFill="1" applyBorder="1" applyAlignment="1">
      <alignment horizontal="center" vertical="center"/>
    </xf>
    <xf numFmtId="49" fontId="14" fillId="0" borderId="3" xfId="0" applyNumberFormat="1" applyFont="1" applyFill="1" applyBorder="1" applyAlignment="1">
      <alignment horizontal="distributed" vertical="center" wrapText="1"/>
    </xf>
    <xf numFmtId="49" fontId="14" fillId="0" borderId="9" xfId="0" applyNumberFormat="1" applyFont="1" applyFill="1" applyBorder="1" applyAlignment="1">
      <alignment horizontal="distributed" vertical="center" wrapText="1"/>
    </xf>
    <xf numFmtId="49" fontId="14" fillId="0" borderId="13" xfId="0" applyNumberFormat="1" applyFont="1" applyFill="1" applyBorder="1" applyAlignment="1">
      <alignment horizontal="distributed" vertical="center" wrapText="1"/>
    </xf>
    <xf numFmtId="49" fontId="14" fillId="0" borderId="6" xfId="0" applyNumberFormat="1" applyFont="1" applyFill="1" applyBorder="1" applyAlignment="1">
      <alignment horizontal="distributed" vertical="center" wrapText="1"/>
    </xf>
    <xf numFmtId="49" fontId="14" fillId="0" borderId="2" xfId="0" applyNumberFormat="1" applyFont="1" applyFill="1" applyBorder="1" applyAlignment="1">
      <alignment horizontal="distributed" vertical="center" wrapText="1"/>
    </xf>
    <xf numFmtId="49" fontId="14" fillId="0" borderId="10" xfId="0" applyNumberFormat="1" applyFont="1" applyFill="1" applyBorder="1" applyAlignment="1">
      <alignment horizontal="distributed" vertical="center" wrapText="1"/>
    </xf>
    <xf numFmtId="49" fontId="16" fillId="0" borderId="5" xfId="0" applyNumberFormat="1" applyFont="1" applyFill="1" applyBorder="1" applyAlignment="1">
      <alignment horizontal="distributed" vertical="center"/>
    </xf>
    <xf numFmtId="49" fontId="16" fillId="0" borderId="4" xfId="0" applyNumberFormat="1" applyFont="1" applyFill="1" applyBorder="1" applyAlignment="1">
      <alignment horizontal="distributed" vertical="center"/>
    </xf>
    <xf numFmtId="49" fontId="8" fillId="0" borderId="3" xfId="0" applyNumberFormat="1" applyFont="1" applyFill="1" applyBorder="1" applyAlignment="1">
      <alignment horizontal="distributed" vertical="center" wrapText="1"/>
    </xf>
    <xf numFmtId="49" fontId="8" fillId="0" borderId="9" xfId="0" applyNumberFormat="1" applyFont="1" applyFill="1" applyBorder="1" applyAlignment="1">
      <alignment horizontal="distributed" vertical="center" wrapText="1"/>
    </xf>
    <xf numFmtId="49" fontId="8" fillId="0" borderId="13" xfId="0" applyNumberFormat="1" applyFont="1" applyFill="1" applyBorder="1" applyAlignment="1">
      <alignment horizontal="distributed" vertical="center" wrapText="1"/>
    </xf>
    <xf numFmtId="49" fontId="8" fillId="0" borderId="6" xfId="0" applyNumberFormat="1" applyFont="1" applyFill="1" applyBorder="1" applyAlignment="1">
      <alignment horizontal="distributed" vertical="center" wrapText="1"/>
    </xf>
    <xf numFmtId="49" fontId="8" fillId="0" borderId="2" xfId="0" applyNumberFormat="1" applyFont="1" applyFill="1" applyBorder="1" applyAlignment="1">
      <alignment horizontal="distributed" vertical="center" wrapText="1"/>
    </xf>
    <xf numFmtId="49" fontId="8" fillId="0" borderId="10" xfId="0" applyNumberFormat="1" applyFont="1" applyFill="1" applyBorder="1" applyAlignment="1">
      <alignment horizontal="distributed" vertical="center" wrapText="1"/>
    </xf>
    <xf numFmtId="49" fontId="8" fillId="0" borderId="9" xfId="0" applyNumberFormat="1" applyFont="1" applyFill="1" applyBorder="1" applyAlignment="1">
      <alignment horizontal="distributed" vertical="center"/>
    </xf>
    <xf numFmtId="49" fontId="8" fillId="0" borderId="13" xfId="0" applyNumberFormat="1" applyFont="1" applyFill="1" applyBorder="1" applyAlignment="1">
      <alignment horizontal="distributed" vertical="center"/>
    </xf>
    <xf numFmtId="49" fontId="8" fillId="0" borderId="10" xfId="0" applyNumberFormat="1" applyFont="1" applyFill="1" applyBorder="1" applyAlignment="1">
      <alignment horizontal="distributed" vertical="center"/>
    </xf>
    <xf numFmtId="49" fontId="8" fillId="0" borderId="11" xfId="0" applyNumberFormat="1" applyFont="1" applyFill="1" applyBorder="1" applyAlignment="1">
      <alignment horizontal="center" vertical="center" textRotation="255" wrapText="1"/>
    </xf>
    <xf numFmtId="49" fontId="8" fillId="0" borderId="8" xfId="0" applyNumberFormat="1" applyFont="1" applyFill="1" applyBorder="1" applyAlignment="1">
      <alignment horizontal="center" vertical="center" textRotation="255"/>
    </xf>
    <xf numFmtId="49" fontId="8" fillId="0" borderId="11" xfId="0" applyNumberFormat="1" applyFont="1" applyFill="1" applyBorder="1" applyAlignment="1">
      <alignment horizontal="center" vertical="top" textRotation="255" wrapText="1"/>
    </xf>
    <xf numFmtId="49" fontId="7" fillId="0" borderId="7" xfId="0" applyNumberFormat="1" applyFont="1" applyFill="1" applyBorder="1" applyAlignment="1">
      <alignment horizontal="center" vertical="top" textRotation="255"/>
    </xf>
    <xf numFmtId="49" fontId="7" fillId="0" borderId="8" xfId="0" applyNumberFormat="1" applyFont="1" applyFill="1" applyBorder="1" applyAlignment="1">
      <alignment horizontal="center" vertical="top" textRotation="255"/>
    </xf>
    <xf numFmtId="178" fontId="14" fillId="0" borderId="5" xfId="0" applyNumberFormat="1" applyFont="1" applyFill="1" applyBorder="1" applyAlignment="1">
      <alignment horizontal="distributed" vertical="center"/>
    </xf>
    <xf numFmtId="49" fontId="8" fillId="0" borderId="3" xfId="0" applyNumberFormat="1" applyFont="1" applyFill="1" applyBorder="1" applyAlignment="1">
      <alignment horizontal="distributed" vertical="center"/>
    </xf>
    <xf numFmtId="0" fontId="29" fillId="0" borderId="5" xfId="0" applyFont="1" applyBorder="1" applyAlignment="1">
      <alignment vertical="center" shrinkToFit="1"/>
    </xf>
    <xf numFmtId="0" fontId="29" fillId="0" borderId="4" xfId="0" applyFont="1" applyBorder="1" applyAlignment="1">
      <alignment vertical="center" shrinkToFit="1"/>
    </xf>
    <xf numFmtId="0" fontId="29" fillId="0" borderId="5" xfId="0" applyFont="1" applyBorder="1" applyAlignment="1">
      <alignment horizontal="distributed" vertical="center" shrinkToFit="1"/>
    </xf>
    <xf numFmtId="0" fontId="29" fillId="0" borderId="4" xfId="0" applyFont="1" applyBorder="1" applyAlignment="1">
      <alignment horizontal="distributed" vertical="center" shrinkToFit="1"/>
    </xf>
    <xf numFmtId="0" fontId="29" fillId="0" borderId="12" xfId="0" applyFont="1" applyBorder="1" applyAlignment="1">
      <alignment horizontal="distributed" vertical="center" shrinkToFit="1"/>
    </xf>
    <xf numFmtId="178" fontId="11" fillId="0" borderId="4" xfId="0" applyNumberFormat="1" applyFont="1" applyFill="1" applyBorder="1" applyAlignment="1">
      <alignment horizontal="distributed" vertical="center"/>
    </xf>
    <xf numFmtId="49" fontId="9" fillId="0" borderId="4" xfId="0" applyNumberFormat="1" applyFont="1" applyFill="1" applyBorder="1" applyAlignment="1">
      <alignment horizontal="distributed" vertical="center"/>
    </xf>
    <xf numFmtId="49" fontId="9" fillId="0" borderId="2" xfId="0" applyNumberFormat="1" applyFont="1" applyFill="1" applyBorder="1" applyAlignment="1">
      <alignment horizontal="distributed" vertical="center"/>
    </xf>
    <xf numFmtId="49" fontId="9" fillId="0" borderId="9" xfId="0" applyNumberFormat="1" applyFont="1" applyFill="1" applyBorder="1" applyAlignment="1">
      <alignment horizontal="distributed" vertical="center"/>
    </xf>
    <xf numFmtId="49" fontId="9" fillId="0" borderId="3" xfId="0" applyNumberFormat="1" applyFont="1" applyBorder="1" applyAlignment="1">
      <alignment horizontal="distributed" vertical="center" wrapText="1"/>
    </xf>
    <xf numFmtId="49" fontId="11" fillId="0" borderId="5" xfId="0" applyNumberFormat="1" applyFont="1" applyFill="1" applyBorder="1" applyAlignment="1">
      <alignment horizontal="center" vertical="center" shrinkToFit="1"/>
    </xf>
    <xf numFmtId="0" fontId="7" fillId="0" borderId="4" xfId="0" applyFont="1" applyFill="1" applyBorder="1"/>
    <xf numFmtId="49" fontId="30" fillId="0" borderId="5" xfId="0" applyNumberFormat="1" applyFont="1" applyFill="1" applyBorder="1" applyAlignment="1">
      <alignment horizontal="distributed" vertical="distributed" wrapText="1"/>
    </xf>
    <xf numFmtId="49" fontId="30" fillId="0" borderId="4" xfId="0" applyNumberFormat="1" applyFont="1" applyFill="1" applyBorder="1" applyAlignment="1">
      <alignment horizontal="distributed" vertical="distributed" wrapText="1"/>
    </xf>
    <xf numFmtId="49" fontId="30" fillId="0" borderId="12" xfId="0" applyNumberFormat="1" applyFont="1" applyFill="1" applyBorder="1" applyAlignment="1">
      <alignment horizontal="distributed" vertical="distributed" wrapText="1"/>
    </xf>
    <xf numFmtId="178" fontId="11" fillId="0" borderId="13" xfId="0" applyNumberFormat="1" applyFont="1" applyFill="1" applyBorder="1" applyAlignment="1">
      <alignment horizontal="distributed" vertical="center"/>
    </xf>
    <xf numFmtId="178" fontId="11" fillId="0" borderId="14" xfId="0" applyNumberFormat="1" applyFont="1" applyFill="1" applyBorder="1" applyAlignment="1">
      <alignment horizontal="distributed" vertical="center"/>
    </xf>
    <xf numFmtId="178" fontId="11" fillId="0" borderId="9" xfId="0" applyNumberFormat="1" applyFont="1" applyFill="1" applyBorder="1" applyAlignment="1">
      <alignment vertical="center"/>
    </xf>
    <xf numFmtId="178" fontId="11" fillId="0" borderId="0" xfId="0" applyNumberFormat="1" applyFont="1" applyFill="1" applyBorder="1" applyAlignment="1">
      <alignment vertical="center"/>
    </xf>
    <xf numFmtId="178" fontId="7" fillId="0" borderId="2" xfId="0" applyNumberFormat="1" applyFont="1" applyFill="1" applyBorder="1" applyAlignment="1">
      <alignment vertical="center"/>
    </xf>
    <xf numFmtId="178" fontId="11" fillId="0" borderId="5" xfId="0" applyNumberFormat="1" applyFont="1" applyFill="1" applyBorder="1" applyAlignment="1">
      <alignment horizontal="distributed" vertical="center"/>
    </xf>
    <xf numFmtId="178" fontId="17" fillId="0" borderId="5" xfId="0" applyNumberFormat="1" applyFont="1" applyFill="1" applyBorder="1" applyAlignment="1">
      <alignment horizontal="distributed" vertical="center"/>
    </xf>
    <xf numFmtId="178" fontId="17" fillId="0" borderId="4" xfId="0" applyNumberFormat="1" applyFont="1" applyFill="1" applyBorder="1" applyAlignment="1">
      <alignment horizontal="distributed" vertical="center"/>
    </xf>
    <xf numFmtId="49" fontId="11" fillId="0" borderId="5" xfId="0" applyNumberFormat="1" applyFont="1" applyFill="1" applyBorder="1" applyAlignment="1">
      <alignment horizontal="distributed" vertical="center"/>
    </xf>
    <xf numFmtId="49" fontId="11" fillId="0" borderId="4" xfId="0" applyNumberFormat="1" applyFont="1" applyFill="1" applyBorder="1" applyAlignment="1">
      <alignment horizontal="distributed" vertical="center"/>
    </xf>
    <xf numFmtId="49" fontId="9" fillId="0" borderId="11" xfId="0" applyNumberFormat="1" applyFont="1" applyFill="1" applyBorder="1" applyAlignment="1">
      <alignment horizontal="center" vertical="center" textRotation="255"/>
    </xf>
    <xf numFmtId="49" fontId="9" fillId="0" borderId="7" xfId="0" applyNumberFormat="1" applyFont="1" applyFill="1" applyBorder="1" applyAlignment="1">
      <alignment horizontal="center" vertical="center" textRotation="255"/>
    </xf>
    <xf numFmtId="49" fontId="9" fillId="0" borderId="8" xfId="0" applyNumberFormat="1" applyFont="1" applyFill="1" applyBorder="1" applyAlignment="1">
      <alignment horizontal="center" vertical="center" textRotation="255"/>
    </xf>
    <xf numFmtId="49" fontId="9" fillId="0" borderId="11" xfId="0" applyNumberFormat="1" applyFont="1" applyBorder="1" applyAlignment="1">
      <alignment horizontal="center" vertical="distributed" textRotation="255"/>
    </xf>
    <xf numFmtId="0" fontId="29" fillId="0" borderId="7" xfId="0" applyFont="1" applyBorder="1" applyAlignment="1">
      <alignment horizontal="center" vertical="distributed" textRotation="255"/>
    </xf>
    <xf numFmtId="0" fontId="29" fillId="0" borderId="8" xfId="0" applyFont="1" applyBorder="1" applyAlignment="1">
      <alignment horizontal="center" vertical="distributed" textRotation="255"/>
    </xf>
    <xf numFmtId="49" fontId="9" fillId="0" borderId="3" xfId="0" applyNumberFormat="1" applyFont="1" applyBorder="1" applyAlignment="1">
      <alignment horizontal="distributed" vertical="center"/>
    </xf>
    <xf numFmtId="0" fontId="29" fillId="0" borderId="1" xfId="0" applyFont="1" applyBorder="1" applyAlignment="1">
      <alignment horizontal="distributed" vertical="center"/>
    </xf>
    <xf numFmtId="0" fontId="29" fillId="0" borderId="14" xfId="0" applyFont="1" applyBorder="1" applyAlignment="1">
      <alignment horizontal="distributed" vertical="center"/>
    </xf>
    <xf numFmtId="49" fontId="9" fillId="0" borderId="5" xfId="0" applyNumberFormat="1" applyFont="1" applyBorder="1" applyAlignment="1">
      <alignment horizontal="distributed" vertical="center" wrapText="1"/>
    </xf>
    <xf numFmtId="0" fontId="29" fillId="0" borderId="12" xfId="0" applyFont="1" applyBorder="1" applyAlignment="1">
      <alignment horizontal="distributed" vertical="center"/>
    </xf>
    <xf numFmtId="0" fontId="29" fillId="0" borderId="5" xfId="0" applyFont="1" applyBorder="1" applyAlignment="1">
      <alignment horizontal="distributed" vertical="center"/>
    </xf>
    <xf numFmtId="0" fontId="18" fillId="0" borderId="3" xfId="0" applyFont="1" applyFill="1" applyBorder="1" applyAlignment="1">
      <alignment horizontal="center" vertical="center"/>
    </xf>
    <xf numFmtId="0" fontId="29" fillId="0" borderId="6" xfId="0" applyFont="1" applyBorder="1" applyAlignment="1">
      <alignment horizontal="center" vertical="center"/>
    </xf>
    <xf numFmtId="49" fontId="18" fillId="0" borderId="9" xfId="0" applyNumberFormat="1" applyFont="1" applyFill="1" applyBorder="1" applyAlignment="1">
      <alignment vertical="center" wrapText="1"/>
    </xf>
    <xf numFmtId="0" fontId="29" fillId="0" borderId="13" xfId="0" applyFont="1" applyBorder="1" applyAlignment="1">
      <alignment vertical="center" wrapText="1"/>
    </xf>
    <xf numFmtId="0" fontId="29" fillId="0" borderId="2" xfId="0" applyFont="1" applyBorder="1" applyAlignment="1">
      <alignment vertical="center" wrapText="1"/>
    </xf>
    <xf numFmtId="0" fontId="29" fillId="0" borderId="10" xfId="0" applyFont="1" applyBorder="1" applyAlignment="1">
      <alignment vertical="center" wrapText="1"/>
    </xf>
    <xf numFmtId="0" fontId="8" fillId="0" borderId="3" xfId="0" applyFont="1" applyFill="1" applyBorder="1" applyAlignment="1">
      <alignment horizontal="center" vertical="center"/>
    </xf>
    <xf numFmtId="0" fontId="8" fillId="0" borderId="6" xfId="0" applyFont="1" applyFill="1" applyBorder="1" applyAlignment="1">
      <alignment horizontal="center" vertical="center"/>
    </xf>
    <xf numFmtId="0" fontId="18" fillId="0" borderId="13" xfId="0" applyFont="1" applyFill="1" applyBorder="1" applyAlignment="1">
      <alignment horizontal="distributed" vertical="center"/>
    </xf>
    <xf numFmtId="0" fontId="18" fillId="0" borderId="2" xfId="0" applyFont="1" applyFill="1" applyBorder="1" applyAlignment="1">
      <alignment horizontal="distributed" vertical="center"/>
    </xf>
    <xf numFmtId="0" fontId="18" fillId="0" borderId="10" xfId="0" applyFont="1" applyFill="1" applyBorder="1" applyAlignment="1">
      <alignment horizontal="distributed" vertical="center"/>
    </xf>
    <xf numFmtId="49" fontId="8" fillId="0" borderId="7" xfId="0" applyNumberFormat="1" applyFont="1" applyFill="1" applyBorder="1" applyAlignment="1">
      <alignment horizontal="center" vertical="distributed" textRotation="255"/>
    </xf>
    <xf numFmtId="0" fontId="29" fillId="0" borderId="7" xfId="0" applyFont="1" applyBorder="1" applyAlignment="1">
      <alignment textRotation="255"/>
    </xf>
    <xf numFmtId="0" fontId="29" fillId="0" borderId="8" xfId="0" applyFont="1" applyBorder="1" applyAlignment="1">
      <alignment textRotation="255"/>
    </xf>
    <xf numFmtId="49" fontId="8" fillId="0" borderId="7" xfId="0" applyNumberFormat="1" applyFont="1" applyFill="1" applyBorder="1" applyAlignment="1">
      <alignment horizontal="center" vertical="center"/>
    </xf>
    <xf numFmtId="0" fontId="8" fillId="0" borderId="7" xfId="0" applyFont="1" applyFill="1" applyBorder="1" applyAlignment="1">
      <alignment horizontal="center" vertical="center"/>
    </xf>
    <xf numFmtId="0" fontId="8" fillId="0" borderId="7" xfId="0" applyFont="1" applyFill="1" applyBorder="1" applyAlignment="1">
      <alignment horizontal="center" vertical="distributed" textRotation="255"/>
    </xf>
    <xf numFmtId="0" fontId="8" fillId="0" borderId="8" xfId="0" applyFont="1" applyFill="1" applyBorder="1" applyAlignment="1">
      <alignment horizontal="center" vertical="distributed" textRotation="255"/>
    </xf>
    <xf numFmtId="0" fontId="8" fillId="0" borderId="1"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3" xfId="0" applyFont="1" applyFill="1" applyBorder="1" applyAlignment="1">
      <alignment horizontal="distributed" vertical="center"/>
    </xf>
    <xf numFmtId="49" fontId="8" fillId="0" borderId="3" xfId="0" quotePrefix="1" applyNumberFormat="1" applyFont="1" applyFill="1" applyBorder="1" applyAlignment="1">
      <alignment horizontal="center" vertical="center"/>
    </xf>
    <xf numFmtId="49" fontId="8" fillId="0" borderId="5" xfId="0" applyNumberFormat="1" applyFont="1" applyFill="1" applyBorder="1" applyAlignment="1">
      <alignment horizontal="distributed" vertical="center" shrinkToFit="1"/>
    </xf>
    <xf numFmtId="0" fontId="8" fillId="0" borderId="12" xfId="0" applyFont="1" applyFill="1" applyBorder="1" applyAlignment="1">
      <alignment horizontal="distributed" vertical="center" shrinkToFit="1"/>
    </xf>
    <xf numFmtId="49" fontId="8" fillId="0" borderId="0" xfId="0" applyNumberFormat="1" applyFont="1" applyFill="1" applyBorder="1" applyAlignment="1">
      <alignment horizontal="distributed" vertical="center"/>
    </xf>
    <xf numFmtId="49" fontId="8" fillId="0" borderId="14" xfId="0" applyNumberFormat="1" applyFont="1" applyFill="1" applyBorder="1" applyAlignment="1">
      <alignment horizontal="distributed" vertical="center"/>
    </xf>
    <xf numFmtId="0" fontId="8" fillId="0" borderId="9" xfId="0" applyFont="1" applyFill="1" applyBorder="1" applyAlignment="1">
      <alignment horizontal="distributed" vertical="center"/>
    </xf>
    <xf numFmtId="49" fontId="8" fillId="0" borderId="3" xfId="0" quotePrefix="1" applyNumberFormat="1" applyFont="1" applyFill="1" applyBorder="1" applyAlignment="1">
      <alignment horizontal="center" vertical="center" wrapText="1"/>
    </xf>
    <xf numFmtId="49" fontId="9" fillId="0" borderId="5" xfId="0" applyNumberFormat="1" applyFont="1" applyBorder="1" applyAlignment="1">
      <alignment horizontal="distributed" vertical="center"/>
    </xf>
    <xf numFmtId="0" fontId="0" fillId="0" borderId="4" xfId="0" applyBorder="1" applyAlignment="1">
      <alignment horizontal="distributed" vertical="center"/>
    </xf>
    <xf numFmtId="0" fontId="0" fillId="0" borderId="12" xfId="0" applyBorder="1" applyAlignment="1">
      <alignment horizontal="distributed" vertical="center"/>
    </xf>
    <xf numFmtId="0" fontId="0" fillId="0" borderId="13" xfId="0" applyBorder="1" applyAlignment="1">
      <alignment horizontal="distributed" vertical="center" wrapText="1"/>
    </xf>
    <xf numFmtId="0" fontId="0" fillId="0" borderId="1" xfId="0" applyBorder="1" applyAlignment="1">
      <alignment horizontal="distributed" vertical="center" wrapText="1"/>
    </xf>
    <xf numFmtId="0" fontId="0" fillId="0" borderId="14" xfId="0" applyBorder="1" applyAlignment="1">
      <alignment horizontal="distributed" vertical="center" wrapText="1"/>
    </xf>
    <xf numFmtId="0" fontId="0" fillId="0" borderId="6" xfId="0" applyBorder="1" applyAlignment="1">
      <alignment horizontal="distributed" vertical="center" wrapText="1"/>
    </xf>
    <xf numFmtId="0" fontId="0" fillId="0" borderId="10" xfId="0" applyBorder="1" applyAlignment="1">
      <alignment horizontal="distributed" vertical="center" wrapText="1"/>
    </xf>
    <xf numFmtId="0" fontId="0" fillId="0" borderId="13" xfId="0" applyBorder="1" applyAlignment="1">
      <alignment horizontal="distributed" vertical="center"/>
    </xf>
    <xf numFmtId="0" fontId="0" fillId="0" borderId="6" xfId="0" applyBorder="1" applyAlignment="1">
      <alignment horizontal="distributed" vertical="center"/>
    </xf>
    <xf numFmtId="0" fontId="0" fillId="0" borderId="10" xfId="0" applyBorder="1" applyAlignment="1">
      <alignment horizontal="distributed" vertical="center"/>
    </xf>
    <xf numFmtId="0" fontId="0" fillId="0" borderId="26" xfId="0" applyBorder="1" applyAlignment="1">
      <alignment horizontal="distributed" vertical="center"/>
    </xf>
    <xf numFmtId="0" fontId="0" fillId="0" borderId="27" xfId="0" applyBorder="1" applyAlignment="1">
      <alignment horizontal="distributed" vertical="center"/>
    </xf>
    <xf numFmtId="178" fontId="8" fillId="0" borderId="5" xfId="0" applyNumberFormat="1" applyFont="1" applyBorder="1" applyAlignment="1">
      <alignment horizontal="distributed" vertical="center"/>
    </xf>
    <xf numFmtId="178" fontId="8" fillId="0" borderId="4" xfId="0" applyNumberFormat="1" applyFont="1" applyBorder="1" applyAlignment="1">
      <alignment horizontal="distributed" vertical="center"/>
    </xf>
    <xf numFmtId="178" fontId="8" fillId="0" borderId="5" xfId="0" applyNumberFormat="1" applyFont="1" applyFill="1" applyBorder="1" applyAlignment="1">
      <alignment horizontal="left" vertical="center"/>
    </xf>
    <xf numFmtId="178" fontId="8" fillId="0" borderId="4" xfId="0" applyNumberFormat="1" applyFont="1" applyFill="1" applyBorder="1" applyAlignment="1">
      <alignment horizontal="left" vertical="center"/>
    </xf>
    <xf numFmtId="178" fontId="8" fillId="0" borderId="3" xfId="0" applyNumberFormat="1" applyFont="1" applyBorder="1" applyAlignment="1">
      <alignment horizontal="center" vertical="center"/>
    </xf>
    <xf numFmtId="178" fontId="8" fillId="0" borderId="9" xfId="0" applyNumberFormat="1" applyFont="1" applyBorder="1" applyAlignment="1">
      <alignment horizontal="center" vertical="center"/>
    </xf>
    <xf numFmtId="178" fontId="8" fillId="0" borderId="13" xfId="0" applyNumberFormat="1" applyFont="1" applyBorder="1" applyAlignment="1">
      <alignment horizontal="center" vertical="center"/>
    </xf>
    <xf numFmtId="49" fontId="8" fillId="0" borderId="5" xfId="0" applyNumberFormat="1" applyFont="1" applyFill="1" applyBorder="1" applyAlignment="1">
      <alignment horizontal="left" vertical="center" shrinkToFit="1"/>
    </xf>
    <xf numFmtId="49" fontId="8" fillId="0" borderId="4" xfId="0" applyNumberFormat="1" applyFont="1" applyFill="1" applyBorder="1" applyAlignment="1">
      <alignment horizontal="left" vertical="center" shrinkToFit="1"/>
    </xf>
    <xf numFmtId="0" fontId="18" fillId="0" borderId="6" xfId="0" applyFont="1" applyBorder="1" applyAlignment="1">
      <alignment horizontal="center" vertical="center"/>
    </xf>
    <xf numFmtId="0" fontId="18" fillId="0" borderId="9" xfId="0" applyFont="1" applyBorder="1" applyAlignment="1">
      <alignment horizontal="distributed" vertical="center"/>
    </xf>
    <xf numFmtId="0" fontId="18" fillId="0" borderId="13" xfId="0" applyFont="1" applyBorder="1" applyAlignment="1">
      <alignment horizontal="distributed" vertical="center"/>
    </xf>
    <xf numFmtId="0" fontId="18" fillId="0" borderId="2" xfId="0" applyFont="1" applyBorder="1" applyAlignment="1">
      <alignment horizontal="distributed" vertical="center"/>
    </xf>
    <xf numFmtId="0" fontId="18" fillId="0" borderId="10" xfId="0" applyFont="1" applyBorder="1" applyAlignment="1">
      <alignment horizontal="distributed" vertical="center"/>
    </xf>
    <xf numFmtId="0" fontId="18" fillId="0" borderId="6" xfId="0" applyFont="1" applyFill="1" applyBorder="1" applyAlignment="1">
      <alignment horizontal="center" vertical="center"/>
    </xf>
    <xf numFmtId="49" fontId="8" fillId="0" borderId="9" xfId="0" applyNumberFormat="1" applyFont="1" applyFill="1" applyBorder="1" applyAlignment="1">
      <alignment horizontal="left" vertical="center" wrapText="1"/>
    </xf>
    <xf numFmtId="49" fontId="8" fillId="0" borderId="13" xfId="0" applyNumberFormat="1" applyFont="1" applyFill="1" applyBorder="1" applyAlignment="1">
      <alignment horizontal="left" vertical="center" wrapText="1"/>
    </xf>
    <xf numFmtId="49" fontId="8" fillId="0" borderId="2"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0" fontId="18" fillId="0" borderId="1" xfId="0" applyFont="1" applyBorder="1" applyAlignment="1">
      <alignment horizontal="center" vertical="center"/>
    </xf>
    <xf numFmtId="49" fontId="34" fillId="0" borderId="9" xfId="0" applyNumberFormat="1" applyFont="1" applyFill="1" applyBorder="1" applyAlignment="1">
      <alignment vertical="center" wrapText="1"/>
    </xf>
    <xf numFmtId="0" fontId="34" fillId="0" borderId="9" xfId="0" applyFont="1" applyBorder="1" applyAlignment="1">
      <alignment vertical="center" wrapText="1"/>
    </xf>
    <xf numFmtId="0" fontId="34" fillId="0" borderId="13" xfId="0" applyFont="1" applyBorder="1" applyAlignment="1">
      <alignment vertical="center" wrapText="1"/>
    </xf>
    <xf numFmtId="0" fontId="34" fillId="0" borderId="0" xfId="0" applyFont="1" applyAlignment="1">
      <alignment vertical="center" wrapText="1"/>
    </xf>
    <xf numFmtId="0" fontId="34" fillId="0" borderId="14" xfId="0" applyFont="1" applyBorder="1" applyAlignment="1">
      <alignment vertical="center" wrapText="1"/>
    </xf>
    <xf numFmtId="0" fontId="34" fillId="0" borderId="2" xfId="0" applyFont="1" applyBorder="1" applyAlignment="1">
      <alignment vertical="center" wrapText="1"/>
    </xf>
    <xf numFmtId="0" fontId="34" fillId="0" borderId="10" xfId="0" applyFont="1" applyBorder="1" applyAlignment="1">
      <alignment vertical="center" wrapText="1"/>
    </xf>
    <xf numFmtId="49" fontId="8" fillId="0" borderId="5" xfId="0" applyNumberFormat="1" applyFont="1" applyFill="1" applyBorder="1" applyAlignment="1">
      <alignment horizontal="left" vertical="center"/>
    </xf>
    <xf numFmtId="49" fontId="8" fillId="0" borderId="4" xfId="0" applyNumberFormat="1" applyFont="1" applyFill="1" applyBorder="1" applyAlignment="1">
      <alignment horizontal="left" vertical="center"/>
    </xf>
    <xf numFmtId="49" fontId="8" fillId="0" borderId="11" xfId="0" applyNumberFormat="1" applyFont="1" applyFill="1" applyBorder="1" applyAlignment="1">
      <alignment horizontal="distributed" vertical="center"/>
    </xf>
    <xf numFmtId="49" fontId="8" fillId="0" borderId="8" xfId="0" applyNumberFormat="1" applyFont="1" applyFill="1" applyBorder="1" applyAlignment="1">
      <alignment horizontal="distributed" vertical="center"/>
    </xf>
    <xf numFmtId="49" fontId="35" fillId="6" borderId="5" xfId="0" applyNumberFormat="1" applyFont="1" applyFill="1" applyBorder="1" applyAlignment="1">
      <alignment horizontal="left" vertical="center"/>
    </xf>
    <xf numFmtId="49" fontId="35" fillId="6" borderId="4" xfId="0" applyNumberFormat="1" applyFont="1" applyFill="1" applyBorder="1" applyAlignment="1">
      <alignment horizontal="left" vertical="center"/>
    </xf>
    <xf numFmtId="0" fontId="18" fillId="0" borderId="9"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0" xfId="0" applyFont="1" applyFill="1" applyBorder="1" applyAlignment="1">
      <alignment horizontal="center" vertical="center" wrapText="1"/>
    </xf>
    <xf numFmtId="49" fontId="8" fillId="4" borderId="3" xfId="0" applyNumberFormat="1" applyFont="1" applyFill="1" applyBorder="1" applyAlignment="1">
      <alignment horizontal="center" vertical="center"/>
    </xf>
    <xf numFmtId="0" fontId="18" fillId="4" borderId="6" xfId="0" applyFont="1" applyFill="1" applyBorder="1" applyAlignment="1">
      <alignment horizontal="center" vertical="center"/>
    </xf>
    <xf numFmtId="49" fontId="8" fillId="4" borderId="9" xfId="0" applyNumberFormat="1" applyFont="1" applyFill="1" applyBorder="1" applyAlignment="1">
      <alignment horizontal="distributed" vertical="center"/>
    </xf>
    <xf numFmtId="49" fontId="8" fillId="4" borderId="13" xfId="0" applyNumberFormat="1" applyFont="1" applyFill="1" applyBorder="1" applyAlignment="1">
      <alignment horizontal="distributed" vertical="center"/>
    </xf>
    <xf numFmtId="49" fontId="8" fillId="4" borderId="2" xfId="0" applyNumberFormat="1" applyFont="1" applyFill="1" applyBorder="1" applyAlignment="1">
      <alignment horizontal="distributed" vertical="center"/>
    </xf>
    <xf numFmtId="49" fontId="8" fillId="4" borderId="10" xfId="0" applyNumberFormat="1" applyFont="1" applyFill="1" applyBorder="1" applyAlignment="1">
      <alignment horizontal="distributed" vertical="center"/>
    </xf>
    <xf numFmtId="49" fontId="8" fillId="0" borderId="7" xfId="0" applyNumberFormat="1" applyFont="1" applyFill="1" applyBorder="1" applyAlignment="1">
      <alignment horizontal="center" vertical="center" textRotation="255"/>
    </xf>
    <xf numFmtId="0" fontId="18" fillId="0" borderId="7" xfId="0" applyFont="1" applyBorder="1" applyAlignment="1">
      <alignment horizontal="center" vertical="center" textRotation="255"/>
    </xf>
    <xf numFmtId="49" fontId="8" fillId="4" borderId="4" xfId="0" applyNumberFormat="1" applyFont="1" applyFill="1" applyBorder="1" applyAlignment="1">
      <alignment horizontal="distributed" vertical="center"/>
    </xf>
    <xf numFmtId="0" fontId="18" fillId="4" borderId="4" xfId="0" applyFont="1" applyFill="1" applyBorder="1" applyAlignment="1">
      <alignment horizontal="distributed" vertical="center"/>
    </xf>
    <xf numFmtId="0" fontId="18" fillId="4" borderId="12" xfId="0" applyFont="1" applyFill="1" applyBorder="1" applyAlignment="1">
      <alignment horizontal="distributed" vertical="center"/>
    </xf>
    <xf numFmtId="0" fontId="0" fillId="0" borderId="7" xfId="0" applyBorder="1" applyAlignment="1">
      <alignment horizontal="center" vertical="center"/>
    </xf>
    <xf numFmtId="0" fontId="0" fillId="0" borderId="8" xfId="0" applyBorder="1" applyAlignment="1">
      <alignment horizontal="center" vertical="center"/>
    </xf>
    <xf numFmtId="49" fontId="8" fillId="0" borderId="1" xfId="0" applyNumberFormat="1" applyFont="1" applyFill="1" applyBorder="1" applyAlignment="1">
      <alignment horizontal="center" vertical="center" textRotation="255"/>
    </xf>
    <xf numFmtId="0" fontId="18" fillId="0" borderId="1" xfId="0" applyFont="1" applyBorder="1" applyAlignment="1"/>
    <xf numFmtId="0" fontId="0" fillId="0" borderId="1" xfId="0" applyBorder="1" applyAlignment="1"/>
    <xf numFmtId="0" fontId="0" fillId="0" borderId="6" xfId="0" applyBorder="1" applyAlignment="1"/>
    <xf numFmtId="0" fontId="18" fillId="0" borderId="3" xfId="0" applyFont="1" applyBorder="1" applyAlignment="1">
      <alignment vertical="center" wrapText="1"/>
    </xf>
    <xf numFmtId="0" fontId="0" fillId="0" borderId="9" xfId="0" applyBorder="1" applyAlignment="1">
      <alignment vertical="center" wrapText="1"/>
    </xf>
    <xf numFmtId="0" fontId="0" fillId="0" borderId="13" xfId="0" applyBorder="1" applyAlignment="1">
      <alignment vertical="center" wrapText="1"/>
    </xf>
    <xf numFmtId="0" fontId="0" fillId="0" borderId="6" xfId="0"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178" fontId="8" fillId="0" borderId="4" xfId="0" quotePrefix="1" applyNumberFormat="1" applyFont="1" applyFill="1" applyBorder="1" applyAlignment="1">
      <alignment horizontal="center" vertical="center"/>
    </xf>
    <xf numFmtId="178" fontId="8" fillId="0" borderId="12" xfId="0" quotePrefix="1" applyNumberFormat="1" applyFont="1" applyFill="1" applyBorder="1" applyAlignment="1">
      <alignment horizontal="center" vertical="center"/>
    </xf>
    <xf numFmtId="178" fontId="8" fillId="0" borderId="3" xfId="0" quotePrefix="1" applyNumberFormat="1" applyFont="1" applyFill="1" applyBorder="1" applyAlignment="1">
      <alignment horizontal="center" vertical="center"/>
    </xf>
    <xf numFmtId="178" fontId="8" fillId="0" borderId="9" xfId="0" quotePrefix="1" applyNumberFormat="1" applyFont="1" applyFill="1" applyBorder="1" applyAlignment="1">
      <alignment horizontal="center" vertical="center"/>
    </xf>
    <xf numFmtId="178" fontId="8" fillId="0" borderId="13" xfId="0" quotePrefix="1" applyNumberFormat="1" applyFont="1" applyFill="1" applyBorder="1" applyAlignment="1">
      <alignment horizontal="center" vertical="center"/>
    </xf>
    <xf numFmtId="178" fontId="14" fillId="0" borderId="3" xfId="0" applyNumberFormat="1" applyFont="1" applyFill="1" applyBorder="1" applyAlignment="1">
      <alignment horizontal="distributed" vertical="center" wrapText="1"/>
    </xf>
    <xf numFmtId="178" fontId="14" fillId="0" borderId="9" xfId="0" applyNumberFormat="1" applyFont="1" applyFill="1" applyBorder="1" applyAlignment="1">
      <alignment horizontal="distributed" vertical="center" wrapText="1"/>
    </xf>
    <xf numFmtId="178" fontId="14" fillId="0" borderId="13" xfId="0" applyNumberFormat="1" applyFont="1" applyFill="1" applyBorder="1" applyAlignment="1">
      <alignment horizontal="distributed" vertical="center" wrapText="1"/>
    </xf>
    <xf numFmtId="178" fontId="14" fillId="0" borderId="6" xfId="0" applyNumberFormat="1" applyFont="1" applyFill="1" applyBorder="1" applyAlignment="1">
      <alignment horizontal="distributed" vertical="center" wrapText="1"/>
    </xf>
    <xf numFmtId="178" fontId="14" fillId="0" borderId="2" xfId="0" applyNumberFormat="1" applyFont="1" applyFill="1" applyBorder="1" applyAlignment="1">
      <alignment horizontal="distributed" vertical="center" wrapText="1"/>
    </xf>
    <xf numFmtId="178" fontId="14" fillId="0" borderId="10" xfId="0" applyNumberFormat="1" applyFont="1" applyFill="1" applyBorder="1" applyAlignment="1">
      <alignment horizontal="distributed" vertical="center" wrapText="1"/>
    </xf>
    <xf numFmtId="178" fontId="8" fillId="0" borderId="9" xfId="0" applyNumberFormat="1" applyFont="1" applyFill="1" applyBorder="1" applyAlignment="1">
      <alignment horizontal="distributed" vertical="center" wrapText="1"/>
    </xf>
    <xf numFmtId="178" fontId="8" fillId="0" borderId="13" xfId="0" applyNumberFormat="1" applyFont="1" applyFill="1" applyBorder="1" applyAlignment="1">
      <alignment horizontal="distributed" vertical="center" wrapText="1"/>
    </xf>
    <xf numFmtId="178" fontId="8" fillId="0" borderId="6" xfId="0" applyNumberFormat="1" applyFont="1" applyFill="1" applyBorder="1" applyAlignment="1">
      <alignment horizontal="distributed" vertical="center" wrapText="1"/>
    </xf>
    <xf numFmtId="178" fontId="8" fillId="0" borderId="2" xfId="0" applyNumberFormat="1" applyFont="1" applyFill="1" applyBorder="1" applyAlignment="1">
      <alignment horizontal="distributed" vertical="center" wrapText="1"/>
    </xf>
    <xf numFmtId="178" fontId="8" fillId="0" borderId="10" xfId="0" applyNumberFormat="1" applyFont="1" applyFill="1" applyBorder="1" applyAlignment="1">
      <alignment horizontal="distributed" vertical="center" wrapText="1"/>
    </xf>
    <xf numFmtId="178" fontId="8" fillId="0" borderId="15" xfId="0" applyNumberFormat="1" applyFont="1" applyBorder="1" applyAlignment="1">
      <alignment horizontal="center" vertical="center" wrapText="1"/>
    </xf>
    <xf numFmtId="178" fontId="8" fillId="0" borderId="15" xfId="0" applyNumberFormat="1" applyFont="1" applyBorder="1" applyAlignment="1">
      <alignment horizontal="center" vertical="center"/>
    </xf>
    <xf numFmtId="178" fontId="14" fillId="0" borderId="9" xfId="0" applyNumberFormat="1" applyFont="1" applyFill="1" applyBorder="1" applyAlignment="1">
      <alignment horizontal="distributed" vertical="center"/>
    </xf>
    <xf numFmtId="178" fontId="8" fillId="0" borderId="6" xfId="0" applyNumberFormat="1" applyFont="1" applyBorder="1" applyAlignment="1">
      <alignment horizontal="center" vertical="center"/>
    </xf>
    <xf numFmtId="178" fontId="8" fillId="0" borderId="2" xfId="0" applyNumberFormat="1" applyFont="1" applyBorder="1" applyAlignment="1">
      <alignment horizontal="center" vertical="center"/>
    </xf>
    <xf numFmtId="178" fontId="8" fillId="0" borderId="10" xfId="0" applyNumberFormat="1" applyFont="1" applyBorder="1" applyAlignment="1">
      <alignment horizontal="center" vertical="center"/>
    </xf>
    <xf numFmtId="178" fontId="8" fillId="0" borderId="9" xfId="0" applyNumberFormat="1" applyFont="1" applyBorder="1" applyAlignment="1">
      <alignment horizontal="distributed" vertical="center"/>
    </xf>
    <xf numFmtId="178" fontId="7" fillId="0" borderId="9" xfId="0" applyNumberFormat="1" applyFont="1" applyBorder="1" applyAlignment="1">
      <alignment horizontal="distributed" vertical="center"/>
    </xf>
    <xf numFmtId="178" fontId="7" fillId="0" borderId="13" xfId="0" applyNumberFormat="1" applyFont="1" applyBorder="1" applyAlignment="1">
      <alignment horizontal="distributed" vertical="center"/>
    </xf>
    <xf numFmtId="178" fontId="8" fillId="0" borderId="5" xfId="0" applyNumberFormat="1" applyFont="1" applyBorder="1" applyAlignment="1">
      <alignment horizontal="left" vertical="center"/>
    </xf>
    <xf numFmtId="178" fontId="8" fillId="0" borderId="4" xfId="0" applyNumberFormat="1" applyFont="1" applyBorder="1" applyAlignment="1">
      <alignment horizontal="left" vertical="center"/>
    </xf>
    <xf numFmtId="178" fontId="7" fillId="0" borderId="2" xfId="0" applyNumberFormat="1" applyFont="1" applyBorder="1" applyAlignment="1">
      <alignment horizontal="center" vertical="center"/>
    </xf>
    <xf numFmtId="178" fontId="7" fillId="0" borderId="10" xfId="0" applyNumberFormat="1" applyFont="1" applyBorder="1" applyAlignment="1">
      <alignment horizontal="center" vertical="center"/>
    </xf>
    <xf numFmtId="178" fontId="8" fillId="0" borderId="6" xfId="0" applyNumberFormat="1" applyFont="1" applyBorder="1" applyAlignment="1">
      <alignment horizontal="distributed" vertical="center"/>
    </xf>
    <xf numFmtId="178" fontId="8" fillId="0" borderId="2" xfId="0" applyNumberFormat="1" applyFont="1" applyBorder="1" applyAlignment="1">
      <alignment horizontal="distributed" vertical="center"/>
    </xf>
    <xf numFmtId="178" fontId="8" fillId="0" borderId="1" xfId="0" applyNumberFormat="1" applyFont="1" applyBorder="1" applyAlignment="1">
      <alignment horizontal="center" vertical="center"/>
    </xf>
    <xf numFmtId="178" fontId="8" fillId="0" borderId="0" xfId="0" applyNumberFormat="1" applyFont="1" applyBorder="1" applyAlignment="1">
      <alignment horizontal="center" vertical="center"/>
    </xf>
    <xf numFmtId="178" fontId="8" fillId="0" borderId="21" xfId="0" applyNumberFormat="1" applyFont="1" applyBorder="1" applyAlignment="1">
      <alignment horizontal="distributed" vertical="center"/>
    </xf>
    <xf numFmtId="178" fontId="14" fillId="0" borderId="4" xfId="0" applyNumberFormat="1" applyFont="1" applyBorder="1" applyAlignment="1">
      <alignment horizontal="distributed" vertical="center"/>
    </xf>
    <xf numFmtId="178" fontId="7" fillId="0" borderId="4" xfId="0" applyNumberFormat="1" applyFont="1" applyBorder="1" applyAlignment="1">
      <alignment horizontal="distributed" vertical="center"/>
    </xf>
    <xf numFmtId="178" fontId="15" fillId="0" borderId="5" xfId="0" applyNumberFormat="1" applyFont="1" applyBorder="1" applyAlignment="1">
      <alignment horizontal="distributed" vertical="center"/>
    </xf>
    <xf numFmtId="178" fontId="8" fillId="4" borderId="4" xfId="0" applyNumberFormat="1" applyFont="1" applyFill="1" applyBorder="1" applyAlignment="1">
      <alignment horizontal="distributed" vertical="center"/>
    </xf>
    <xf numFmtId="178" fontId="11" fillId="0" borderId="20" xfId="0" applyNumberFormat="1" applyFont="1" applyFill="1" applyBorder="1" applyAlignment="1">
      <alignment horizontal="distributed" vertical="center"/>
    </xf>
    <xf numFmtId="3" fontId="26" fillId="3" borderId="16" xfId="0" applyNumberFormat="1" applyFont="1" applyFill="1" applyBorder="1" applyAlignment="1">
      <alignment horizontal="distributed" vertical="center"/>
    </xf>
    <xf numFmtId="3" fontId="26" fillId="3" borderId="25" xfId="0" applyNumberFormat="1" applyFont="1" applyFill="1" applyBorder="1" applyAlignment="1">
      <alignment horizontal="distributed" vertical="center"/>
    </xf>
    <xf numFmtId="178" fontId="11" fillId="0" borderId="3" xfId="0" applyNumberFormat="1" applyFont="1" applyFill="1" applyBorder="1" applyAlignment="1">
      <alignment horizontal="center" vertical="center"/>
    </xf>
    <xf numFmtId="178" fontId="11" fillId="0" borderId="13" xfId="0" applyNumberFormat="1" applyFont="1" applyFill="1" applyBorder="1" applyAlignment="1">
      <alignment horizontal="center" vertical="center"/>
    </xf>
    <xf numFmtId="178" fontId="11" fillId="0" borderId="1" xfId="0" applyNumberFormat="1" applyFont="1" applyFill="1" applyBorder="1" applyAlignment="1">
      <alignment horizontal="distributed" vertical="center"/>
    </xf>
    <xf numFmtId="178" fontId="27" fillId="0" borderId="0" xfId="0" applyNumberFormat="1" applyFont="1" applyFill="1" applyBorder="1" applyAlignment="1">
      <alignment horizontal="distributed" vertical="center" wrapText="1"/>
    </xf>
    <xf numFmtId="3" fontId="28" fillId="3" borderId="14" xfId="0" applyNumberFormat="1" applyFont="1" applyFill="1" applyBorder="1" applyAlignment="1">
      <alignment horizontal="distributed" vertical="center"/>
    </xf>
    <xf numFmtId="49" fontId="9" fillId="2" borderId="4" xfId="0" applyNumberFormat="1" applyFont="1" applyFill="1" applyBorder="1" applyAlignment="1">
      <alignment horizontal="distributed" vertical="center"/>
    </xf>
    <xf numFmtId="49" fontId="9" fillId="0" borderId="4" xfId="0" applyNumberFormat="1" applyFont="1" applyBorder="1" applyAlignment="1">
      <alignment horizontal="distributed" vertical="center"/>
    </xf>
    <xf numFmtId="49" fontId="9" fillId="0" borderId="0" xfId="0" applyNumberFormat="1" applyFont="1" applyBorder="1" applyAlignment="1">
      <alignment horizontal="distributed" vertical="center"/>
    </xf>
    <xf numFmtId="178" fontId="11" fillId="0" borderId="26" xfId="0" applyNumberFormat="1" applyFont="1" applyFill="1" applyBorder="1" applyAlignment="1">
      <alignment horizontal="center" vertical="center"/>
    </xf>
    <xf numFmtId="178" fontId="11" fillId="0" borderId="27" xfId="0" applyNumberFormat="1" applyFont="1" applyFill="1" applyBorder="1" applyAlignment="1">
      <alignment horizontal="center" vertical="center"/>
    </xf>
    <xf numFmtId="0" fontId="0" fillId="0" borderId="7" xfId="0" applyBorder="1" applyAlignment="1">
      <alignment horizontal="center" vertical="distributed" textRotation="255"/>
    </xf>
    <xf numFmtId="0" fontId="0" fillId="0" borderId="28" xfId="0" applyBorder="1" applyAlignment="1">
      <alignment horizontal="center" vertical="distributed" textRotation="255"/>
    </xf>
    <xf numFmtId="49" fontId="9" fillId="0" borderId="11" xfId="0" applyNumberFormat="1" applyFont="1" applyBorder="1" applyAlignment="1">
      <alignment vertical="center" wrapText="1"/>
    </xf>
    <xf numFmtId="0" fontId="0" fillId="0" borderId="8" xfId="0" applyBorder="1" applyAlignment="1">
      <alignment vertical="center" wrapText="1"/>
    </xf>
    <xf numFmtId="49" fontId="9" fillId="0" borderId="11" xfId="0" applyNumberFormat="1" applyFont="1" applyBorder="1" applyAlignment="1">
      <alignment horizontal="distributed" vertical="center" textRotation="255"/>
    </xf>
    <xf numFmtId="0" fontId="0" fillId="0" borderId="7" xfId="0" applyBorder="1" applyAlignment="1">
      <alignment horizontal="distributed" vertical="center" textRotation="255"/>
    </xf>
    <xf numFmtId="0" fontId="0" fillId="0" borderId="8" xfId="0" applyBorder="1" applyAlignment="1">
      <alignment horizontal="distributed" vertical="center" textRotation="255"/>
    </xf>
    <xf numFmtId="0" fontId="0" fillId="0" borderId="7" xfId="0" applyBorder="1" applyAlignment="1">
      <alignment vertical="center" wrapText="1"/>
    </xf>
    <xf numFmtId="0" fontId="0" fillId="0" borderId="28" xfId="0" applyBorder="1" applyAlignment="1">
      <alignment vertical="center" wrapText="1"/>
    </xf>
    <xf numFmtId="49" fontId="9" fillId="0" borderId="9" xfId="0" applyNumberFormat="1" applyFont="1" applyBorder="1" applyAlignment="1">
      <alignment horizontal="distributed" vertical="center"/>
    </xf>
    <xf numFmtId="49" fontId="9" fillId="0" borderId="2" xfId="0" applyNumberFormat="1" applyFont="1" applyBorder="1" applyAlignment="1">
      <alignment horizontal="distributed" vertical="center"/>
    </xf>
    <xf numFmtId="49" fontId="11" fillId="0" borderId="5" xfId="0" applyNumberFormat="1" applyFont="1" applyBorder="1" applyAlignment="1">
      <alignment horizontal="distributed" vertical="center"/>
    </xf>
    <xf numFmtId="49" fontId="11" fillId="0" borderId="4" xfId="0" applyNumberFormat="1" applyFont="1" applyBorder="1" applyAlignment="1">
      <alignment horizontal="distributed" vertical="center"/>
    </xf>
    <xf numFmtId="178" fontId="31" fillId="0" borderId="3" xfId="0" applyNumberFormat="1" applyFont="1" applyFill="1" applyBorder="1" applyAlignment="1">
      <alignment vertical="center" wrapText="1"/>
    </xf>
    <xf numFmtId="0" fontId="32" fillId="0" borderId="13" xfId="0" applyFont="1" applyBorder="1" applyAlignment="1">
      <alignment vertical="center" wrapText="1"/>
    </xf>
    <xf numFmtId="0" fontId="32" fillId="0" borderId="1" xfId="0" applyFont="1" applyBorder="1" applyAlignment="1">
      <alignment vertical="center" wrapText="1"/>
    </xf>
    <xf numFmtId="0" fontId="32" fillId="0" borderId="14" xfId="0" applyFont="1" applyBorder="1" applyAlignment="1">
      <alignment vertical="center" wrapText="1"/>
    </xf>
    <xf numFmtId="0" fontId="32" fillId="0" borderId="6" xfId="0" applyFont="1" applyBorder="1" applyAlignment="1">
      <alignment vertical="center" wrapText="1"/>
    </xf>
    <xf numFmtId="0" fontId="32" fillId="0" borderId="10" xfId="0" applyFont="1" applyBorder="1" applyAlignment="1">
      <alignment vertical="center" wrapText="1"/>
    </xf>
    <xf numFmtId="178" fontId="31" fillId="0" borderId="5" xfId="0" applyNumberFormat="1" applyFont="1" applyFill="1" applyBorder="1" applyAlignment="1">
      <alignment horizontal="distributed" vertical="center"/>
    </xf>
    <xf numFmtId="0" fontId="32" fillId="0" borderId="4" xfId="0" applyFont="1" applyBorder="1" applyAlignment="1">
      <alignment horizontal="distributed" vertical="center"/>
    </xf>
    <xf numFmtId="178" fontId="31" fillId="0" borderId="5" xfId="0" applyNumberFormat="1" applyFont="1" applyFill="1" applyBorder="1" applyAlignment="1">
      <alignment vertical="center"/>
    </xf>
    <xf numFmtId="0" fontId="32" fillId="0" borderId="4" xfId="0" applyFont="1" applyBorder="1" applyAlignment="1">
      <alignment vertical="center"/>
    </xf>
    <xf numFmtId="178" fontId="33" fillId="0" borderId="5" xfId="0" applyNumberFormat="1" applyFont="1" applyFill="1" applyBorder="1" applyAlignment="1">
      <alignment vertical="center"/>
    </xf>
    <xf numFmtId="0" fontId="33" fillId="0" borderId="4" xfId="0" applyFont="1" applyBorder="1" applyAlignment="1">
      <alignment vertical="center"/>
    </xf>
    <xf numFmtId="178" fontId="8" fillId="2" borderId="5" xfId="0" applyNumberFormat="1" applyFont="1" applyFill="1" applyBorder="1" applyAlignment="1">
      <alignment horizontal="center" vertical="center"/>
    </xf>
    <xf numFmtId="178" fontId="12" fillId="2" borderId="4"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xf>
    <xf numFmtId="178" fontId="8" fillId="0" borderId="14" xfId="0" applyNumberFormat="1" applyFont="1" applyFill="1" applyBorder="1" applyAlignment="1">
      <alignment horizontal="center" vertical="center"/>
    </xf>
    <xf numFmtId="178" fontId="24" fillId="3" borderId="6" xfId="0" applyNumberFormat="1" applyFont="1" applyFill="1" applyBorder="1" applyAlignment="1">
      <alignment horizontal="distributed" vertical="center" wrapText="1"/>
    </xf>
    <xf numFmtId="178" fontId="24" fillId="3" borderId="2" xfId="0" applyNumberFormat="1" applyFont="1" applyFill="1" applyBorder="1" applyAlignment="1">
      <alignment horizontal="distributed" vertical="center" wrapText="1"/>
    </xf>
    <xf numFmtId="178" fontId="24" fillId="3" borderId="10" xfId="0" applyNumberFormat="1" applyFont="1" applyFill="1" applyBorder="1" applyAlignment="1">
      <alignment horizontal="distributed" vertical="center" wrapText="1"/>
    </xf>
    <xf numFmtId="178" fontId="24" fillId="3" borderId="1" xfId="0" applyNumberFormat="1" applyFont="1" applyFill="1" applyBorder="1" applyAlignment="1">
      <alignment horizontal="distributed" vertical="center" wrapText="1"/>
    </xf>
    <xf numFmtId="178" fontId="24" fillId="3" borderId="14" xfId="0" applyNumberFormat="1" applyFont="1" applyFill="1" applyBorder="1" applyAlignment="1">
      <alignment horizontal="distributed" vertical="center" wrapText="1"/>
    </xf>
    <xf numFmtId="178" fontId="12" fillId="0" borderId="4" xfId="0" applyNumberFormat="1" applyFont="1" applyFill="1" applyBorder="1" applyAlignment="1">
      <alignment horizontal="distributed" vertical="center" wrapText="1"/>
    </xf>
    <xf numFmtId="0" fontId="18" fillId="0" borderId="7" xfId="0" applyFont="1" applyBorder="1" applyAlignment="1">
      <alignment horizontal="center" vertical="distributed" textRotation="255" wrapText="1"/>
    </xf>
    <xf numFmtId="178" fontId="24" fillId="3" borderId="13" xfId="0" applyNumberFormat="1" applyFont="1" applyFill="1" applyBorder="1" applyAlignment="1">
      <alignment horizontal="distributed" vertical="center"/>
    </xf>
    <xf numFmtId="178" fontId="24" fillId="3" borderId="2" xfId="0" applyNumberFormat="1" applyFont="1" applyFill="1" applyBorder="1" applyAlignment="1">
      <alignment horizontal="distributed" vertical="center"/>
    </xf>
    <xf numFmtId="178" fontId="24" fillId="3" borderId="10" xfId="0" applyNumberFormat="1" applyFont="1" applyFill="1" applyBorder="1" applyAlignment="1">
      <alignment horizontal="distributed" vertical="center"/>
    </xf>
    <xf numFmtId="178" fontId="8" fillId="2" borderId="3" xfId="0" applyNumberFormat="1" applyFont="1" applyFill="1" applyBorder="1" applyAlignment="1">
      <alignment horizontal="center" vertical="center"/>
    </xf>
    <xf numFmtId="178" fontId="8" fillId="2" borderId="9" xfId="0" applyNumberFormat="1" applyFont="1" applyFill="1" applyBorder="1" applyAlignment="1">
      <alignment horizontal="center" vertical="center"/>
    </xf>
    <xf numFmtId="178" fontId="8" fillId="2" borderId="13" xfId="0" applyNumberFormat="1" applyFont="1" applyFill="1" applyBorder="1" applyAlignment="1">
      <alignment horizontal="center" vertical="center"/>
    </xf>
    <xf numFmtId="178" fontId="18" fillId="3" borderId="7" xfId="0" applyNumberFormat="1" applyFont="1" applyFill="1" applyBorder="1" applyAlignment="1">
      <alignment horizontal="center" vertical="distributed" textRotation="255" wrapText="1"/>
    </xf>
    <xf numFmtId="178" fontId="25" fillId="3" borderId="7" xfId="0" applyNumberFormat="1" applyFont="1" applyFill="1" applyBorder="1" applyAlignment="1">
      <alignment horizontal="center" vertical="distributed" textRotation="255" wrapText="1"/>
    </xf>
    <xf numFmtId="178" fontId="8" fillId="2" borderId="4" xfId="0" applyNumberFormat="1" applyFont="1" applyFill="1" applyBorder="1" applyAlignment="1">
      <alignment horizontal="center" vertical="center"/>
    </xf>
  </cellXfs>
  <cellStyles count="2">
    <cellStyle name="標準" xfId="0" builtinId="0"/>
    <cellStyle name="標準_23表" xfId="1" xr:uid="{00000000-0005-0000-0000-000001000000}"/>
  </cellStyles>
  <dxfs count="0"/>
  <tableStyles count="1" defaultTableStyle="TableStyleMedium2" defaultPivotStyle="PivotStyleLight16">
    <tableStyle name="Invisible" pivot="0" table="0" count="0" xr9:uid="{83F34D22-4BDE-4402-A152-E12D663C57F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7108</xdr:colOff>
      <xdr:row>6</xdr:row>
      <xdr:rowOff>9525</xdr:rowOff>
    </xdr:from>
    <xdr:to>
      <xdr:col>7</xdr:col>
      <xdr:colOff>2011</xdr:colOff>
      <xdr:row>7</xdr:row>
      <xdr:rowOff>6267</xdr:rowOff>
    </xdr:to>
    <xdr:sp macro="" textlink="">
      <xdr:nvSpPr>
        <xdr:cNvPr id="1142" name="Line 5">
          <a:extLst>
            <a:ext uri="{FF2B5EF4-FFF2-40B4-BE49-F238E27FC236}">
              <a16:creationId xmlns:a16="http://schemas.microsoft.com/office/drawing/2014/main" id="{00000000-0008-0000-0000-000076040000}"/>
            </a:ext>
          </a:extLst>
        </xdr:cNvPr>
        <xdr:cNvSpPr>
          <a:spLocks noChangeShapeType="1"/>
        </xdr:cNvSpPr>
      </xdr:nvSpPr>
      <xdr:spPr bwMode="auto">
        <a:xfrm>
          <a:off x="494020" y="848294"/>
          <a:ext cx="2219773" cy="27396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9525</xdr:colOff>
      <xdr:row>6</xdr:row>
      <xdr:rowOff>9525</xdr:rowOff>
    </xdr:from>
    <xdr:to>
      <xdr:col>7</xdr:col>
      <xdr:colOff>9525</xdr:colOff>
      <xdr:row>8</xdr:row>
      <xdr:rowOff>9525</xdr:rowOff>
    </xdr:to>
    <xdr:sp macro="" textlink="">
      <xdr:nvSpPr>
        <xdr:cNvPr id="1143" name="Line 6">
          <a:extLst>
            <a:ext uri="{FF2B5EF4-FFF2-40B4-BE49-F238E27FC236}">
              <a16:creationId xmlns:a16="http://schemas.microsoft.com/office/drawing/2014/main" id="{00000000-0008-0000-0000-000077040000}"/>
            </a:ext>
          </a:extLst>
        </xdr:cNvPr>
        <xdr:cNvSpPr>
          <a:spLocks noChangeShapeType="1"/>
        </xdr:cNvSpPr>
      </xdr:nvSpPr>
      <xdr:spPr bwMode="auto">
        <a:xfrm>
          <a:off x="495300" y="847725"/>
          <a:ext cx="2219325"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5</xdr:row>
      <xdr:rowOff>9525</xdr:rowOff>
    </xdr:from>
    <xdr:to>
      <xdr:col>9</xdr:col>
      <xdr:colOff>9525</xdr:colOff>
      <xdr:row>6</xdr:row>
      <xdr:rowOff>0</xdr:rowOff>
    </xdr:to>
    <xdr:sp macro="" textlink="">
      <xdr:nvSpPr>
        <xdr:cNvPr id="2108" name="Line 3">
          <a:extLst>
            <a:ext uri="{FF2B5EF4-FFF2-40B4-BE49-F238E27FC236}">
              <a16:creationId xmlns:a16="http://schemas.microsoft.com/office/drawing/2014/main" id="{00000000-0008-0000-0100-00003C080000}"/>
            </a:ext>
          </a:extLst>
        </xdr:cNvPr>
        <xdr:cNvSpPr>
          <a:spLocks noChangeShapeType="1"/>
        </xdr:cNvSpPr>
      </xdr:nvSpPr>
      <xdr:spPr bwMode="auto">
        <a:xfrm>
          <a:off x="476250" y="723900"/>
          <a:ext cx="27813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6</xdr:row>
      <xdr:rowOff>9525</xdr:rowOff>
    </xdr:from>
    <xdr:to>
      <xdr:col>8</xdr:col>
      <xdr:colOff>0</xdr:colOff>
      <xdr:row>7</xdr:row>
      <xdr:rowOff>0</xdr:rowOff>
    </xdr:to>
    <xdr:sp macro="" textlink="">
      <xdr:nvSpPr>
        <xdr:cNvPr id="3134" name="Line 3">
          <a:extLst>
            <a:ext uri="{FF2B5EF4-FFF2-40B4-BE49-F238E27FC236}">
              <a16:creationId xmlns:a16="http://schemas.microsoft.com/office/drawing/2014/main" id="{00000000-0008-0000-0200-00003E0C0000}"/>
            </a:ext>
          </a:extLst>
        </xdr:cNvPr>
        <xdr:cNvSpPr>
          <a:spLocks noChangeShapeType="1"/>
        </xdr:cNvSpPr>
      </xdr:nvSpPr>
      <xdr:spPr bwMode="auto">
        <a:xfrm>
          <a:off x="552450" y="847725"/>
          <a:ext cx="268605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xdr:colOff>
      <xdr:row>41</xdr:row>
      <xdr:rowOff>9525</xdr:rowOff>
    </xdr:from>
    <xdr:to>
      <xdr:col>9</xdr:col>
      <xdr:colOff>0</xdr:colOff>
      <xdr:row>42</xdr:row>
      <xdr:rowOff>0</xdr:rowOff>
    </xdr:to>
    <xdr:sp macro="" textlink="">
      <xdr:nvSpPr>
        <xdr:cNvPr id="8310" name="Line 1">
          <a:extLst>
            <a:ext uri="{FF2B5EF4-FFF2-40B4-BE49-F238E27FC236}">
              <a16:creationId xmlns:a16="http://schemas.microsoft.com/office/drawing/2014/main" id="{00000000-0008-0000-0300-000076200000}"/>
            </a:ext>
          </a:extLst>
        </xdr:cNvPr>
        <xdr:cNvSpPr>
          <a:spLocks noChangeShapeType="1"/>
        </xdr:cNvSpPr>
      </xdr:nvSpPr>
      <xdr:spPr bwMode="auto">
        <a:xfrm>
          <a:off x="600075" y="5800725"/>
          <a:ext cx="222885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6</xdr:row>
      <xdr:rowOff>9525</xdr:rowOff>
    </xdr:from>
    <xdr:to>
      <xdr:col>9</xdr:col>
      <xdr:colOff>9525</xdr:colOff>
      <xdr:row>7</xdr:row>
      <xdr:rowOff>9525</xdr:rowOff>
    </xdr:to>
    <xdr:sp macro="" textlink="">
      <xdr:nvSpPr>
        <xdr:cNvPr id="8311" name="Line 7">
          <a:extLst>
            <a:ext uri="{FF2B5EF4-FFF2-40B4-BE49-F238E27FC236}">
              <a16:creationId xmlns:a16="http://schemas.microsoft.com/office/drawing/2014/main" id="{00000000-0008-0000-0300-000077200000}"/>
            </a:ext>
          </a:extLst>
        </xdr:cNvPr>
        <xdr:cNvSpPr>
          <a:spLocks noChangeShapeType="1"/>
        </xdr:cNvSpPr>
      </xdr:nvSpPr>
      <xdr:spPr bwMode="auto">
        <a:xfrm>
          <a:off x="609600" y="847725"/>
          <a:ext cx="2228850" cy="3143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6</xdr:row>
      <xdr:rowOff>9525</xdr:rowOff>
    </xdr:from>
    <xdr:to>
      <xdr:col>9</xdr:col>
      <xdr:colOff>0</xdr:colOff>
      <xdr:row>7</xdr:row>
      <xdr:rowOff>0</xdr:rowOff>
    </xdr:to>
    <xdr:sp macro="" textlink="">
      <xdr:nvSpPr>
        <xdr:cNvPr id="4165" name="Line 4">
          <a:extLst>
            <a:ext uri="{FF2B5EF4-FFF2-40B4-BE49-F238E27FC236}">
              <a16:creationId xmlns:a16="http://schemas.microsoft.com/office/drawing/2014/main" id="{00000000-0008-0000-0400-000045100000}"/>
            </a:ext>
          </a:extLst>
        </xdr:cNvPr>
        <xdr:cNvSpPr>
          <a:spLocks noChangeShapeType="1"/>
        </xdr:cNvSpPr>
      </xdr:nvSpPr>
      <xdr:spPr bwMode="auto">
        <a:xfrm>
          <a:off x="552450" y="866775"/>
          <a:ext cx="3114675"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N79"/>
  <sheetViews>
    <sheetView showZeros="0" tabSelected="1" view="pageBreakPreview" zoomScaleNormal="100" zoomScaleSheetLayoutView="100" workbookViewId="0"/>
  </sheetViews>
  <sheetFormatPr defaultColWidth="7.625" defaultRowHeight="12" customHeight="1" x14ac:dyDescent="0.15"/>
  <cols>
    <col min="1" max="1" width="3.25" style="11" bestFit="1" customWidth="1"/>
    <col min="2" max="2" width="3.125" style="11" customWidth="1"/>
    <col min="3" max="4" width="5.625" style="16" customWidth="1"/>
    <col min="5" max="6" width="3.625" style="16" customWidth="1"/>
    <col min="7" max="7" width="10.625" style="16" customWidth="1"/>
    <col min="8" max="8" width="7.625" style="16" customWidth="1"/>
    <col min="9" max="12" width="10.625" style="16" customWidth="1"/>
    <col min="13" max="14" width="3.25" style="16" customWidth="1"/>
    <col min="15" max="16384" width="7.625" style="16"/>
  </cols>
  <sheetData>
    <row r="1" spans="1:14" s="1" customFormat="1" ht="14.1" customHeight="1" x14ac:dyDescent="0.15">
      <c r="B1" s="2"/>
      <c r="C1" s="3" t="s">
        <v>382</v>
      </c>
      <c r="D1" s="383" t="s">
        <v>163</v>
      </c>
      <c r="E1" s="399"/>
      <c r="F1" s="400"/>
      <c r="G1" s="4"/>
      <c r="H1" s="5"/>
      <c r="M1" s="383" t="s">
        <v>460</v>
      </c>
      <c r="N1" s="384"/>
    </row>
    <row r="2" spans="1:14" s="6" customFormat="1" ht="9.9499999999999993" customHeight="1" x14ac:dyDescent="0.15">
      <c r="B2" s="7"/>
      <c r="C2" s="8"/>
      <c r="D2" s="9"/>
      <c r="E2" s="5"/>
      <c r="F2" s="5"/>
      <c r="G2" s="9"/>
      <c r="H2" s="5"/>
    </row>
    <row r="3" spans="1:14" s="6" customFormat="1" ht="9.75" customHeight="1" x14ac:dyDescent="0.15">
      <c r="B3" s="7"/>
      <c r="C3" s="8"/>
      <c r="D3" s="9"/>
      <c r="E3" s="5"/>
      <c r="F3" s="5"/>
      <c r="G3" s="9"/>
      <c r="H3" s="5"/>
    </row>
    <row r="4" spans="1:14" s="6" customFormat="1" ht="9.9499999999999993" customHeight="1" x14ac:dyDescent="0.15"/>
    <row r="5" spans="1:14" s="6" customFormat="1" ht="14.1" customHeight="1" x14ac:dyDescent="0.15">
      <c r="B5" s="10"/>
      <c r="C5" s="6" t="s">
        <v>117</v>
      </c>
      <c r="D5" s="10"/>
      <c r="E5" s="10"/>
      <c r="F5" s="10"/>
      <c r="G5" s="10"/>
      <c r="H5" s="10"/>
    </row>
    <row r="6" spans="1:14" s="6" customFormat="1" ht="9.9499999999999993" customHeight="1" x14ac:dyDescent="0.15">
      <c r="B6" s="10"/>
      <c r="D6" s="10"/>
      <c r="E6" s="10"/>
      <c r="F6" s="10"/>
      <c r="G6" s="10"/>
      <c r="H6" s="10"/>
    </row>
    <row r="7" spans="1:14" ht="21.95" customHeight="1" x14ac:dyDescent="0.15">
      <c r="C7" s="12"/>
      <c r="D7" s="13"/>
      <c r="E7" s="13"/>
      <c r="F7" s="13"/>
      <c r="G7" s="13"/>
      <c r="H7" s="14" t="s">
        <v>290</v>
      </c>
      <c r="I7" s="401" t="s">
        <v>293</v>
      </c>
      <c r="J7" s="402"/>
      <c r="K7" s="15" t="s">
        <v>294</v>
      </c>
      <c r="L7" s="326" t="s">
        <v>426</v>
      </c>
    </row>
    <row r="8" spans="1:14" ht="20.100000000000001" customHeight="1" x14ac:dyDescent="0.15">
      <c r="A8" s="17" t="s">
        <v>295</v>
      </c>
      <c r="B8" s="17" t="s">
        <v>296</v>
      </c>
      <c r="C8" s="18" t="s">
        <v>291</v>
      </c>
      <c r="D8" s="19"/>
      <c r="E8" s="19"/>
      <c r="F8" s="19"/>
      <c r="G8" s="19"/>
      <c r="H8" s="339" t="s">
        <v>288</v>
      </c>
      <c r="I8" s="20" t="s">
        <v>284</v>
      </c>
      <c r="J8" s="20" t="s">
        <v>738</v>
      </c>
      <c r="K8" s="311" t="s">
        <v>289</v>
      </c>
      <c r="L8" s="300">
        <f>COUNTA(I8:K8)</f>
        <v>3</v>
      </c>
      <c r="M8" s="17" t="s">
        <v>295</v>
      </c>
      <c r="N8" s="17" t="s">
        <v>296</v>
      </c>
    </row>
    <row r="9" spans="1:14" ht="11.45" customHeight="1" x14ac:dyDescent="0.15">
      <c r="A9" s="11">
        <v>1</v>
      </c>
      <c r="B9" s="11">
        <v>1</v>
      </c>
      <c r="C9" s="325" t="s">
        <v>47</v>
      </c>
      <c r="D9" s="393" t="s">
        <v>219</v>
      </c>
      <c r="E9" s="394"/>
      <c r="F9" s="394"/>
      <c r="G9" s="394"/>
      <c r="H9" s="395"/>
      <c r="I9" s="23" t="str">
        <f>IF('(入力用13表)'!K5=0,"　",IF(LEFT('(入力用13表)'!K5,1)="1","M",IF(LEFT('(入力用13表)'!K5,1)="2","T",IF(LEFT('(入力用13表)'!K5,1)="3","S",IF(LEFT('(入力用13表)'!K5,1)="4","H","#"))))&amp;" "&amp;MID('(入力用13表)'!K5,2,2)&amp;"."&amp;MID('(入力用13表)'!K5,4,2)&amp;"."&amp;RIGHT('(入力用13表)'!K5,2)&amp;" ")</f>
        <v xml:space="preserve">S 50.03.01 </v>
      </c>
      <c r="J9" s="23" t="str">
        <f>IF('(入力用13表)'!L5=0,"　",IF(LEFT('(入力用13表)'!L5,1)="1","M",IF(LEFT('(入力用13表)'!L5,1)="2","T",IF(LEFT('(入力用13表)'!L5,1)="3","S",IF(LEFT('(入力用13表)'!L5,1)="4","H","#"))))&amp;" "&amp;MID('(入力用13表)'!L5,2,2)&amp;"."&amp;MID('(入力用13表)'!L5,4,2)&amp;"."&amp;RIGHT('(入力用13表)'!L5,2)&amp;" ")</f>
        <v xml:space="preserve">H 24.04.01 </v>
      </c>
      <c r="K9" s="23" t="str">
        <f>IF('(入力用13表)'!M5=0,"　",IF(LEFT('(入力用13表)'!M5,1)="1","M",IF(LEFT('(入力用13表)'!M5,1)="2","T",IF(LEFT('(入力用13表)'!M5,1)="3","S",IF(LEFT('(入力用13表)'!M5,1)="4","H","#"))))&amp;" "&amp;MID('(入力用13表)'!M5,2,2)&amp;"."&amp;MID('(入力用13表)'!M5,4,2)&amp;"."&amp;RIGHT('(入力用13表)'!M5,2)&amp;" ")</f>
        <v xml:space="preserve">S 46.08.27 </v>
      </c>
      <c r="L9" s="21"/>
      <c r="M9" s="11">
        <v>1</v>
      </c>
      <c r="N9" s="11">
        <v>1</v>
      </c>
    </row>
    <row r="10" spans="1:14" ht="11.45" customHeight="1" x14ac:dyDescent="0.15">
      <c r="A10" s="11">
        <v>1</v>
      </c>
      <c r="B10" s="11">
        <v>6</v>
      </c>
      <c r="C10" s="24" t="s">
        <v>48</v>
      </c>
      <c r="D10" s="361" t="s">
        <v>55</v>
      </c>
      <c r="E10" s="393" t="s">
        <v>168</v>
      </c>
      <c r="F10" s="394"/>
      <c r="G10" s="394"/>
      <c r="H10" s="330" t="s">
        <v>118</v>
      </c>
      <c r="I10" s="26">
        <f>'(入力用13表)'!K10</f>
        <v>3144</v>
      </c>
      <c r="J10" s="26">
        <f>'(入力用13表)'!L10</f>
        <v>136376</v>
      </c>
      <c r="K10" s="26">
        <f>'(入力用13表)'!M10</f>
        <v>24898</v>
      </c>
      <c r="L10" s="21">
        <f>SUM(I10:K10)</f>
        <v>164418</v>
      </c>
      <c r="M10" s="11">
        <v>1</v>
      </c>
      <c r="N10" s="11">
        <v>6</v>
      </c>
    </row>
    <row r="11" spans="1:14" ht="11.45" customHeight="1" x14ac:dyDescent="0.15">
      <c r="A11" s="11">
        <v>1</v>
      </c>
      <c r="B11" s="11">
        <v>7</v>
      </c>
      <c r="C11" s="27"/>
      <c r="D11" s="24" t="s">
        <v>56</v>
      </c>
      <c r="E11" s="28" t="s">
        <v>169</v>
      </c>
      <c r="F11" s="393" t="s">
        <v>119</v>
      </c>
      <c r="G11" s="394"/>
      <c r="H11" s="395"/>
      <c r="I11" s="26">
        <v>1283</v>
      </c>
      <c r="J11" s="26">
        <v>10717</v>
      </c>
      <c r="K11" s="26">
        <v>1989</v>
      </c>
      <c r="L11" s="21">
        <f t="shared" ref="L11:L32" si="0">SUM(I11:K11)</f>
        <v>13989</v>
      </c>
      <c r="M11" s="11">
        <v>1</v>
      </c>
      <c r="N11" s="11">
        <v>7</v>
      </c>
    </row>
    <row r="12" spans="1:14" ht="11.45" customHeight="1" x14ac:dyDescent="0.15">
      <c r="A12" s="11">
        <v>1</v>
      </c>
      <c r="B12" s="11">
        <v>8</v>
      </c>
      <c r="C12" s="389" t="s">
        <v>220</v>
      </c>
      <c r="D12" s="29"/>
      <c r="E12" s="331" t="s">
        <v>170</v>
      </c>
      <c r="F12" s="393" t="s">
        <v>221</v>
      </c>
      <c r="G12" s="394"/>
      <c r="H12" s="395"/>
      <c r="I12" s="26">
        <v>180</v>
      </c>
      <c r="J12" s="26">
        <v>4914</v>
      </c>
      <c r="K12" s="26">
        <v>425</v>
      </c>
      <c r="L12" s="21">
        <f t="shared" si="0"/>
        <v>5519</v>
      </c>
      <c r="M12" s="11">
        <v>1</v>
      </c>
      <c r="N12" s="11">
        <v>8</v>
      </c>
    </row>
    <row r="13" spans="1:14" ht="11.45" customHeight="1" x14ac:dyDescent="0.15">
      <c r="A13" s="11">
        <v>1</v>
      </c>
      <c r="B13" s="11">
        <v>9</v>
      </c>
      <c r="C13" s="390"/>
      <c r="D13" s="391" t="s">
        <v>713</v>
      </c>
      <c r="E13" s="331" t="s">
        <v>171</v>
      </c>
      <c r="F13" s="393" t="s">
        <v>222</v>
      </c>
      <c r="G13" s="394"/>
      <c r="H13" s="395"/>
      <c r="I13" s="26">
        <v>518</v>
      </c>
      <c r="J13" s="26">
        <v>6095</v>
      </c>
      <c r="K13" s="26">
        <v>882</v>
      </c>
      <c r="L13" s="21">
        <f t="shared" si="0"/>
        <v>7495</v>
      </c>
      <c r="M13" s="11">
        <v>1</v>
      </c>
      <c r="N13" s="11">
        <v>9</v>
      </c>
    </row>
    <row r="14" spans="1:14" ht="11.45" customHeight="1" x14ac:dyDescent="0.15">
      <c r="A14" s="11">
        <v>1</v>
      </c>
      <c r="B14" s="11">
        <v>10</v>
      </c>
      <c r="C14" s="390"/>
      <c r="D14" s="392"/>
      <c r="E14" s="331" t="s">
        <v>172</v>
      </c>
      <c r="F14" s="393" t="s">
        <v>173</v>
      </c>
      <c r="G14" s="394"/>
      <c r="H14" s="395"/>
      <c r="I14" s="26">
        <v>34</v>
      </c>
      <c r="J14" s="26">
        <v>735</v>
      </c>
      <c r="K14" s="26">
        <v>128</v>
      </c>
      <c r="L14" s="21">
        <f t="shared" si="0"/>
        <v>897</v>
      </c>
      <c r="M14" s="11">
        <v>1</v>
      </c>
      <c r="N14" s="11">
        <v>10</v>
      </c>
    </row>
    <row r="15" spans="1:14" ht="11.45" customHeight="1" x14ac:dyDescent="0.15">
      <c r="A15" s="11">
        <v>1</v>
      </c>
      <c r="B15" s="11">
        <v>11</v>
      </c>
      <c r="C15" s="390"/>
      <c r="D15" s="392"/>
      <c r="E15" s="331" t="s">
        <v>174</v>
      </c>
      <c r="F15" s="393" t="s">
        <v>223</v>
      </c>
      <c r="G15" s="394"/>
      <c r="H15" s="395"/>
      <c r="I15" s="26">
        <v>0</v>
      </c>
      <c r="J15" s="26">
        <v>1867</v>
      </c>
      <c r="K15" s="26">
        <v>383</v>
      </c>
      <c r="L15" s="21">
        <f t="shared" si="0"/>
        <v>2250</v>
      </c>
      <c r="M15" s="11">
        <v>1</v>
      </c>
      <c r="N15" s="11">
        <v>11</v>
      </c>
    </row>
    <row r="16" spans="1:14" ht="11.45" customHeight="1" x14ac:dyDescent="0.15">
      <c r="A16" s="11">
        <v>1</v>
      </c>
      <c r="B16" s="11">
        <v>12</v>
      </c>
      <c r="C16" s="390"/>
      <c r="D16" s="392"/>
      <c r="E16" s="331" t="s">
        <v>175</v>
      </c>
      <c r="F16" s="393" t="s">
        <v>176</v>
      </c>
      <c r="G16" s="394"/>
      <c r="H16" s="395"/>
      <c r="I16" s="26">
        <v>0</v>
      </c>
      <c r="J16" s="26">
        <v>2991</v>
      </c>
      <c r="K16" s="26">
        <v>201</v>
      </c>
      <c r="L16" s="21">
        <f t="shared" si="0"/>
        <v>3192</v>
      </c>
      <c r="M16" s="11">
        <v>1</v>
      </c>
      <c r="N16" s="11">
        <v>12</v>
      </c>
    </row>
    <row r="17" spans="1:14" ht="11.45" customHeight="1" x14ac:dyDescent="0.15">
      <c r="A17" s="11">
        <v>1</v>
      </c>
      <c r="B17" s="11">
        <v>13</v>
      </c>
      <c r="C17" s="390"/>
      <c r="D17" s="392"/>
      <c r="E17" s="331" t="s">
        <v>177</v>
      </c>
      <c r="F17" s="393" t="s">
        <v>178</v>
      </c>
      <c r="G17" s="394"/>
      <c r="H17" s="395"/>
      <c r="I17" s="26">
        <v>150</v>
      </c>
      <c r="J17" s="26">
        <v>2846</v>
      </c>
      <c r="K17" s="26">
        <v>0</v>
      </c>
      <c r="L17" s="21">
        <f t="shared" si="0"/>
        <v>2996</v>
      </c>
      <c r="M17" s="11">
        <v>1</v>
      </c>
      <c r="N17" s="11">
        <v>13</v>
      </c>
    </row>
    <row r="18" spans="1:14" ht="11.45" customHeight="1" x14ac:dyDescent="0.15">
      <c r="A18" s="11">
        <v>1</v>
      </c>
      <c r="B18" s="11">
        <v>14</v>
      </c>
      <c r="C18" s="390"/>
      <c r="D18" s="392"/>
      <c r="E18" s="331" t="s">
        <v>179</v>
      </c>
      <c r="F18" s="393" t="s">
        <v>180</v>
      </c>
      <c r="G18" s="394"/>
      <c r="H18" s="395"/>
      <c r="I18" s="26">
        <v>547</v>
      </c>
      <c r="J18" s="26">
        <v>5583</v>
      </c>
      <c r="K18" s="26">
        <v>466</v>
      </c>
      <c r="L18" s="21">
        <f t="shared" si="0"/>
        <v>6596</v>
      </c>
      <c r="M18" s="11">
        <v>1</v>
      </c>
      <c r="N18" s="11">
        <v>14</v>
      </c>
    </row>
    <row r="19" spans="1:14" ht="11.45" customHeight="1" x14ac:dyDescent="0.15">
      <c r="A19" s="11">
        <v>1</v>
      </c>
      <c r="B19" s="11">
        <v>15</v>
      </c>
      <c r="C19" s="390"/>
      <c r="D19" s="392"/>
      <c r="E19" s="328" t="s">
        <v>181</v>
      </c>
      <c r="F19" s="393" t="s">
        <v>182</v>
      </c>
      <c r="G19" s="394"/>
      <c r="H19" s="395"/>
      <c r="I19" s="26">
        <v>0</v>
      </c>
      <c r="J19" s="26">
        <v>21464</v>
      </c>
      <c r="K19" s="26">
        <v>18869</v>
      </c>
      <c r="L19" s="21">
        <f t="shared" si="0"/>
        <v>40333</v>
      </c>
      <c r="M19" s="11">
        <v>1</v>
      </c>
      <c r="N19" s="11">
        <v>15</v>
      </c>
    </row>
    <row r="20" spans="1:14" ht="11.45" customHeight="1" x14ac:dyDescent="0.15">
      <c r="A20" s="11">
        <v>1</v>
      </c>
      <c r="B20" s="11">
        <v>16</v>
      </c>
      <c r="C20" s="27"/>
      <c r="D20" s="392"/>
      <c r="E20" s="331" t="s">
        <v>183</v>
      </c>
      <c r="F20" s="393" t="s">
        <v>184</v>
      </c>
      <c r="G20" s="394"/>
      <c r="H20" s="395"/>
      <c r="I20" s="26">
        <v>0</v>
      </c>
      <c r="J20" s="26">
        <v>1716</v>
      </c>
      <c r="K20" s="26">
        <v>0</v>
      </c>
      <c r="L20" s="21">
        <f t="shared" si="0"/>
        <v>1716</v>
      </c>
      <c r="M20" s="11">
        <v>1</v>
      </c>
      <c r="N20" s="11">
        <v>16</v>
      </c>
    </row>
    <row r="21" spans="1:14" ht="11.45" customHeight="1" x14ac:dyDescent="0.15">
      <c r="A21" s="11">
        <v>1</v>
      </c>
      <c r="B21" s="11">
        <v>17</v>
      </c>
      <c r="C21" s="29" t="s">
        <v>118</v>
      </c>
      <c r="D21" s="29"/>
      <c r="E21" s="331" t="s">
        <v>185</v>
      </c>
      <c r="F21" s="393" t="s">
        <v>186</v>
      </c>
      <c r="G21" s="394"/>
      <c r="H21" s="395"/>
      <c r="I21" s="26">
        <v>120</v>
      </c>
      <c r="J21" s="26">
        <v>1879</v>
      </c>
      <c r="K21" s="26">
        <v>1261</v>
      </c>
      <c r="L21" s="21">
        <f t="shared" si="0"/>
        <v>3260</v>
      </c>
      <c r="M21" s="11">
        <v>1</v>
      </c>
      <c r="N21" s="11">
        <v>17</v>
      </c>
    </row>
    <row r="22" spans="1:14" ht="11.45" customHeight="1" x14ac:dyDescent="0.15">
      <c r="C22" s="29"/>
      <c r="D22" s="29"/>
      <c r="E22" s="403" t="s">
        <v>224</v>
      </c>
      <c r="F22" s="404"/>
      <c r="G22" s="404"/>
      <c r="H22" s="405"/>
      <c r="I22" s="26">
        <f>SUM(I11:I21)</f>
        <v>2832</v>
      </c>
      <c r="J22" s="26">
        <f t="shared" ref="J22:K22" si="1">SUM(J11:J21)</f>
        <v>60807</v>
      </c>
      <c r="K22" s="26">
        <f t="shared" si="1"/>
        <v>24604</v>
      </c>
      <c r="L22" s="21">
        <f t="shared" si="0"/>
        <v>88243</v>
      </c>
      <c r="M22" s="11">
        <v>0</v>
      </c>
      <c r="N22" s="11">
        <v>0</v>
      </c>
    </row>
    <row r="23" spans="1:14" ht="11.45" customHeight="1" x14ac:dyDescent="0.15">
      <c r="A23" s="11">
        <v>1</v>
      </c>
      <c r="B23" s="11">
        <v>19</v>
      </c>
      <c r="C23" s="361" t="s">
        <v>49</v>
      </c>
      <c r="D23" s="393" t="s">
        <v>187</v>
      </c>
      <c r="E23" s="394"/>
      <c r="F23" s="394"/>
      <c r="G23" s="394"/>
      <c r="H23" s="330" t="s">
        <v>118</v>
      </c>
      <c r="I23" s="26">
        <v>2755</v>
      </c>
      <c r="J23" s="26">
        <v>60807</v>
      </c>
      <c r="K23" s="26">
        <v>3559</v>
      </c>
      <c r="L23" s="21">
        <f>SUM(I23:K23)</f>
        <v>67121</v>
      </c>
      <c r="M23" s="11">
        <v>1</v>
      </c>
      <c r="N23" s="11">
        <v>19</v>
      </c>
    </row>
    <row r="24" spans="1:14" ht="11.45" customHeight="1" x14ac:dyDescent="0.15">
      <c r="A24" s="11">
        <v>1</v>
      </c>
      <c r="B24" s="11">
        <v>20</v>
      </c>
      <c r="C24" s="24" t="s">
        <v>50</v>
      </c>
      <c r="D24" s="362" t="s">
        <v>55</v>
      </c>
      <c r="E24" s="344"/>
      <c r="F24" s="337"/>
      <c r="G24" s="332" t="s">
        <v>120</v>
      </c>
      <c r="H24" s="330" t="s">
        <v>121</v>
      </c>
      <c r="I24" s="26">
        <v>0</v>
      </c>
      <c r="J24" s="26">
        <v>29847</v>
      </c>
      <c r="K24" s="26">
        <v>1657</v>
      </c>
      <c r="L24" s="21">
        <f t="shared" si="0"/>
        <v>31504</v>
      </c>
      <c r="M24" s="11">
        <v>1</v>
      </c>
      <c r="N24" s="11">
        <v>20</v>
      </c>
    </row>
    <row r="25" spans="1:14" ht="11.45" customHeight="1" x14ac:dyDescent="0.15">
      <c r="A25" s="11">
        <v>1</v>
      </c>
      <c r="B25" s="11">
        <v>21</v>
      </c>
      <c r="C25" s="441" t="s">
        <v>457</v>
      </c>
      <c r="D25" s="396" t="s">
        <v>435</v>
      </c>
      <c r="E25" s="397"/>
      <c r="F25" s="398"/>
      <c r="G25" s="336" t="s">
        <v>122</v>
      </c>
      <c r="H25" s="335" t="s">
        <v>188</v>
      </c>
      <c r="I25" s="26">
        <v>0</v>
      </c>
      <c r="J25" s="26">
        <v>7589</v>
      </c>
      <c r="K25" s="26">
        <v>491</v>
      </c>
      <c r="L25" s="21">
        <f t="shared" si="0"/>
        <v>8080</v>
      </c>
      <c r="M25" s="11">
        <v>1</v>
      </c>
      <c r="N25" s="11">
        <v>21</v>
      </c>
    </row>
    <row r="26" spans="1:14" ht="11.45" customHeight="1" x14ac:dyDescent="0.15">
      <c r="A26" s="11">
        <v>1</v>
      </c>
      <c r="B26" s="11">
        <v>22</v>
      </c>
      <c r="C26" s="441"/>
      <c r="D26" s="362" t="s">
        <v>189</v>
      </c>
      <c r="E26" s="344"/>
      <c r="F26" s="337"/>
      <c r="G26" s="332" t="s">
        <v>120</v>
      </c>
      <c r="H26" s="330" t="s">
        <v>121</v>
      </c>
      <c r="I26" s="26">
        <v>0</v>
      </c>
      <c r="J26" s="26">
        <v>9214</v>
      </c>
      <c r="K26" s="26">
        <v>1144</v>
      </c>
      <c r="L26" s="21">
        <f t="shared" si="0"/>
        <v>10358</v>
      </c>
      <c r="M26" s="11">
        <v>1</v>
      </c>
      <c r="N26" s="11">
        <v>22</v>
      </c>
    </row>
    <row r="27" spans="1:14" ht="11.45" customHeight="1" x14ac:dyDescent="0.15">
      <c r="A27" s="11">
        <v>1</v>
      </c>
      <c r="B27" s="11">
        <v>23</v>
      </c>
      <c r="C27" s="441"/>
      <c r="D27" s="396" t="s">
        <v>434</v>
      </c>
      <c r="E27" s="397"/>
      <c r="F27" s="398"/>
      <c r="G27" s="336" t="s">
        <v>122</v>
      </c>
      <c r="H27" s="335" t="s">
        <v>188</v>
      </c>
      <c r="I27" s="26">
        <v>0</v>
      </c>
      <c r="J27" s="26">
        <v>3236</v>
      </c>
      <c r="K27" s="26">
        <v>466</v>
      </c>
      <c r="L27" s="21">
        <f t="shared" si="0"/>
        <v>3702</v>
      </c>
      <c r="M27" s="11">
        <v>1</v>
      </c>
      <c r="N27" s="11">
        <v>23</v>
      </c>
    </row>
    <row r="28" spans="1:14" ht="11.45" customHeight="1" x14ac:dyDescent="0.15">
      <c r="A28" s="11">
        <v>1</v>
      </c>
      <c r="B28" s="11">
        <v>24</v>
      </c>
      <c r="C28" s="441"/>
      <c r="D28" s="362" t="s">
        <v>70</v>
      </c>
      <c r="E28" s="344"/>
      <c r="F28" s="337"/>
      <c r="G28" s="332" t="s">
        <v>120</v>
      </c>
      <c r="H28" s="330" t="s">
        <v>121</v>
      </c>
      <c r="I28" s="26">
        <v>0</v>
      </c>
      <c r="J28" s="26">
        <v>13018</v>
      </c>
      <c r="K28" s="26">
        <v>2912</v>
      </c>
      <c r="L28" s="21">
        <f>SUM(I28:K28)</f>
        <v>15930</v>
      </c>
      <c r="M28" s="11">
        <v>1</v>
      </c>
      <c r="N28" s="11">
        <v>24</v>
      </c>
    </row>
    <row r="29" spans="1:14" ht="11.45" customHeight="1" x14ac:dyDescent="0.15">
      <c r="A29" s="11">
        <v>1</v>
      </c>
      <c r="B29" s="11">
        <v>25</v>
      </c>
      <c r="C29" s="441"/>
      <c r="D29" s="396" t="s">
        <v>190</v>
      </c>
      <c r="E29" s="397"/>
      <c r="F29" s="398"/>
      <c r="G29" s="336" t="s">
        <v>122</v>
      </c>
      <c r="H29" s="335" t="s">
        <v>188</v>
      </c>
      <c r="I29" s="26">
        <v>0</v>
      </c>
      <c r="J29" s="26">
        <v>10557</v>
      </c>
      <c r="K29" s="26">
        <v>1781</v>
      </c>
      <c r="L29" s="21">
        <f t="shared" si="0"/>
        <v>12338</v>
      </c>
      <c r="M29" s="11">
        <v>1</v>
      </c>
      <c r="N29" s="11">
        <v>25</v>
      </c>
    </row>
    <row r="30" spans="1:14" ht="11.45" customHeight="1" x14ac:dyDescent="0.15">
      <c r="A30" s="11">
        <v>1</v>
      </c>
      <c r="B30" s="11">
        <v>26</v>
      </c>
      <c r="C30" s="441"/>
      <c r="D30" s="362" t="s">
        <v>112</v>
      </c>
      <c r="E30" s="31"/>
      <c r="F30" s="32"/>
      <c r="G30" s="332" t="s">
        <v>120</v>
      </c>
      <c r="H30" s="330" t="s">
        <v>121</v>
      </c>
      <c r="I30" s="26">
        <v>0</v>
      </c>
      <c r="J30" s="26">
        <v>0</v>
      </c>
      <c r="K30" s="26">
        <v>161</v>
      </c>
      <c r="L30" s="21">
        <f t="shared" si="0"/>
        <v>161</v>
      </c>
      <c r="M30" s="11">
        <v>1</v>
      </c>
      <c r="N30" s="11">
        <v>26</v>
      </c>
    </row>
    <row r="31" spans="1:14" ht="11.45" customHeight="1" x14ac:dyDescent="0.15">
      <c r="A31" s="11">
        <v>1</v>
      </c>
      <c r="B31" s="11">
        <v>27</v>
      </c>
      <c r="C31" s="441"/>
      <c r="D31" s="396" t="s">
        <v>450</v>
      </c>
      <c r="E31" s="410"/>
      <c r="F31" s="411"/>
      <c r="G31" s="336" t="s">
        <v>122</v>
      </c>
      <c r="H31" s="335" t="s">
        <v>188</v>
      </c>
      <c r="I31" s="26">
        <v>0</v>
      </c>
      <c r="J31" s="26">
        <v>0</v>
      </c>
      <c r="K31" s="26">
        <v>50</v>
      </c>
      <c r="L31" s="21">
        <f t="shared" si="0"/>
        <v>50</v>
      </c>
      <c r="M31" s="11">
        <v>1</v>
      </c>
      <c r="N31" s="11">
        <v>27</v>
      </c>
    </row>
    <row r="32" spans="1:14" ht="11.45" customHeight="1" x14ac:dyDescent="0.15">
      <c r="A32" s="11">
        <v>1</v>
      </c>
      <c r="B32" s="11">
        <v>28</v>
      </c>
      <c r="C32" s="441"/>
      <c r="D32" s="362" t="s">
        <v>113</v>
      </c>
      <c r="E32" s="344"/>
      <c r="F32" s="337"/>
      <c r="G32" s="332" t="s">
        <v>120</v>
      </c>
      <c r="H32" s="330" t="s">
        <v>121</v>
      </c>
      <c r="I32" s="26">
        <v>26656</v>
      </c>
      <c r="J32" s="26">
        <v>521</v>
      </c>
      <c r="K32" s="26">
        <v>0</v>
      </c>
      <c r="L32" s="21">
        <f t="shared" si="0"/>
        <v>27177</v>
      </c>
      <c r="M32" s="11">
        <v>1</v>
      </c>
      <c r="N32" s="11">
        <v>28</v>
      </c>
    </row>
    <row r="33" spans="1:14" ht="11.45" customHeight="1" x14ac:dyDescent="0.15">
      <c r="A33" s="11">
        <v>1</v>
      </c>
      <c r="B33" s="11">
        <v>29</v>
      </c>
      <c r="C33" s="441"/>
      <c r="D33" s="396" t="s">
        <v>123</v>
      </c>
      <c r="E33" s="397"/>
      <c r="F33" s="398"/>
      <c r="G33" s="336" t="s">
        <v>225</v>
      </c>
      <c r="H33" s="335" t="s">
        <v>188</v>
      </c>
      <c r="I33" s="26">
        <v>1934</v>
      </c>
      <c r="J33" s="26">
        <v>177</v>
      </c>
      <c r="K33" s="26">
        <v>0</v>
      </c>
      <c r="L33" s="21">
        <f>SUM(I33:K33)</f>
        <v>2111</v>
      </c>
      <c r="M33" s="11">
        <v>1</v>
      </c>
      <c r="N33" s="11">
        <v>29</v>
      </c>
    </row>
    <row r="34" spans="1:14" ht="11.45" customHeight="1" x14ac:dyDescent="0.15">
      <c r="C34" s="441"/>
      <c r="D34" s="385" t="s">
        <v>124</v>
      </c>
      <c r="E34" s="386"/>
      <c r="F34" s="406"/>
      <c r="G34" s="332" t="s">
        <v>120</v>
      </c>
      <c r="H34" s="330" t="s">
        <v>121</v>
      </c>
      <c r="I34" s="21">
        <f>I24+I26+I28+I30+I32</f>
        <v>26656</v>
      </c>
      <c r="J34" s="21">
        <f t="shared" ref="J34:K34" si="2">J24+J26+J28+J30+J32</f>
        <v>52600</v>
      </c>
      <c r="K34" s="21">
        <f t="shared" si="2"/>
        <v>5874</v>
      </c>
      <c r="L34" s="21">
        <f>SUM(I34:K34)</f>
        <v>85130</v>
      </c>
      <c r="M34" s="11">
        <v>0</v>
      </c>
      <c r="N34" s="11">
        <v>0</v>
      </c>
    </row>
    <row r="35" spans="1:14" ht="11.45" customHeight="1" x14ac:dyDescent="0.15">
      <c r="C35" s="442"/>
      <c r="D35" s="407"/>
      <c r="E35" s="408"/>
      <c r="F35" s="409"/>
      <c r="G35" s="336" t="s">
        <v>122</v>
      </c>
      <c r="H35" s="335" t="s">
        <v>188</v>
      </c>
      <c r="I35" s="21">
        <f>I25+I27+I29+I31+I33</f>
        <v>1934</v>
      </c>
      <c r="J35" s="21">
        <f t="shared" ref="J35:K35" si="3">J25+J27+J29+J31+J33</f>
        <v>21559</v>
      </c>
      <c r="K35" s="21">
        <f t="shared" si="3"/>
        <v>2788</v>
      </c>
      <c r="L35" s="21">
        <f>SUM(I35:K35)</f>
        <v>26281</v>
      </c>
      <c r="M35" s="11">
        <v>0</v>
      </c>
      <c r="N35" s="11">
        <v>0</v>
      </c>
    </row>
    <row r="36" spans="1:14" ht="11.45" customHeight="1" x14ac:dyDescent="0.15">
      <c r="A36" s="11">
        <v>1</v>
      </c>
      <c r="B36" s="11">
        <v>31</v>
      </c>
      <c r="C36" s="24"/>
      <c r="D36" s="418" t="s">
        <v>226</v>
      </c>
      <c r="E36" s="419"/>
      <c r="F36" s="420"/>
      <c r="G36" s="374" t="s">
        <v>125</v>
      </c>
      <c r="H36" s="395"/>
      <c r="I36" s="365" t="s">
        <v>783</v>
      </c>
      <c r="J36" s="366">
        <v>0</v>
      </c>
      <c r="K36" s="365" t="s">
        <v>784</v>
      </c>
      <c r="L36" s="21"/>
      <c r="M36" s="11">
        <v>1</v>
      </c>
      <c r="N36" s="11">
        <v>31</v>
      </c>
    </row>
    <row r="37" spans="1:14" ht="11.45" customHeight="1" x14ac:dyDescent="0.15">
      <c r="A37" s="11">
        <v>1</v>
      </c>
      <c r="B37" s="11">
        <v>32</v>
      </c>
      <c r="C37" s="29" t="s">
        <v>51</v>
      </c>
      <c r="D37" s="421"/>
      <c r="E37" s="422"/>
      <c r="F37" s="423"/>
      <c r="G37" s="374" t="s">
        <v>330</v>
      </c>
      <c r="H37" s="395"/>
      <c r="I37" s="365" t="s">
        <v>783</v>
      </c>
      <c r="J37" s="365" t="s">
        <v>783</v>
      </c>
      <c r="K37" s="365" t="s">
        <v>784</v>
      </c>
      <c r="L37" s="21"/>
      <c r="M37" s="11">
        <v>1</v>
      </c>
      <c r="N37" s="11">
        <v>32</v>
      </c>
    </row>
    <row r="38" spans="1:14" ht="11.45" customHeight="1" x14ac:dyDescent="0.15">
      <c r="A38" s="11">
        <v>1</v>
      </c>
      <c r="B38" s="11">
        <v>33</v>
      </c>
      <c r="C38" s="29"/>
      <c r="D38" s="362" t="s">
        <v>70</v>
      </c>
      <c r="E38" s="344"/>
      <c r="F38" s="33"/>
      <c r="G38" s="374" t="s">
        <v>436</v>
      </c>
      <c r="H38" s="395"/>
      <c r="I38" s="34"/>
      <c r="J38" s="34"/>
      <c r="K38" s="34">
        <v>8</v>
      </c>
      <c r="L38" s="21"/>
      <c r="M38" s="11">
        <v>1</v>
      </c>
      <c r="N38" s="11">
        <v>33</v>
      </c>
    </row>
    <row r="39" spans="1:14" ht="11.45" customHeight="1" x14ac:dyDescent="0.15">
      <c r="A39" s="11">
        <v>1</v>
      </c>
      <c r="B39" s="11">
        <v>34</v>
      </c>
      <c r="C39" s="29"/>
      <c r="D39" s="412" t="s">
        <v>458</v>
      </c>
      <c r="E39" s="413"/>
      <c r="F39" s="414"/>
      <c r="G39" s="374" t="s">
        <v>437</v>
      </c>
      <c r="H39" s="395"/>
      <c r="I39" s="34"/>
      <c r="J39" s="34"/>
      <c r="K39" s="34">
        <v>8</v>
      </c>
      <c r="L39" s="21"/>
      <c r="M39" s="11">
        <v>1</v>
      </c>
      <c r="N39" s="11">
        <v>34</v>
      </c>
    </row>
    <row r="40" spans="1:14" ht="11.45" customHeight="1" x14ac:dyDescent="0.15">
      <c r="A40" s="11">
        <v>1</v>
      </c>
      <c r="B40" s="11">
        <v>35</v>
      </c>
      <c r="C40" s="29" t="s">
        <v>191</v>
      </c>
      <c r="D40" s="415"/>
      <c r="E40" s="416"/>
      <c r="F40" s="417"/>
      <c r="G40" s="374" t="s">
        <v>438</v>
      </c>
      <c r="H40" s="395"/>
      <c r="I40" s="34">
        <v>30</v>
      </c>
      <c r="J40" s="34">
        <v>0</v>
      </c>
      <c r="K40" s="34"/>
      <c r="L40" s="21"/>
      <c r="M40" s="11">
        <v>1</v>
      </c>
      <c r="N40" s="11">
        <v>35</v>
      </c>
    </row>
    <row r="41" spans="1:14" ht="11.45" customHeight="1" x14ac:dyDescent="0.15">
      <c r="A41" s="11">
        <v>1</v>
      </c>
      <c r="B41" s="11">
        <v>36</v>
      </c>
      <c r="C41" s="29"/>
      <c r="D41" s="362" t="s">
        <v>192</v>
      </c>
      <c r="E41" s="363"/>
      <c r="F41" s="28" t="s">
        <v>193</v>
      </c>
      <c r="G41" s="393" t="s">
        <v>194</v>
      </c>
      <c r="H41" s="395"/>
      <c r="I41" s="36">
        <v>174</v>
      </c>
      <c r="J41" s="36">
        <v>422</v>
      </c>
      <c r="K41" s="36">
        <v>34</v>
      </c>
      <c r="L41" s="21"/>
      <c r="M41" s="11">
        <v>1</v>
      </c>
      <c r="N41" s="11">
        <v>36</v>
      </c>
    </row>
    <row r="42" spans="1:14" ht="11.45" customHeight="1" x14ac:dyDescent="0.15">
      <c r="A42" s="11">
        <v>1</v>
      </c>
      <c r="B42" s="11">
        <v>37</v>
      </c>
      <c r="C42" s="27"/>
      <c r="D42" s="412" t="s">
        <v>439</v>
      </c>
      <c r="E42" s="428"/>
      <c r="F42" s="331" t="s">
        <v>170</v>
      </c>
      <c r="G42" s="430" t="s">
        <v>221</v>
      </c>
      <c r="H42" s="431"/>
      <c r="I42" s="36">
        <v>874</v>
      </c>
      <c r="J42" s="36">
        <v>504</v>
      </c>
      <c r="K42" s="36">
        <v>137</v>
      </c>
      <c r="L42" s="21"/>
      <c r="M42" s="11">
        <v>1</v>
      </c>
      <c r="N42" s="11">
        <v>37</v>
      </c>
    </row>
    <row r="43" spans="1:14" ht="11.45" customHeight="1" x14ac:dyDescent="0.15">
      <c r="A43" s="11">
        <v>1</v>
      </c>
      <c r="B43" s="11">
        <v>38</v>
      </c>
      <c r="C43" s="27"/>
      <c r="D43" s="429"/>
      <c r="E43" s="428"/>
      <c r="F43" s="331" t="s">
        <v>195</v>
      </c>
      <c r="G43" s="430" t="s">
        <v>222</v>
      </c>
      <c r="H43" s="431"/>
      <c r="I43" s="36">
        <v>291</v>
      </c>
      <c r="J43" s="36">
        <v>105</v>
      </c>
      <c r="K43" s="36">
        <v>0</v>
      </c>
      <c r="L43" s="21"/>
      <c r="M43" s="11">
        <v>1</v>
      </c>
      <c r="N43" s="11">
        <v>38</v>
      </c>
    </row>
    <row r="44" spans="1:14" ht="11.45" customHeight="1" x14ac:dyDescent="0.15">
      <c r="A44" s="11">
        <v>1</v>
      </c>
      <c r="B44" s="11">
        <v>39</v>
      </c>
      <c r="C44" s="29"/>
      <c r="D44" s="340"/>
      <c r="E44" s="37"/>
      <c r="F44" s="331" t="s">
        <v>172</v>
      </c>
      <c r="G44" s="393" t="s">
        <v>173</v>
      </c>
      <c r="H44" s="395"/>
      <c r="I44" s="36">
        <v>874</v>
      </c>
      <c r="J44" s="36">
        <v>504</v>
      </c>
      <c r="K44" s="36">
        <v>27</v>
      </c>
      <c r="L44" s="21"/>
      <c r="M44" s="11">
        <v>1</v>
      </c>
      <c r="N44" s="11">
        <v>39</v>
      </c>
    </row>
    <row r="45" spans="1:14" ht="11.45" customHeight="1" x14ac:dyDescent="0.15">
      <c r="A45" s="11">
        <v>1</v>
      </c>
      <c r="B45" s="11">
        <v>40</v>
      </c>
      <c r="C45" s="29"/>
      <c r="D45" s="424" t="s">
        <v>227</v>
      </c>
      <c r="E45" s="425"/>
      <c r="F45" s="331" t="s">
        <v>196</v>
      </c>
      <c r="G45" s="393" t="s">
        <v>223</v>
      </c>
      <c r="H45" s="395"/>
      <c r="I45" s="36">
        <v>0</v>
      </c>
      <c r="J45" s="36">
        <v>0</v>
      </c>
      <c r="K45" s="36">
        <v>137</v>
      </c>
      <c r="L45" s="21"/>
      <c r="M45" s="11">
        <v>1</v>
      </c>
      <c r="N45" s="11">
        <v>40</v>
      </c>
    </row>
    <row r="46" spans="1:14" ht="11.45" customHeight="1" x14ac:dyDescent="0.15">
      <c r="A46" s="11">
        <v>1</v>
      </c>
      <c r="B46" s="11">
        <v>41</v>
      </c>
      <c r="C46" s="29"/>
      <c r="D46" s="426" t="s">
        <v>727</v>
      </c>
      <c r="E46" s="427"/>
      <c r="F46" s="331" t="s">
        <v>197</v>
      </c>
      <c r="G46" s="393" t="s">
        <v>176</v>
      </c>
      <c r="H46" s="395"/>
      <c r="I46" s="36">
        <v>0</v>
      </c>
      <c r="J46" s="36">
        <v>504</v>
      </c>
      <c r="K46" s="36">
        <v>63</v>
      </c>
      <c r="L46" s="21"/>
      <c r="M46" s="11">
        <v>1</v>
      </c>
      <c r="N46" s="11">
        <v>41</v>
      </c>
    </row>
    <row r="47" spans="1:14" ht="11.45" customHeight="1" x14ac:dyDescent="0.15">
      <c r="A47" s="11">
        <v>1</v>
      </c>
      <c r="B47" s="11">
        <v>42</v>
      </c>
      <c r="C47" s="29" t="s">
        <v>126</v>
      </c>
      <c r="D47" s="434"/>
      <c r="E47" s="435"/>
      <c r="F47" s="331" t="s">
        <v>198</v>
      </c>
      <c r="G47" s="393" t="s">
        <v>178</v>
      </c>
      <c r="H47" s="395"/>
      <c r="I47" s="36">
        <v>1282</v>
      </c>
      <c r="J47" s="36">
        <v>1009</v>
      </c>
      <c r="K47" s="36">
        <v>0</v>
      </c>
      <c r="L47" s="21"/>
      <c r="M47" s="11">
        <v>1</v>
      </c>
      <c r="N47" s="11">
        <v>42</v>
      </c>
    </row>
    <row r="48" spans="1:14" ht="11.45" customHeight="1" x14ac:dyDescent="0.15">
      <c r="A48" s="11">
        <v>1</v>
      </c>
      <c r="B48" s="11">
        <v>43</v>
      </c>
      <c r="C48" s="29"/>
      <c r="D48" s="426" t="s">
        <v>199</v>
      </c>
      <c r="E48" s="427"/>
      <c r="F48" s="331" t="s">
        <v>200</v>
      </c>
      <c r="G48" s="393" t="s">
        <v>180</v>
      </c>
      <c r="H48" s="395"/>
      <c r="I48" s="36">
        <v>699</v>
      </c>
      <c r="J48" s="36">
        <v>420</v>
      </c>
      <c r="K48" s="36">
        <v>82</v>
      </c>
      <c r="L48" s="21"/>
      <c r="M48" s="11">
        <v>1</v>
      </c>
      <c r="N48" s="11">
        <v>43</v>
      </c>
    </row>
    <row r="49" spans="1:14" ht="11.45" customHeight="1" x14ac:dyDescent="0.15">
      <c r="A49" s="11">
        <v>1</v>
      </c>
      <c r="B49" s="11">
        <v>44</v>
      </c>
      <c r="C49" s="38"/>
      <c r="D49" s="432" t="s">
        <v>127</v>
      </c>
      <c r="E49" s="433"/>
      <c r="F49" s="328" t="s">
        <v>201</v>
      </c>
      <c r="G49" s="393" t="s">
        <v>228</v>
      </c>
      <c r="H49" s="395"/>
      <c r="I49" s="36">
        <v>0</v>
      </c>
      <c r="J49" s="36">
        <v>55</v>
      </c>
      <c r="K49" s="36">
        <v>0</v>
      </c>
      <c r="L49" s="21"/>
      <c r="M49" s="11">
        <v>1</v>
      </c>
      <c r="N49" s="11">
        <v>44</v>
      </c>
    </row>
    <row r="50" spans="1:14" ht="11.45" customHeight="1" x14ac:dyDescent="0.15">
      <c r="A50" s="11">
        <v>1</v>
      </c>
      <c r="B50" s="11">
        <v>45</v>
      </c>
      <c r="C50" s="325" t="s">
        <v>52</v>
      </c>
      <c r="D50" s="393" t="s">
        <v>229</v>
      </c>
      <c r="E50" s="393"/>
      <c r="F50" s="393"/>
      <c r="G50" s="393"/>
      <c r="H50" s="330" t="s">
        <v>128</v>
      </c>
      <c r="I50" s="36"/>
      <c r="J50" s="36"/>
      <c r="K50" s="36"/>
      <c r="L50" s="21"/>
      <c r="M50" s="11">
        <v>1</v>
      </c>
      <c r="N50" s="11">
        <v>45</v>
      </c>
    </row>
    <row r="51" spans="1:14" ht="11.45" customHeight="1" x14ac:dyDescent="0.15">
      <c r="A51" s="11">
        <v>1</v>
      </c>
      <c r="B51" s="11">
        <v>46</v>
      </c>
      <c r="C51" s="24"/>
      <c r="D51" s="362" t="s">
        <v>55</v>
      </c>
      <c r="E51" s="39"/>
      <c r="F51" s="331" t="s">
        <v>202</v>
      </c>
      <c r="G51" s="393" t="s">
        <v>203</v>
      </c>
      <c r="H51" s="395"/>
      <c r="I51" s="36">
        <v>0</v>
      </c>
      <c r="J51" s="36">
        <v>2</v>
      </c>
      <c r="K51" s="36">
        <v>1</v>
      </c>
      <c r="L51" s="21">
        <f>SUM(I51:K51)</f>
        <v>3</v>
      </c>
      <c r="M51" s="11">
        <v>1</v>
      </c>
      <c r="N51" s="11">
        <v>46</v>
      </c>
    </row>
    <row r="52" spans="1:14" ht="11.45" customHeight="1" x14ac:dyDescent="0.15">
      <c r="A52" s="11">
        <v>1</v>
      </c>
      <c r="B52" s="11">
        <v>47</v>
      </c>
      <c r="C52" s="29" t="s">
        <v>53</v>
      </c>
      <c r="D52" s="436" t="s">
        <v>204</v>
      </c>
      <c r="E52" s="437"/>
      <c r="F52" s="331" t="s">
        <v>205</v>
      </c>
      <c r="G52" s="393" t="s">
        <v>129</v>
      </c>
      <c r="H52" s="395"/>
      <c r="I52" s="36">
        <v>0</v>
      </c>
      <c r="J52" s="36">
        <v>2</v>
      </c>
      <c r="K52" s="36">
        <v>1</v>
      </c>
      <c r="L52" s="21">
        <f t="shared" ref="L52:L68" si="4">SUM(I52:K52)</f>
        <v>3</v>
      </c>
      <c r="M52" s="11">
        <v>1</v>
      </c>
      <c r="N52" s="11">
        <v>47</v>
      </c>
    </row>
    <row r="53" spans="1:14" ht="11.45" customHeight="1" x14ac:dyDescent="0.15">
      <c r="A53" s="11">
        <v>1</v>
      </c>
      <c r="B53" s="11">
        <v>48</v>
      </c>
      <c r="C53" s="40"/>
      <c r="D53" s="41"/>
      <c r="E53" s="338" t="s">
        <v>130</v>
      </c>
      <c r="F53" s="331" t="s">
        <v>206</v>
      </c>
      <c r="G53" s="393" t="s">
        <v>207</v>
      </c>
      <c r="H53" s="395"/>
      <c r="I53" s="36">
        <v>1</v>
      </c>
      <c r="J53" s="36">
        <v>0</v>
      </c>
      <c r="K53" s="36">
        <v>0</v>
      </c>
      <c r="L53" s="21">
        <f t="shared" si="4"/>
        <v>1</v>
      </c>
      <c r="M53" s="11">
        <v>1</v>
      </c>
      <c r="N53" s="11">
        <v>48</v>
      </c>
    </row>
    <row r="54" spans="1:14" ht="11.45" customHeight="1" x14ac:dyDescent="0.15">
      <c r="C54" s="391" t="s">
        <v>208</v>
      </c>
      <c r="D54" s="334"/>
      <c r="E54" s="42"/>
      <c r="F54" s="43"/>
      <c r="G54" s="387" t="s">
        <v>230</v>
      </c>
      <c r="H54" s="388"/>
      <c r="I54" s="26">
        <f>SUM(I51:I53)</f>
        <v>1</v>
      </c>
      <c r="J54" s="26">
        <f t="shared" ref="J54:K54" si="5">SUM(J51:J53)</f>
        <v>4</v>
      </c>
      <c r="K54" s="26">
        <f t="shared" si="5"/>
        <v>2</v>
      </c>
      <c r="L54" s="21">
        <f t="shared" si="4"/>
        <v>7</v>
      </c>
      <c r="M54" s="11">
        <v>0</v>
      </c>
      <c r="N54" s="11">
        <v>0</v>
      </c>
    </row>
    <row r="55" spans="1:14" ht="11.45" customHeight="1" x14ac:dyDescent="0.15">
      <c r="A55" s="11">
        <v>1</v>
      </c>
      <c r="B55" s="11">
        <v>49</v>
      </c>
      <c r="C55" s="392"/>
      <c r="D55" s="362" t="s">
        <v>56</v>
      </c>
      <c r="E55" s="39"/>
      <c r="F55" s="331" t="s">
        <v>209</v>
      </c>
      <c r="G55" s="393" t="s">
        <v>210</v>
      </c>
      <c r="H55" s="395"/>
      <c r="I55" s="26">
        <v>0</v>
      </c>
      <c r="J55" s="26">
        <v>5</v>
      </c>
      <c r="K55" s="26">
        <v>1</v>
      </c>
      <c r="L55" s="21">
        <f t="shared" si="4"/>
        <v>6</v>
      </c>
      <c r="M55" s="11">
        <v>1</v>
      </c>
      <c r="N55" s="11">
        <v>49</v>
      </c>
    </row>
    <row r="56" spans="1:14" ht="11.45" customHeight="1" x14ac:dyDescent="0.15">
      <c r="A56" s="11">
        <v>1</v>
      </c>
      <c r="B56" s="11">
        <v>50</v>
      </c>
      <c r="C56" s="392"/>
      <c r="D56" s="436" t="s">
        <v>132</v>
      </c>
      <c r="E56" s="437"/>
      <c r="F56" s="331" t="s">
        <v>211</v>
      </c>
      <c r="G56" s="393" t="s">
        <v>133</v>
      </c>
      <c r="H56" s="395"/>
      <c r="I56" s="26">
        <v>0</v>
      </c>
      <c r="J56" s="26">
        <v>4</v>
      </c>
      <c r="K56" s="26">
        <v>1</v>
      </c>
      <c r="L56" s="21">
        <f t="shared" si="4"/>
        <v>5</v>
      </c>
      <c r="M56" s="11">
        <v>1</v>
      </c>
      <c r="N56" s="11">
        <v>50</v>
      </c>
    </row>
    <row r="57" spans="1:14" ht="11.45" customHeight="1" x14ac:dyDescent="0.15">
      <c r="A57" s="11">
        <v>1</v>
      </c>
      <c r="B57" s="11">
        <v>51</v>
      </c>
      <c r="C57" s="392"/>
      <c r="D57" s="41"/>
      <c r="E57" s="338" t="s">
        <v>130</v>
      </c>
      <c r="F57" s="331" t="s">
        <v>206</v>
      </c>
      <c r="G57" s="393" t="s">
        <v>207</v>
      </c>
      <c r="H57" s="395"/>
      <c r="I57" s="26">
        <v>3</v>
      </c>
      <c r="J57" s="26">
        <v>0</v>
      </c>
      <c r="K57" s="26">
        <v>0</v>
      </c>
      <c r="L57" s="21">
        <f t="shared" si="4"/>
        <v>3</v>
      </c>
      <c r="M57" s="11">
        <v>1</v>
      </c>
      <c r="N57" s="11">
        <v>51</v>
      </c>
    </row>
    <row r="58" spans="1:14" ht="11.45" customHeight="1" x14ac:dyDescent="0.15">
      <c r="C58" s="392"/>
      <c r="D58" s="334"/>
      <c r="E58" s="44"/>
      <c r="F58" s="43"/>
      <c r="G58" s="387" t="s">
        <v>131</v>
      </c>
      <c r="H58" s="388"/>
      <c r="I58" s="26">
        <f>SUM(I55:I57)</f>
        <v>3</v>
      </c>
      <c r="J58" s="26">
        <f t="shared" ref="J58:K58" si="6">SUM(J55:J57)</f>
        <v>9</v>
      </c>
      <c r="K58" s="26">
        <f t="shared" si="6"/>
        <v>2</v>
      </c>
      <c r="L58" s="21">
        <f t="shared" si="4"/>
        <v>14</v>
      </c>
      <c r="M58" s="11">
        <v>0</v>
      </c>
      <c r="N58" s="11">
        <v>0</v>
      </c>
    </row>
    <row r="59" spans="1:14" ht="11.45" customHeight="1" x14ac:dyDescent="0.15">
      <c r="A59" s="11">
        <v>1</v>
      </c>
      <c r="B59" s="11">
        <v>52</v>
      </c>
      <c r="C59" s="392"/>
      <c r="D59" s="362" t="s">
        <v>70</v>
      </c>
      <c r="E59" s="39"/>
      <c r="F59" s="331" t="s">
        <v>209</v>
      </c>
      <c r="G59" s="393" t="s">
        <v>210</v>
      </c>
      <c r="H59" s="395"/>
      <c r="I59" s="26">
        <v>0</v>
      </c>
      <c r="J59" s="26">
        <v>75</v>
      </c>
      <c r="K59" s="26">
        <v>287</v>
      </c>
      <c r="L59" s="21">
        <f t="shared" si="4"/>
        <v>362</v>
      </c>
      <c r="M59" s="11">
        <v>1</v>
      </c>
      <c r="N59" s="11">
        <v>52</v>
      </c>
    </row>
    <row r="60" spans="1:14" ht="11.45" customHeight="1" x14ac:dyDescent="0.15">
      <c r="A60" s="11">
        <v>1</v>
      </c>
      <c r="B60" s="11">
        <v>53</v>
      </c>
      <c r="C60" s="392"/>
      <c r="D60" s="436" t="s">
        <v>212</v>
      </c>
      <c r="E60" s="437"/>
      <c r="F60" s="331" t="s">
        <v>213</v>
      </c>
      <c r="G60" s="393" t="s">
        <v>135</v>
      </c>
      <c r="H60" s="395"/>
      <c r="I60" s="26">
        <v>0</v>
      </c>
      <c r="J60" s="26">
        <v>86</v>
      </c>
      <c r="K60" s="26">
        <v>332</v>
      </c>
      <c r="L60" s="21">
        <f>SUM(I60:K60)</f>
        <v>418</v>
      </c>
      <c r="M60" s="11">
        <v>1</v>
      </c>
      <c r="N60" s="11">
        <v>53</v>
      </c>
    </row>
    <row r="61" spans="1:14" ht="11.45" customHeight="1" x14ac:dyDescent="0.15">
      <c r="A61" s="11">
        <v>1</v>
      </c>
      <c r="B61" s="11">
        <v>54</v>
      </c>
      <c r="C61" s="392"/>
      <c r="D61" s="41"/>
      <c r="E61" s="338" t="s">
        <v>136</v>
      </c>
      <c r="F61" s="331" t="s">
        <v>214</v>
      </c>
      <c r="G61" s="393" t="s">
        <v>207</v>
      </c>
      <c r="H61" s="395"/>
      <c r="I61" s="26">
        <v>89</v>
      </c>
      <c r="J61" s="26">
        <v>0</v>
      </c>
      <c r="K61" s="26">
        <v>0</v>
      </c>
      <c r="L61" s="21">
        <f t="shared" si="4"/>
        <v>89</v>
      </c>
      <c r="M61" s="11">
        <v>1</v>
      </c>
      <c r="N61" s="11">
        <v>54</v>
      </c>
    </row>
    <row r="62" spans="1:14" ht="11.45" customHeight="1" x14ac:dyDescent="0.15">
      <c r="C62" s="392"/>
      <c r="D62" s="45"/>
      <c r="E62" s="341"/>
      <c r="F62" s="43"/>
      <c r="G62" s="387" t="s">
        <v>131</v>
      </c>
      <c r="H62" s="388"/>
      <c r="I62" s="26">
        <f>SUM(I59:I61)</f>
        <v>89</v>
      </c>
      <c r="J62" s="26">
        <f t="shared" ref="J62:K62" si="7">SUM(J59:J61)</f>
        <v>161</v>
      </c>
      <c r="K62" s="26">
        <f t="shared" si="7"/>
        <v>619</v>
      </c>
      <c r="L62" s="21">
        <f t="shared" si="4"/>
        <v>869</v>
      </c>
      <c r="M62" s="11">
        <v>0</v>
      </c>
      <c r="N62" s="11">
        <v>0</v>
      </c>
    </row>
    <row r="63" spans="1:14" ht="11.45" customHeight="1" x14ac:dyDescent="0.15">
      <c r="A63" s="11">
        <v>1</v>
      </c>
      <c r="B63" s="11">
        <v>55</v>
      </c>
      <c r="C63" s="392"/>
      <c r="D63" s="362" t="s">
        <v>112</v>
      </c>
      <c r="E63" s="39"/>
      <c r="F63" s="329" t="s">
        <v>209</v>
      </c>
      <c r="G63" s="393" t="s">
        <v>137</v>
      </c>
      <c r="H63" s="395"/>
      <c r="I63" s="26">
        <v>0</v>
      </c>
      <c r="J63" s="26">
        <v>14</v>
      </c>
      <c r="K63" s="26"/>
      <c r="L63" s="21">
        <f t="shared" si="4"/>
        <v>14</v>
      </c>
      <c r="M63" s="11">
        <v>1</v>
      </c>
      <c r="N63" s="11">
        <v>55</v>
      </c>
    </row>
    <row r="64" spans="1:14" ht="11.45" customHeight="1" x14ac:dyDescent="0.15">
      <c r="A64" s="11">
        <v>1</v>
      </c>
      <c r="B64" s="11">
        <v>56</v>
      </c>
      <c r="C64" s="29"/>
      <c r="D64" s="436" t="s">
        <v>231</v>
      </c>
      <c r="E64" s="437"/>
      <c r="F64" s="329" t="s">
        <v>134</v>
      </c>
      <c r="G64" s="393" t="s">
        <v>138</v>
      </c>
      <c r="H64" s="395"/>
      <c r="I64" s="26">
        <v>1</v>
      </c>
      <c r="J64" s="26">
        <v>5</v>
      </c>
      <c r="K64" s="26"/>
      <c r="L64" s="21">
        <f t="shared" si="4"/>
        <v>6</v>
      </c>
      <c r="M64" s="11">
        <v>1</v>
      </c>
      <c r="N64" s="11">
        <v>56</v>
      </c>
    </row>
    <row r="65" spans="1:14" ht="11.45" customHeight="1" x14ac:dyDescent="0.15">
      <c r="C65" s="38"/>
      <c r="D65" s="46"/>
      <c r="E65" s="339" t="s">
        <v>139</v>
      </c>
      <c r="F65" s="47"/>
      <c r="G65" s="387" t="s">
        <v>140</v>
      </c>
      <c r="H65" s="388"/>
      <c r="I65" s="26">
        <f>SUM(I63:I64)</f>
        <v>1</v>
      </c>
      <c r="J65" s="26">
        <f t="shared" ref="J65:K65" si="8">SUM(J63:J64)</f>
        <v>19</v>
      </c>
      <c r="K65" s="26">
        <f t="shared" si="8"/>
        <v>0</v>
      </c>
      <c r="L65" s="21">
        <f t="shared" si="4"/>
        <v>20</v>
      </c>
      <c r="M65" s="11">
        <v>0</v>
      </c>
      <c r="N65" s="11">
        <v>0</v>
      </c>
    </row>
    <row r="66" spans="1:14" ht="11.45" customHeight="1" x14ac:dyDescent="0.15">
      <c r="A66" s="11">
        <v>1</v>
      </c>
      <c r="B66" s="11">
        <v>58</v>
      </c>
      <c r="C66" s="27" t="s">
        <v>54</v>
      </c>
      <c r="D66" s="48" t="s">
        <v>215</v>
      </c>
      <c r="E66" s="410" t="s">
        <v>216</v>
      </c>
      <c r="F66" s="394"/>
      <c r="G66" s="394"/>
      <c r="H66" s="395"/>
      <c r="I66" s="26">
        <v>6</v>
      </c>
      <c r="J66" s="26">
        <v>2</v>
      </c>
      <c r="K66" s="26"/>
      <c r="L66" s="21">
        <f t="shared" si="4"/>
        <v>8</v>
      </c>
      <c r="M66" s="11">
        <v>1</v>
      </c>
      <c r="N66" s="11">
        <v>58</v>
      </c>
    </row>
    <row r="67" spans="1:14" ht="11.45" customHeight="1" x14ac:dyDescent="0.15">
      <c r="A67" s="11">
        <v>1</v>
      </c>
      <c r="B67" s="11">
        <v>59</v>
      </c>
      <c r="C67" s="29" t="s">
        <v>232</v>
      </c>
      <c r="D67" s="325" t="s">
        <v>217</v>
      </c>
      <c r="E67" s="393" t="s">
        <v>218</v>
      </c>
      <c r="F67" s="394"/>
      <c r="G67" s="394"/>
      <c r="H67" s="395"/>
      <c r="I67" s="26"/>
      <c r="J67" s="26"/>
      <c r="K67" s="26"/>
      <c r="L67" s="21">
        <f t="shared" si="4"/>
        <v>0</v>
      </c>
      <c r="M67" s="11">
        <v>1</v>
      </c>
      <c r="N67" s="11">
        <v>59</v>
      </c>
    </row>
    <row r="68" spans="1:14" ht="11.45" customHeight="1" x14ac:dyDescent="0.15">
      <c r="A68" s="11">
        <v>1</v>
      </c>
      <c r="B68" s="11">
        <v>60</v>
      </c>
      <c r="C68" s="29" t="s">
        <v>233</v>
      </c>
      <c r="D68" s="385" t="s">
        <v>167</v>
      </c>
      <c r="E68" s="386"/>
      <c r="F68" s="387"/>
      <c r="G68" s="387"/>
      <c r="H68" s="388"/>
      <c r="I68" s="26">
        <v>6</v>
      </c>
      <c r="J68" s="26">
        <v>2</v>
      </c>
      <c r="K68" s="26"/>
      <c r="L68" s="21">
        <f t="shared" si="4"/>
        <v>8</v>
      </c>
      <c r="M68" s="11">
        <v>1</v>
      </c>
      <c r="N68" s="11">
        <v>60</v>
      </c>
    </row>
    <row r="69" spans="1:14" ht="12" customHeight="1" x14ac:dyDescent="0.15">
      <c r="A69" s="11">
        <v>1</v>
      </c>
      <c r="B69" s="11">
        <v>61</v>
      </c>
      <c r="C69" s="361" t="s">
        <v>280</v>
      </c>
      <c r="D69" s="13"/>
      <c r="E69" s="49"/>
      <c r="F69" s="50" t="s">
        <v>47</v>
      </c>
      <c r="G69" s="438" t="s">
        <v>702</v>
      </c>
      <c r="H69" s="439"/>
      <c r="I69" s="327"/>
      <c r="J69" s="327" t="s">
        <v>777</v>
      </c>
      <c r="K69" s="327"/>
      <c r="L69" s="21">
        <f>COUNTIF(I69:K69,"○")</f>
        <v>1</v>
      </c>
      <c r="M69" s="11">
        <v>1</v>
      </c>
      <c r="N69" s="11">
        <v>61</v>
      </c>
    </row>
    <row r="70" spans="1:14" ht="12" customHeight="1" x14ac:dyDescent="0.15">
      <c r="C70" s="426" t="s">
        <v>734</v>
      </c>
      <c r="D70" s="440"/>
      <c r="E70" s="427"/>
      <c r="F70" s="50" t="s">
        <v>48</v>
      </c>
      <c r="G70" s="438" t="s">
        <v>703</v>
      </c>
      <c r="H70" s="439"/>
      <c r="I70" s="327"/>
      <c r="J70" s="327"/>
      <c r="K70" s="327"/>
      <c r="L70" s="21">
        <f>COUNTIF(I70:K70,"○")</f>
        <v>0</v>
      </c>
    </row>
    <row r="71" spans="1:14" ht="12" customHeight="1" x14ac:dyDescent="0.15">
      <c r="C71" s="18"/>
      <c r="D71" s="19"/>
      <c r="E71" s="51"/>
      <c r="F71" s="50" t="s">
        <v>704</v>
      </c>
      <c r="G71" s="438" t="s">
        <v>705</v>
      </c>
      <c r="H71" s="439"/>
      <c r="I71" s="327" t="s">
        <v>777</v>
      </c>
      <c r="J71" s="327"/>
      <c r="K71" s="327" t="s">
        <v>777</v>
      </c>
      <c r="L71" s="21">
        <f>COUNTIF(I71:K71,"○")</f>
        <v>2</v>
      </c>
    </row>
    <row r="72" spans="1:14" ht="12" customHeight="1" x14ac:dyDescent="0.15">
      <c r="A72" s="11">
        <v>1</v>
      </c>
      <c r="B72" s="11">
        <v>62</v>
      </c>
      <c r="C72" s="368" t="s">
        <v>751</v>
      </c>
      <c r="D72" s="369"/>
      <c r="E72" s="374" t="s">
        <v>752</v>
      </c>
      <c r="F72" s="375"/>
      <c r="G72" s="375"/>
      <c r="H72" s="376"/>
      <c r="I72" s="310">
        <v>5</v>
      </c>
      <c r="J72" s="310">
        <v>2</v>
      </c>
      <c r="K72" s="310"/>
      <c r="L72" s="49">
        <f>SUM(I72:K72)</f>
        <v>7</v>
      </c>
      <c r="M72" s="11">
        <v>1</v>
      </c>
      <c r="N72" s="11">
        <v>62</v>
      </c>
    </row>
    <row r="73" spans="1:14" ht="12" customHeight="1" x14ac:dyDescent="0.15">
      <c r="A73" s="11">
        <v>1</v>
      </c>
      <c r="B73" s="11">
        <v>63</v>
      </c>
      <c r="C73" s="370"/>
      <c r="D73" s="371"/>
      <c r="E73" s="374" t="s">
        <v>753</v>
      </c>
      <c r="F73" s="375"/>
      <c r="G73" s="375"/>
      <c r="H73" s="376"/>
      <c r="I73" s="310">
        <v>0</v>
      </c>
      <c r="J73" s="310">
        <v>0</v>
      </c>
      <c r="K73" s="310"/>
      <c r="L73" s="49">
        <f t="shared" ref="L73:L77" si="9">SUM(I73:K73)</f>
        <v>0</v>
      </c>
      <c r="M73" s="11">
        <v>1</v>
      </c>
      <c r="N73" s="11">
        <v>63</v>
      </c>
    </row>
    <row r="74" spans="1:14" ht="12" customHeight="1" x14ac:dyDescent="0.15">
      <c r="A74" s="11">
        <v>1</v>
      </c>
      <c r="B74" s="11">
        <v>64</v>
      </c>
      <c r="C74" s="372"/>
      <c r="D74" s="373"/>
      <c r="E74" s="374" t="s">
        <v>754</v>
      </c>
      <c r="F74" s="375"/>
      <c r="G74" s="375"/>
      <c r="H74" s="376"/>
      <c r="I74" s="310">
        <v>1</v>
      </c>
      <c r="J74" s="310">
        <v>0</v>
      </c>
      <c r="K74" s="310"/>
      <c r="L74" s="49">
        <f t="shared" si="9"/>
        <v>1</v>
      </c>
      <c r="M74" s="11">
        <v>1</v>
      </c>
      <c r="N74" s="11">
        <v>64</v>
      </c>
    </row>
    <row r="75" spans="1:14" ht="12" customHeight="1" x14ac:dyDescent="0.15">
      <c r="A75" s="11">
        <v>1</v>
      </c>
      <c r="B75" s="11">
        <v>65</v>
      </c>
      <c r="C75" s="368" t="s">
        <v>751</v>
      </c>
      <c r="D75" s="369"/>
      <c r="E75" s="374" t="s">
        <v>752</v>
      </c>
      <c r="F75" s="375"/>
      <c r="G75" s="375"/>
      <c r="H75" s="376"/>
      <c r="I75" s="310"/>
      <c r="J75" s="310"/>
      <c r="K75" s="310"/>
      <c r="L75" s="49">
        <f t="shared" si="9"/>
        <v>0</v>
      </c>
      <c r="M75" s="11">
        <v>1</v>
      </c>
      <c r="N75" s="11">
        <v>65</v>
      </c>
    </row>
    <row r="76" spans="1:14" ht="12" customHeight="1" x14ac:dyDescent="0.15">
      <c r="A76" s="11">
        <v>1</v>
      </c>
      <c r="B76" s="11">
        <v>66</v>
      </c>
      <c r="C76" s="370"/>
      <c r="D76" s="371"/>
      <c r="E76" s="374" t="s">
        <v>753</v>
      </c>
      <c r="F76" s="375"/>
      <c r="G76" s="375"/>
      <c r="H76" s="376"/>
      <c r="I76" s="310"/>
      <c r="J76" s="310"/>
      <c r="K76" s="310"/>
      <c r="L76" s="49">
        <f t="shared" si="9"/>
        <v>0</v>
      </c>
      <c r="M76" s="11">
        <v>1</v>
      </c>
      <c r="N76" s="11">
        <v>66</v>
      </c>
    </row>
    <row r="77" spans="1:14" ht="12" customHeight="1" x14ac:dyDescent="0.15">
      <c r="A77" s="11">
        <v>1</v>
      </c>
      <c r="B77" s="11">
        <v>67</v>
      </c>
      <c r="C77" s="372"/>
      <c r="D77" s="373"/>
      <c r="E77" s="374" t="s">
        <v>754</v>
      </c>
      <c r="F77" s="375"/>
      <c r="G77" s="375"/>
      <c r="H77" s="376"/>
      <c r="I77" s="310"/>
      <c r="J77" s="310"/>
      <c r="K77" s="310"/>
      <c r="L77" s="49">
        <f t="shared" si="9"/>
        <v>0</v>
      </c>
      <c r="M77" s="11">
        <v>1</v>
      </c>
      <c r="N77" s="11">
        <v>67</v>
      </c>
    </row>
    <row r="78" spans="1:14" ht="12" customHeight="1" x14ac:dyDescent="0.15">
      <c r="A78" s="11">
        <v>1</v>
      </c>
      <c r="B78" s="11">
        <v>68</v>
      </c>
      <c r="C78" s="377" t="s">
        <v>728</v>
      </c>
      <c r="D78" s="378" t="s">
        <v>729</v>
      </c>
      <c r="E78" s="379"/>
      <c r="F78" s="379"/>
      <c r="G78" s="379"/>
      <c r="H78" s="379"/>
      <c r="I78" s="381"/>
      <c r="J78" s="382"/>
      <c r="K78" s="381"/>
      <c r="L78" s="380"/>
      <c r="M78" s="11">
        <v>1</v>
      </c>
      <c r="N78" s="11">
        <v>68</v>
      </c>
    </row>
    <row r="79" spans="1:14" ht="12" customHeight="1" x14ac:dyDescent="0.15">
      <c r="C79" s="377"/>
      <c r="D79" s="378"/>
      <c r="E79" s="379"/>
      <c r="F79" s="379"/>
      <c r="G79" s="379"/>
      <c r="H79" s="379"/>
      <c r="I79" s="381"/>
      <c r="J79" s="382"/>
      <c r="K79" s="381"/>
      <c r="L79" s="380"/>
    </row>
  </sheetData>
  <mergeCells count="91">
    <mergeCell ref="G69:H69"/>
    <mergeCell ref="G70:H70"/>
    <mergeCell ref="G71:H71"/>
    <mergeCell ref="C70:E70"/>
    <mergeCell ref="C25:C35"/>
    <mergeCell ref="E67:H67"/>
    <mergeCell ref="G61:H61"/>
    <mergeCell ref="G62:H62"/>
    <mergeCell ref="G63:H63"/>
    <mergeCell ref="D64:E64"/>
    <mergeCell ref="G64:H64"/>
    <mergeCell ref="G58:H58"/>
    <mergeCell ref="G54:H54"/>
    <mergeCell ref="G65:H65"/>
    <mergeCell ref="E66:H66"/>
    <mergeCell ref="G55:H55"/>
    <mergeCell ref="G59:H59"/>
    <mergeCell ref="D60:E60"/>
    <mergeCell ref="G60:H60"/>
    <mergeCell ref="D56:E56"/>
    <mergeCell ref="G47:H47"/>
    <mergeCell ref="G56:H56"/>
    <mergeCell ref="G57:H57"/>
    <mergeCell ref="D52:E52"/>
    <mergeCell ref="G52:H52"/>
    <mergeCell ref="G53:H53"/>
    <mergeCell ref="D45:E45"/>
    <mergeCell ref="D46:E46"/>
    <mergeCell ref="G51:H51"/>
    <mergeCell ref="G41:H41"/>
    <mergeCell ref="D42:E43"/>
    <mergeCell ref="G42:H42"/>
    <mergeCell ref="G43:H43"/>
    <mergeCell ref="G44:H44"/>
    <mergeCell ref="G45:H45"/>
    <mergeCell ref="D48:E48"/>
    <mergeCell ref="G48:H48"/>
    <mergeCell ref="G49:H49"/>
    <mergeCell ref="D50:G50"/>
    <mergeCell ref="D49:E49"/>
    <mergeCell ref="G46:H46"/>
    <mergeCell ref="D47:E47"/>
    <mergeCell ref="D33:F33"/>
    <mergeCell ref="G38:H38"/>
    <mergeCell ref="D34:F35"/>
    <mergeCell ref="D31:F31"/>
    <mergeCell ref="D39:F40"/>
    <mergeCell ref="G39:H39"/>
    <mergeCell ref="G40:H40"/>
    <mergeCell ref="D36:F37"/>
    <mergeCell ref="G36:H36"/>
    <mergeCell ref="G37:H37"/>
    <mergeCell ref="F11:H11"/>
    <mergeCell ref="D27:F27"/>
    <mergeCell ref="D25:F25"/>
    <mergeCell ref="D23:G23"/>
    <mergeCell ref="I7:J7"/>
    <mergeCell ref="F18:H18"/>
    <mergeCell ref="F19:H19"/>
    <mergeCell ref="F20:H20"/>
    <mergeCell ref="E22:H22"/>
    <mergeCell ref="M1:N1"/>
    <mergeCell ref="D68:H68"/>
    <mergeCell ref="C12:C19"/>
    <mergeCell ref="C54:C63"/>
    <mergeCell ref="F12:H12"/>
    <mergeCell ref="F13:H13"/>
    <mergeCell ref="F14:H14"/>
    <mergeCell ref="F15:H15"/>
    <mergeCell ref="F16:H16"/>
    <mergeCell ref="F21:H21"/>
    <mergeCell ref="D13:D20"/>
    <mergeCell ref="F17:H17"/>
    <mergeCell ref="D29:F29"/>
    <mergeCell ref="D1:F1"/>
    <mergeCell ref="D9:H9"/>
    <mergeCell ref="E10:G10"/>
    <mergeCell ref="C78:C79"/>
    <mergeCell ref="D78:H79"/>
    <mergeCell ref="L78:L79"/>
    <mergeCell ref="K78:K79"/>
    <mergeCell ref="J78:J79"/>
    <mergeCell ref="I78:I79"/>
    <mergeCell ref="C72:D74"/>
    <mergeCell ref="E72:H72"/>
    <mergeCell ref="E73:H73"/>
    <mergeCell ref="E74:H74"/>
    <mergeCell ref="C75:D77"/>
    <mergeCell ref="E75:H75"/>
    <mergeCell ref="E76:H76"/>
    <mergeCell ref="E77:H77"/>
  </mergeCells>
  <phoneticPr fontId="2"/>
  <pageMargins left="0.78740157480314965" right="0.78740157480314965" top="0.78740157480314965" bottom="0.39370078740157483" header="0.19685039370078741" footer="0.19685039370078741"/>
  <pageSetup paperSize="9" scale="8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74"/>
  <sheetViews>
    <sheetView showZeros="0" view="pageBreakPreview" zoomScaleNormal="100" workbookViewId="0">
      <selection activeCell="L98" sqref="A1:L98"/>
    </sheetView>
  </sheetViews>
  <sheetFormatPr defaultRowHeight="10.5" customHeight="1" x14ac:dyDescent="0.15"/>
  <cols>
    <col min="1" max="1" width="3.25" style="11" bestFit="1" customWidth="1"/>
    <col min="2" max="2" width="3" style="11" customWidth="1"/>
    <col min="3" max="7" width="3.625" style="88" customWidth="1"/>
    <col min="8" max="8" width="14.625" style="88" customWidth="1"/>
    <col min="9" max="9" width="3.625" style="88" customWidth="1"/>
    <col min="10" max="12" width="10.625" style="88" customWidth="1"/>
    <col min="13" max="14" width="3.5" style="88" customWidth="1"/>
    <col min="15" max="16384" width="9" style="88"/>
  </cols>
  <sheetData>
    <row r="1" spans="1:14" s="6" customFormat="1" ht="14.1" customHeight="1" x14ac:dyDescent="0.15">
      <c r="C1" s="3" t="s">
        <v>382</v>
      </c>
      <c r="D1" s="383" t="s">
        <v>163</v>
      </c>
      <c r="E1" s="448"/>
      <c r="F1" s="448"/>
      <c r="G1" s="449"/>
    </row>
    <row r="2" spans="1:14" s="6" customFormat="1" ht="9.9499999999999993" customHeight="1" x14ac:dyDescent="0.15"/>
    <row r="3" spans="1:14" s="6" customFormat="1" ht="9.9499999999999993" customHeight="1" x14ac:dyDescent="0.15"/>
    <row r="4" spans="1:14" s="6" customFormat="1" ht="14.1" customHeight="1" x14ac:dyDescent="0.15">
      <c r="C4" s="6" t="s">
        <v>166</v>
      </c>
    </row>
    <row r="5" spans="1:14" s="6" customFormat="1" ht="9.9499999999999993" customHeight="1" x14ac:dyDescent="0.15"/>
    <row r="6" spans="1:14" ht="24.95" customHeight="1" x14ac:dyDescent="0.15">
      <c r="A6" s="17" t="s">
        <v>295</v>
      </c>
      <c r="B6" s="17" t="s">
        <v>296</v>
      </c>
      <c r="C6" s="118" t="s">
        <v>422</v>
      </c>
      <c r="D6" s="76"/>
      <c r="E6" s="76"/>
      <c r="F6" s="76"/>
      <c r="G6" s="76"/>
      <c r="H6" s="76"/>
      <c r="I6" s="119" t="s">
        <v>317</v>
      </c>
      <c r="J6" s="15" t="s">
        <v>293</v>
      </c>
      <c r="K6" s="15" t="s">
        <v>294</v>
      </c>
      <c r="L6" s="326" t="s">
        <v>426</v>
      </c>
      <c r="M6" s="17" t="s">
        <v>295</v>
      </c>
      <c r="N6" s="17" t="s">
        <v>296</v>
      </c>
    </row>
    <row r="7" spans="1:14" s="11" customFormat="1" ht="10.5" customHeight="1" x14ac:dyDescent="0.15">
      <c r="A7" s="11">
        <v>1</v>
      </c>
      <c r="B7" s="11">
        <v>1</v>
      </c>
      <c r="C7" s="340"/>
      <c r="D7" s="120" t="s">
        <v>55</v>
      </c>
      <c r="E7" s="410" t="s">
        <v>285</v>
      </c>
      <c r="F7" s="410"/>
      <c r="G7" s="410"/>
      <c r="H7" s="410"/>
      <c r="I7" s="334" t="s">
        <v>58</v>
      </c>
      <c r="J7" s="104">
        <v>401856</v>
      </c>
      <c r="K7" s="104">
        <v>4817</v>
      </c>
      <c r="L7" s="21">
        <f>SUM(J7:K7)</f>
        <v>406673</v>
      </c>
      <c r="M7" s="11">
        <v>1</v>
      </c>
      <c r="N7" s="11">
        <v>1</v>
      </c>
    </row>
    <row r="8" spans="1:14" s="11" customFormat="1" ht="10.5" customHeight="1" x14ac:dyDescent="0.15">
      <c r="A8" s="11">
        <v>1</v>
      </c>
      <c r="B8" s="11">
        <v>2</v>
      </c>
      <c r="C8" s="340"/>
      <c r="D8" s="340"/>
      <c r="E8" s="328" t="s">
        <v>0</v>
      </c>
      <c r="F8" s="393" t="s">
        <v>440</v>
      </c>
      <c r="G8" s="393"/>
      <c r="H8" s="393"/>
      <c r="I8" s="329" t="s">
        <v>59</v>
      </c>
      <c r="J8" s="104">
        <v>162927</v>
      </c>
      <c r="K8" s="104">
        <v>4810</v>
      </c>
      <c r="L8" s="21">
        <f t="shared" ref="L8:L69" si="0">SUM(J8:K8)</f>
        <v>167737</v>
      </c>
      <c r="M8" s="11">
        <v>1</v>
      </c>
      <c r="N8" s="11">
        <v>2</v>
      </c>
    </row>
    <row r="9" spans="1:14" s="11" customFormat="1" ht="10.5" customHeight="1" x14ac:dyDescent="0.15">
      <c r="A9" s="11">
        <v>1</v>
      </c>
      <c r="B9" s="11">
        <v>3</v>
      </c>
      <c r="C9" s="120"/>
      <c r="D9" s="340"/>
      <c r="E9" s="364"/>
      <c r="F9" s="328" t="s">
        <v>60</v>
      </c>
      <c r="G9" s="393" t="s">
        <v>441</v>
      </c>
      <c r="H9" s="393"/>
      <c r="I9" s="329"/>
      <c r="J9" s="104">
        <v>162924</v>
      </c>
      <c r="K9" s="104">
        <v>4810</v>
      </c>
      <c r="L9" s="21">
        <f t="shared" si="0"/>
        <v>167734</v>
      </c>
      <c r="M9" s="11">
        <v>1</v>
      </c>
      <c r="N9" s="11">
        <v>3</v>
      </c>
    </row>
    <row r="10" spans="1:14" s="11" customFormat="1" ht="10.5" customHeight="1" x14ac:dyDescent="0.15">
      <c r="A10" s="11">
        <v>1</v>
      </c>
      <c r="B10" s="11">
        <v>4</v>
      </c>
      <c r="C10" s="120" t="s">
        <v>47</v>
      </c>
      <c r="D10" s="340"/>
      <c r="E10" s="364"/>
      <c r="F10" s="38"/>
      <c r="G10" s="393" t="s">
        <v>162</v>
      </c>
      <c r="H10" s="393"/>
      <c r="I10" s="329"/>
      <c r="J10" s="104">
        <v>6312</v>
      </c>
      <c r="K10" s="104">
        <v>2091</v>
      </c>
      <c r="L10" s="21">
        <f t="shared" si="0"/>
        <v>8403</v>
      </c>
      <c r="M10" s="11">
        <v>1</v>
      </c>
      <c r="N10" s="11">
        <v>4</v>
      </c>
    </row>
    <row r="11" spans="1:14" s="11" customFormat="1" ht="10.5" customHeight="1" x14ac:dyDescent="0.15">
      <c r="A11" s="11">
        <v>1</v>
      </c>
      <c r="B11" s="11">
        <v>5</v>
      </c>
      <c r="C11" s="364"/>
      <c r="D11" s="340"/>
      <c r="E11" s="364"/>
      <c r="F11" s="331" t="s">
        <v>61</v>
      </c>
      <c r="G11" s="393" t="s">
        <v>62</v>
      </c>
      <c r="H11" s="393"/>
      <c r="I11" s="329"/>
      <c r="J11" s="104"/>
      <c r="K11" s="104"/>
      <c r="L11" s="21">
        <f t="shared" si="0"/>
        <v>0</v>
      </c>
      <c r="M11" s="11">
        <v>1</v>
      </c>
      <c r="N11" s="11">
        <v>5</v>
      </c>
    </row>
    <row r="12" spans="1:14" s="11" customFormat="1" ht="10.5" customHeight="1" x14ac:dyDescent="0.15">
      <c r="A12" s="11">
        <v>1</v>
      </c>
      <c r="B12" s="11">
        <v>6</v>
      </c>
      <c r="C12" s="364"/>
      <c r="D12" s="340"/>
      <c r="E12" s="333"/>
      <c r="F12" s="331" t="s">
        <v>63</v>
      </c>
      <c r="G12" s="393" t="s">
        <v>395</v>
      </c>
      <c r="H12" s="393"/>
      <c r="I12" s="329"/>
      <c r="J12" s="104">
        <v>3</v>
      </c>
      <c r="K12" s="104">
        <v>0</v>
      </c>
      <c r="L12" s="21">
        <f t="shared" si="0"/>
        <v>3</v>
      </c>
      <c r="M12" s="11">
        <v>1</v>
      </c>
      <c r="N12" s="11">
        <v>6</v>
      </c>
    </row>
    <row r="13" spans="1:14" s="11" customFormat="1" ht="10.5" customHeight="1" x14ac:dyDescent="0.15">
      <c r="A13" s="11">
        <v>1</v>
      </c>
      <c r="B13" s="11">
        <v>7</v>
      </c>
      <c r="C13" s="364" t="s">
        <v>92</v>
      </c>
      <c r="D13" s="340"/>
      <c r="E13" s="364" t="s">
        <v>93</v>
      </c>
      <c r="F13" s="393" t="s">
        <v>442</v>
      </c>
      <c r="G13" s="393"/>
      <c r="H13" s="393"/>
      <c r="I13" s="329" t="s">
        <v>64</v>
      </c>
      <c r="J13" s="104">
        <v>238929</v>
      </c>
      <c r="K13" s="104">
        <v>7</v>
      </c>
      <c r="L13" s="21">
        <f t="shared" si="0"/>
        <v>238936</v>
      </c>
      <c r="M13" s="11">
        <v>1</v>
      </c>
      <c r="N13" s="11">
        <v>7</v>
      </c>
    </row>
    <row r="14" spans="1:14" s="11" customFormat="1" ht="10.5" customHeight="1" x14ac:dyDescent="0.15">
      <c r="A14" s="11">
        <v>1</v>
      </c>
      <c r="B14" s="11">
        <v>8</v>
      </c>
      <c r="C14" s="364"/>
      <c r="D14" s="340"/>
      <c r="E14" s="340"/>
      <c r="F14" s="331" t="s">
        <v>60</v>
      </c>
      <c r="G14" s="393" t="s">
        <v>1</v>
      </c>
      <c r="H14" s="393"/>
      <c r="I14" s="329"/>
      <c r="J14" s="104"/>
      <c r="K14" s="104"/>
      <c r="L14" s="21">
        <f t="shared" si="0"/>
        <v>0</v>
      </c>
      <c r="M14" s="11">
        <v>1</v>
      </c>
      <c r="N14" s="11">
        <v>8</v>
      </c>
    </row>
    <row r="15" spans="1:14" s="11" customFormat="1" ht="10.5" customHeight="1" x14ac:dyDescent="0.15">
      <c r="A15" s="11">
        <v>1</v>
      </c>
      <c r="B15" s="11">
        <v>9</v>
      </c>
      <c r="C15" s="364"/>
      <c r="D15" s="340"/>
      <c r="E15" s="340"/>
      <c r="F15" s="333" t="s">
        <v>61</v>
      </c>
      <c r="G15" s="393" t="s">
        <v>2</v>
      </c>
      <c r="H15" s="393"/>
      <c r="I15" s="334"/>
      <c r="J15" s="104"/>
      <c r="K15" s="104"/>
      <c r="L15" s="21">
        <f t="shared" si="0"/>
        <v>0</v>
      </c>
      <c r="M15" s="11">
        <v>1</v>
      </c>
      <c r="N15" s="11">
        <v>9</v>
      </c>
    </row>
    <row r="16" spans="1:14" s="11" customFormat="1" ht="10.5" customHeight="1" x14ac:dyDescent="0.15">
      <c r="A16" s="11">
        <v>1</v>
      </c>
      <c r="B16" s="11">
        <v>10</v>
      </c>
      <c r="C16" s="364" t="s">
        <v>3</v>
      </c>
      <c r="D16" s="340"/>
      <c r="E16" s="340"/>
      <c r="F16" s="331" t="s">
        <v>63</v>
      </c>
      <c r="G16" s="393" t="s">
        <v>4</v>
      </c>
      <c r="H16" s="393"/>
      <c r="I16" s="329"/>
      <c r="J16" s="104">
        <v>66950</v>
      </c>
      <c r="K16" s="104">
        <v>0</v>
      </c>
      <c r="L16" s="21">
        <f t="shared" si="0"/>
        <v>66950</v>
      </c>
      <c r="M16" s="11">
        <v>1</v>
      </c>
      <c r="N16" s="11">
        <v>10</v>
      </c>
    </row>
    <row r="17" spans="1:14" s="11" customFormat="1" ht="10.5" customHeight="1" x14ac:dyDescent="0.15">
      <c r="A17" s="11">
        <v>1</v>
      </c>
      <c r="B17" s="11">
        <v>11</v>
      </c>
      <c r="C17" s="364"/>
      <c r="D17" s="121"/>
      <c r="E17" s="121"/>
      <c r="F17" s="333" t="s">
        <v>65</v>
      </c>
      <c r="G17" s="393" t="s">
        <v>395</v>
      </c>
      <c r="H17" s="393"/>
      <c r="I17" s="334"/>
      <c r="J17" s="104">
        <v>171979</v>
      </c>
      <c r="K17" s="104">
        <v>7</v>
      </c>
      <c r="L17" s="21">
        <f t="shared" si="0"/>
        <v>171986</v>
      </c>
      <c r="M17" s="11">
        <v>1</v>
      </c>
      <c r="N17" s="11">
        <v>11</v>
      </c>
    </row>
    <row r="18" spans="1:14" s="11" customFormat="1" ht="10.5" customHeight="1" x14ac:dyDescent="0.15">
      <c r="A18" s="11">
        <v>1</v>
      </c>
      <c r="B18" s="11">
        <v>12</v>
      </c>
      <c r="C18" s="364"/>
      <c r="D18" s="120" t="s">
        <v>56</v>
      </c>
      <c r="E18" s="393" t="s">
        <v>286</v>
      </c>
      <c r="F18" s="393"/>
      <c r="G18" s="393"/>
      <c r="H18" s="393"/>
      <c r="I18" s="329" t="s">
        <v>66</v>
      </c>
      <c r="J18" s="104">
        <v>342209</v>
      </c>
      <c r="K18" s="104">
        <v>4260</v>
      </c>
      <c r="L18" s="21">
        <f>SUM(J18:K18)</f>
        <v>346469</v>
      </c>
      <c r="M18" s="11">
        <v>1</v>
      </c>
      <c r="N18" s="11">
        <v>12</v>
      </c>
    </row>
    <row r="19" spans="1:14" s="11" customFormat="1" ht="10.5" customHeight="1" x14ac:dyDescent="0.15">
      <c r="A19" s="11">
        <v>1</v>
      </c>
      <c r="B19" s="11">
        <v>13</v>
      </c>
      <c r="C19" s="364" t="s">
        <v>67</v>
      </c>
      <c r="D19" s="340"/>
      <c r="E19" s="328" t="s">
        <v>5</v>
      </c>
      <c r="F19" s="393" t="s">
        <v>443</v>
      </c>
      <c r="G19" s="393"/>
      <c r="H19" s="393"/>
      <c r="I19" s="329" t="s">
        <v>68</v>
      </c>
      <c r="J19" s="104">
        <v>154717</v>
      </c>
      <c r="K19" s="104">
        <v>4260</v>
      </c>
      <c r="L19" s="21">
        <f t="shared" si="0"/>
        <v>158977</v>
      </c>
      <c r="M19" s="11">
        <v>1</v>
      </c>
      <c r="N19" s="11">
        <v>13</v>
      </c>
    </row>
    <row r="20" spans="1:14" s="11" customFormat="1" ht="10.5" customHeight="1" x14ac:dyDescent="0.15">
      <c r="A20" s="11">
        <v>1</v>
      </c>
      <c r="B20" s="11">
        <v>14</v>
      </c>
      <c r="C20" s="364"/>
      <c r="D20" s="340"/>
      <c r="E20" s="364"/>
      <c r="F20" s="331" t="s">
        <v>60</v>
      </c>
      <c r="G20" s="393" t="s">
        <v>392</v>
      </c>
      <c r="H20" s="393"/>
      <c r="I20" s="329"/>
      <c r="J20" s="104">
        <v>47266</v>
      </c>
      <c r="K20" s="104">
        <v>0</v>
      </c>
      <c r="L20" s="21">
        <f t="shared" si="0"/>
        <v>47266</v>
      </c>
      <c r="M20" s="11">
        <v>1</v>
      </c>
      <c r="N20" s="11">
        <v>14</v>
      </c>
    </row>
    <row r="21" spans="1:14" s="11" customFormat="1" ht="10.5" customHeight="1" x14ac:dyDescent="0.15">
      <c r="A21" s="11">
        <v>1</v>
      </c>
      <c r="B21" s="11">
        <v>15</v>
      </c>
      <c r="C21" s="364"/>
      <c r="D21" s="340"/>
      <c r="E21" s="364"/>
      <c r="F21" s="331" t="s">
        <v>61</v>
      </c>
      <c r="G21" s="393" t="s">
        <v>369</v>
      </c>
      <c r="H21" s="393"/>
      <c r="I21" s="329"/>
      <c r="J21" s="104"/>
      <c r="K21" s="104"/>
      <c r="L21" s="21">
        <f t="shared" si="0"/>
        <v>0</v>
      </c>
      <c r="M21" s="11">
        <v>1</v>
      </c>
      <c r="N21" s="11">
        <v>15</v>
      </c>
    </row>
    <row r="22" spans="1:14" s="11" customFormat="1" ht="10.5" customHeight="1" x14ac:dyDescent="0.15">
      <c r="A22" s="11">
        <v>1</v>
      </c>
      <c r="B22" s="11">
        <v>16</v>
      </c>
      <c r="C22" s="364" t="s">
        <v>6</v>
      </c>
      <c r="D22" s="340"/>
      <c r="E22" s="333"/>
      <c r="F22" s="333" t="s">
        <v>63</v>
      </c>
      <c r="G22" s="393" t="s">
        <v>395</v>
      </c>
      <c r="H22" s="393"/>
      <c r="I22" s="334"/>
      <c r="J22" s="104">
        <v>107451</v>
      </c>
      <c r="K22" s="104">
        <v>4260</v>
      </c>
      <c r="L22" s="21">
        <f t="shared" si="0"/>
        <v>111711</v>
      </c>
      <c r="M22" s="11">
        <v>1</v>
      </c>
      <c r="N22" s="11">
        <v>16</v>
      </c>
    </row>
    <row r="23" spans="1:14" s="11" customFormat="1" ht="10.5" customHeight="1" x14ac:dyDescent="0.15">
      <c r="A23" s="11">
        <v>1</v>
      </c>
      <c r="B23" s="11">
        <v>17</v>
      </c>
      <c r="C23" s="364"/>
      <c r="D23" s="340"/>
      <c r="E23" s="364" t="s">
        <v>93</v>
      </c>
      <c r="F23" s="393" t="s">
        <v>444</v>
      </c>
      <c r="G23" s="393"/>
      <c r="H23" s="393"/>
      <c r="I23" s="329" t="s">
        <v>69</v>
      </c>
      <c r="J23" s="104">
        <v>187492</v>
      </c>
      <c r="K23" s="104">
        <v>0</v>
      </c>
      <c r="L23" s="21">
        <f t="shared" si="0"/>
        <v>187492</v>
      </c>
      <c r="M23" s="11">
        <v>1</v>
      </c>
      <c r="N23" s="11">
        <v>17</v>
      </c>
    </row>
    <row r="24" spans="1:14" s="11" customFormat="1" ht="10.5" customHeight="1" x14ac:dyDescent="0.15">
      <c r="A24" s="11">
        <v>1</v>
      </c>
      <c r="B24" s="11">
        <v>18</v>
      </c>
      <c r="C24" s="364"/>
      <c r="D24" s="340"/>
      <c r="E24" s="340"/>
      <c r="F24" s="122" t="s">
        <v>60</v>
      </c>
      <c r="G24" s="393" t="s">
        <v>355</v>
      </c>
      <c r="H24" s="393"/>
      <c r="I24" s="329"/>
      <c r="J24" s="104">
        <v>6126</v>
      </c>
      <c r="K24" s="104">
        <v>0</v>
      </c>
      <c r="L24" s="21">
        <f t="shared" si="0"/>
        <v>6126</v>
      </c>
      <c r="M24" s="11">
        <v>1</v>
      </c>
      <c r="N24" s="11">
        <v>18</v>
      </c>
    </row>
    <row r="25" spans="1:14" s="11" customFormat="1" ht="10.5" customHeight="1" x14ac:dyDescent="0.15">
      <c r="A25" s="11">
        <v>1</v>
      </c>
      <c r="B25" s="11">
        <v>19</v>
      </c>
      <c r="C25" s="364" t="s">
        <v>7</v>
      </c>
      <c r="D25" s="340"/>
      <c r="E25" s="340"/>
      <c r="F25" s="340"/>
      <c r="G25" s="374" t="s">
        <v>275</v>
      </c>
      <c r="H25" s="447"/>
      <c r="I25" s="329"/>
      <c r="J25" s="104">
        <v>6123</v>
      </c>
      <c r="K25" s="104">
        <v>0</v>
      </c>
      <c r="L25" s="21">
        <f t="shared" si="0"/>
        <v>6123</v>
      </c>
      <c r="M25" s="11">
        <v>1</v>
      </c>
      <c r="N25" s="11">
        <v>19</v>
      </c>
    </row>
    <row r="26" spans="1:14" s="11" customFormat="1" ht="10.5" customHeight="1" x14ac:dyDescent="0.15">
      <c r="A26" s="11">
        <v>1</v>
      </c>
      <c r="B26" s="11">
        <v>20</v>
      </c>
      <c r="C26" s="340"/>
      <c r="D26" s="340"/>
      <c r="E26" s="340"/>
      <c r="F26" s="121"/>
      <c r="G26" s="374" t="s">
        <v>383</v>
      </c>
      <c r="H26" s="447"/>
      <c r="I26" s="329"/>
      <c r="J26" s="104">
        <v>3</v>
      </c>
      <c r="K26" s="104">
        <v>0</v>
      </c>
      <c r="L26" s="21">
        <f t="shared" si="0"/>
        <v>3</v>
      </c>
      <c r="M26" s="11">
        <v>1</v>
      </c>
      <c r="N26" s="11">
        <v>20</v>
      </c>
    </row>
    <row r="27" spans="1:14" s="11" customFormat="1" ht="10.5" customHeight="1" x14ac:dyDescent="0.15">
      <c r="A27" s="11">
        <v>1</v>
      </c>
      <c r="B27" s="11">
        <v>21</v>
      </c>
      <c r="C27" s="340"/>
      <c r="D27" s="121"/>
      <c r="E27" s="121"/>
      <c r="F27" s="121" t="s">
        <v>61</v>
      </c>
      <c r="G27" s="393" t="s">
        <v>395</v>
      </c>
      <c r="H27" s="393"/>
      <c r="I27" s="334"/>
      <c r="J27" s="104">
        <v>181366</v>
      </c>
      <c r="K27" s="104">
        <v>0</v>
      </c>
      <c r="L27" s="21">
        <f t="shared" si="0"/>
        <v>181366</v>
      </c>
      <c r="M27" s="11">
        <v>1</v>
      </c>
      <c r="N27" s="11">
        <v>21</v>
      </c>
    </row>
    <row r="28" spans="1:14" s="11" customFormat="1" ht="10.5" customHeight="1" x14ac:dyDescent="0.15">
      <c r="A28" s="11">
        <v>1</v>
      </c>
      <c r="B28" s="11">
        <v>22</v>
      </c>
      <c r="C28" s="121"/>
      <c r="D28" s="48" t="s">
        <v>70</v>
      </c>
      <c r="E28" s="393" t="s">
        <v>276</v>
      </c>
      <c r="F28" s="393"/>
      <c r="G28" s="393"/>
      <c r="H28" s="393"/>
      <c r="I28" s="334" t="s">
        <v>71</v>
      </c>
      <c r="J28" s="104">
        <v>59647</v>
      </c>
      <c r="K28" s="104">
        <v>557</v>
      </c>
      <c r="L28" s="21">
        <f t="shared" si="0"/>
        <v>60204</v>
      </c>
      <c r="M28" s="11">
        <v>1</v>
      </c>
      <c r="N28" s="11">
        <v>22</v>
      </c>
    </row>
    <row r="29" spans="1:14" s="11" customFormat="1" ht="10.5" customHeight="1" x14ac:dyDescent="0.15">
      <c r="A29" s="11">
        <v>1</v>
      </c>
      <c r="B29" s="11">
        <v>23</v>
      </c>
      <c r="C29" s="340"/>
      <c r="D29" s="120" t="s">
        <v>55</v>
      </c>
      <c r="E29" s="393" t="s">
        <v>445</v>
      </c>
      <c r="F29" s="393"/>
      <c r="G29" s="393"/>
      <c r="H29" s="393"/>
      <c r="I29" s="329" t="s">
        <v>72</v>
      </c>
      <c r="J29" s="104">
        <v>40719</v>
      </c>
      <c r="K29" s="104">
        <v>0</v>
      </c>
      <c r="L29" s="21">
        <f t="shared" si="0"/>
        <v>40719</v>
      </c>
      <c r="M29" s="11">
        <v>1</v>
      </c>
      <c r="N29" s="11">
        <v>23</v>
      </c>
    </row>
    <row r="30" spans="1:14" s="11" customFormat="1" ht="10.5" customHeight="1" x14ac:dyDescent="0.15">
      <c r="A30" s="11">
        <v>1</v>
      </c>
      <c r="B30" s="11">
        <v>24</v>
      </c>
      <c r="C30" s="340"/>
      <c r="D30" s="340"/>
      <c r="E30" s="331" t="s">
        <v>9</v>
      </c>
      <c r="F30" s="393" t="s">
        <v>10</v>
      </c>
      <c r="G30" s="393"/>
      <c r="H30" s="393"/>
      <c r="I30" s="329"/>
      <c r="J30" s="104"/>
      <c r="K30" s="104"/>
      <c r="L30" s="21">
        <f>SUM(J30:K30)</f>
        <v>0</v>
      </c>
      <c r="M30" s="11">
        <v>1</v>
      </c>
      <c r="N30" s="11">
        <v>24</v>
      </c>
    </row>
    <row r="31" spans="1:14" s="11" customFormat="1" ht="10.5" customHeight="1" x14ac:dyDescent="0.15">
      <c r="A31" s="11">
        <v>1</v>
      </c>
      <c r="B31" s="11">
        <v>26</v>
      </c>
      <c r="C31" s="340"/>
      <c r="D31" s="340"/>
      <c r="E31" s="331" t="s">
        <v>11</v>
      </c>
      <c r="F31" s="393" t="s">
        <v>57</v>
      </c>
      <c r="G31" s="393"/>
      <c r="H31" s="393"/>
      <c r="I31" s="329"/>
      <c r="J31" s="104">
        <v>40719</v>
      </c>
      <c r="K31" s="104"/>
      <c r="L31" s="21">
        <f t="shared" si="0"/>
        <v>40719</v>
      </c>
      <c r="M31" s="11">
        <v>1</v>
      </c>
      <c r="N31" s="11">
        <v>26</v>
      </c>
    </row>
    <row r="32" spans="1:14" s="11" customFormat="1" ht="10.5" customHeight="1" x14ac:dyDescent="0.15">
      <c r="A32" s="11">
        <v>1</v>
      </c>
      <c r="B32" s="11">
        <v>27</v>
      </c>
      <c r="C32" s="364"/>
      <c r="D32" s="340"/>
      <c r="E32" s="331" t="s">
        <v>12</v>
      </c>
      <c r="F32" s="393" t="s">
        <v>94</v>
      </c>
      <c r="G32" s="393"/>
      <c r="H32" s="393"/>
      <c r="I32" s="329"/>
      <c r="J32" s="104"/>
      <c r="K32" s="104"/>
      <c r="L32" s="21">
        <f t="shared" si="0"/>
        <v>0</v>
      </c>
      <c r="M32" s="11">
        <v>1</v>
      </c>
      <c r="N32" s="11">
        <v>27</v>
      </c>
    </row>
    <row r="33" spans="1:14" s="11" customFormat="1" ht="10.5" customHeight="1" x14ac:dyDescent="0.15">
      <c r="A33" s="11">
        <v>1</v>
      </c>
      <c r="B33" s="11">
        <v>28</v>
      </c>
      <c r="C33" s="364"/>
      <c r="D33" s="340"/>
      <c r="E33" s="331" t="s">
        <v>13</v>
      </c>
      <c r="F33" s="393" t="s">
        <v>14</v>
      </c>
      <c r="G33" s="393"/>
      <c r="H33" s="393"/>
      <c r="I33" s="329"/>
      <c r="J33" s="104"/>
      <c r="K33" s="104"/>
      <c r="L33" s="21">
        <f t="shared" si="0"/>
        <v>0</v>
      </c>
      <c r="M33" s="11">
        <v>1</v>
      </c>
      <c r="N33" s="11">
        <v>28</v>
      </c>
    </row>
    <row r="34" spans="1:14" s="11" customFormat="1" ht="10.5" customHeight="1" x14ac:dyDescent="0.15">
      <c r="A34" s="11">
        <v>1</v>
      </c>
      <c r="B34" s="11">
        <v>29</v>
      </c>
      <c r="C34" s="364" t="s">
        <v>74</v>
      </c>
      <c r="D34" s="340"/>
      <c r="E34" s="331" t="s">
        <v>15</v>
      </c>
      <c r="F34" s="393" t="s">
        <v>16</v>
      </c>
      <c r="G34" s="393"/>
      <c r="H34" s="393"/>
      <c r="I34" s="329"/>
      <c r="J34" s="104"/>
      <c r="K34" s="104"/>
      <c r="L34" s="21">
        <f t="shared" si="0"/>
        <v>0</v>
      </c>
      <c r="M34" s="11">
        <v>1</v>
      </c>
      <c r="N34" s="11">
        <v>29</v>
      </c>
    </row>
    <row r="35" spans="1:14" s="11" customFormat="1" ht="10.5" customHeight="1" x14ac:dyDescent="0.15">
      <c r="A35" s="11">
        <v>1</v>
      </c>
      <c r="B35" s="11">
        <v>30</v>
      </c>
      <c r="C35" s="364"/>
      <c r="D35" s="340"/>
      <c r="E35" s="331" t="s">
        <v>95</v>
      </c>
      <c r="F35" s="393" t="s">
        <v>297</v>
      </c>
      <c r="G35" s="393"/>
      <c r="H35" s="393"/>
      <c r="I35" s="329"/>
      <c r="J35" s="104"/>
      <c r="K35" s="104"/>
      <c r="L35" s="21">
        <f t="shared" si="0"/>
        <v>0</v>
      </c>
      <c r="M35" s="11">
        <v>1</v>
      </c>
      <c r="N35" s="11">
        <v>30</v>
      </c>
    </row>
    <row r="36" spans="1:14" s="11" customFormat="1" ht="10.5" customHeight="1" x14ac:dyDescent="0.15">
      <c r="A36" s="11">
        <v>1</v>
      </c>
      <c r="B36" s="11">
        <v>31</v>
      </c>
      <c r="C36" s="364"/>
      <c r="D36" s="340"/>
      <c r="E36" s="331" t="s">
        <v>18</v>
      </c>
      <c r="F36" s="393" t="s">
        <v>19</v>
      </c>
      <c r="G36" s="393"/>
      <c r="H36" s="393"/>
      <c r="I36" s="329"/>
      <c r="J36" s="104"/>
      <c r="K36" s="104"/>
      <c r="L36" s="21">
        <f t="shared" si="0"/>
        <v>0</v>
      </c>
      <c r="M36" s="11">
        <v>1</v>
      </c>
      <c r="N36" s="11">
        <v>31</v>
      </c>
    </row>
    <row r="37" spans="1:14" s="11" customFormat="1" ht="10.5" customHeight="1" x14ac:dyDescent="0.15">
      <c r="A37" s="11">
        <v>1</v>
      </c>
      <c r="B37" s="11">
        <v>32</v>
      </c>
      <c r="C37" s="364"/>
      <c r="D37" s="121"/>
      <c r="E37" s="333" t="s">
        <v>20</v>
      </c>
      <c r="F37" s="393" t="s">
        <v>21</v>
      </c>
      <c r="G37" s="393"/>
      <c r="H37" s="393"/>
      <c r="I37" s="334"/>
      <c r="J37" s="104"/>
      <c r="K37" s="104"/>
      <c r="L37" s="21">
        <f>SUM(J37:K37)</f>
        <v>0</v>
      </c>
      <c r="M37" s="11">
        <v>1</v>
      </c>
      <c r="N37" s="11">
        <v>32</v>
      </c>
    </row>
    <row r="38" spans="1:14" s="11" customFormat="1" ht="10.5" customHeight="1" x14ac:dyDescent="0.15">
      <c r="A38" s="11">
        <v>1</v>
      </c>
      <c r="B38" s="11">
        <v>33</v>
      </c>
      <c r="C38" s="364" t="s">
        <v>17</v>
      </c>
      <c r="D38" s="120" t="s">
        <v>56</v>
      </c>
      <c r="E38" s="393" t="s">
        <v>393</v>
      </c>
      <c r="F38" s="393"/>
      <c r="G38" s="393"/>
      <c r="H38" s="393"/>
      <c r="I38" s="329" t="s">
        <v>75</v>
      </c>
      <c r="J38" s="104">
        <v>100366</v>
      </c>
      <c r="K38" s="104"/>
      <c r="L38" s="21">
        <f t="shared" si="0"/>
        <v>100366</v>
      </c>
      <c r="M38" s="11">
        <v>1</v>
      </c>
      <c r="N38" s="11">
        <v>33</v>
      </c>
    </row>
    <row r="39" spans="1:14" s="11" customFormat="1" ht="10.5" customHeight="1" x14ac:dyDescent="0.15">
      <c r="A39" s="11">
        <v>1</v>
      </c>
      <c r="B39" s="11">
        <v>34</v>
      </c>
      <c r="C39" s="364"/>
      <c r="D39" s="340"/>
      <c r="E39" s="328" t="s">
        <v>8</v>
      </c>
      <c r="F39" s="393" t="s">
        <v>96</v>
      </c>
      <c r="G39" s="393"/>
      <c r="H39" s="393"/>
      <c r="I39" s="329"/>
      <c r="J39" s="104">
        <v>48739</v>
      </c>
      <c r="K39" s="104"/>
      <c r="L39" s="21">
        <f t="shared" si="0"/>
        <v>48739</v>
      </c>
      <c r="M39" s="11">
        <v>1</v>
      </c>
      <c r="N39" s="11">
        <v>34</v>
      </c>
    </row>
    <row r="40" spans="1:14" s="11" customFormat="1" ht="10.5" customHeight="1" x14ac:dyDescent="0.15">
      <c r="A40" s="11">
        <v>1</v>
      </c>
      <c r="B40" s="11">
        <v>35</v>
      </c>
      <c r="C40" s="364"/>
      <c r="D40" s="340"/>
      <c r="E40" s="457" t="s">
        <v>459</v>
      </c>
      <c r="F40" s="458"/>
      <c r="G40" s="374" t="s">
        <v>392</v>
      </c>
      <c r="H40" s="447"/>
      <c r="I40" s="329"/>
      <c r="J40" s="104"/>
      <c r="K40" s="104"/>
      <c r="L40" s="21">
        <f t="shared" si="0"/>
        <v>0</v>
      </c>
      <c r="M40" s="11">
        <v>1</v>
      </c>
      <c r="N40" s="11">
        <v>35</v>
      </c>
    </row>
    <row r="41" spans="1:14" s="11" customFormat="1" ht="10.5" customHeight="1" x14ac:dyDescent="0.15">
      <c r="A41" s="11">
        <v>1</v>
      </c>
      <c r="B41" s="11">
        <v>36</v>
      </c>
      <c r="C41" s="364"/>
      <c r="D41" s="340"/>
      <c r="E41" s="459"/>
      <c r="F41" s="460"/>
      <c r="G41" s="374" t="s">
        <v>391</v>
      </c>
      <c r="H41" s="447"/>
      <c r="I41" s="334"/>
      <c r="J41" s="104"/>
      <c r="K41" s="104"/>
      <c r="L41" s="21">
        <f t="shared" si="0"/>
        <v>0</v>
      </c>
      <c r="M41" s="11">
        <v>1</v>
      </c>
      <c r="N41" s="11">
        <v>36</v>
      </c>
    </row>
    <row r="42" spans="1:14" s="11" customFormat="1" ht="10.5" customHeight="1" x14ac:dyDescent="0.15">
      <c r="A42" s="11">
        <v>1</v>
      </c>
      <c r="B42" s="11">
        <v>37</v>
      </c>
      <c r="C42" s="364" t="s">
        <v>22</v>
      </c>
      <c r="D42" s="340"/>
      <c r="E42" s="364" t="s">
        <v>24</v>
      </c>
      <c r="F42" s="374" t="s">
        <v>390</v>
      </c>
      <c r="G42" s="447"/>
      <c r="H42" s="447"/>
      <c r="I42" s="329"/>
      <c r="J42" s="104"/>
      <c r="K42" s="104"/>
      <c r="L42" s="21">
        <f t="shared" si="0"/>
        <v>0</v>
      </c>
      <c r="M42" s="11">
        <v>1</v>
      </c>
      <c r="N42" s="11">
        <v>37</v>
      </c>
    </row>
    <row r="43" spans="1:14" s="11" customFormat="1" ht="10.5" customHeight="1" x14ac:dyDescent="0.15">
      <c r="A43" s="11">
        <v>1</v>
      </c>
      <c r="B43" s="11">
        <v>38</v>
      </c>
      <c r="C43" s="364"/>
      <c r="D43" s="340"/>
      <c r="E43" s="364" t="s">
        <v>25</v>
      </c>
      <c r="F43" s="450" t="s">
        <v>732</v>
      </c>
      <c r="G43" s="451"/>
      <c r="H43" s="451"/>
      <c r="I43" s="329"/>
      <c r="J43" s="104"/>
      <c r="K43" s="104"/>
      <c r="L43" s="21">
        <f t="shared" si="0"/>
        <v>0</v>
      </c>
      <c r="M43" s="11">
        <v>1</v>
      </c>
      <c r="N43" s="11">
        <v>38</v>
      </c>
    </row>
    <row r="44" spans="1:14" s="11" customFormat="1" ht="10.5" customHeight="1" x14ac:dyDescent="0.15">
      <c r="A44" s="11">
        <v>1</v>
      </c>
      <c r="B44" s="11">
        <v>39</v>
      </c>
      <c r="C44" s="364"/>
      <c r="D44" s="340"/>
      <c r="E44" s="364" t="s">
        <v>27</v>
      </c>
      <c r="F44" s="374" t="s">
        <v>389</v>
      </c>
      <c r="G44" s="447"/>
      <c r="H44" s="447"/>
      <c r="I44" s="329"/>
      <c r="J44" s="104">
        <v>48739</v>
      </c>
      <c r="K44" s="104"/>
      <c r="L44" s="21">
        <f>SUM(J44:K44)</f>
        <v>48739</v>
      </c>
      <c r="M44" s="11">
        <v>1</v>
      </c>
      <c r="N44" s="11">
        <v>39</v>
      </c>
    </row>
    <row r="45" spans="1:14" s="11" customFormat="1" ht="10.5" customHeight="1" x14ac:dyDescent="0.15">
      <c r="A45" s="11">
        <v>1</v>
      </c>
      <c r="B45" s="11">
        <v>40</v>
      </c>
      <c r="C45" s="364"/>
      <c r="D45" s="340"/>
      <c r="E45" s="333" t="s">
        <v>28</v>
      </c>
      <c r="F45" s="450" t="s">
        <v>732</v>
      </c>
      <c r="G45" s="451"/>
      <c r="H45" s="451"/>
      <c r="I45" s="334"/>
      <c r="J45" s="104"/>
      <c r="K45" s="104"/>
      <c r="L45" s="21">
        <f t="shared" si="0"/>
        <v>0</v>
      </c>
      <c r="M45" s="11">
        <v>1</v>
      </c>
      <c r="N45" s="11">
        <v>40</v>
      </c>
    </row>
    <row r="46" spans="1:14" s="11" customFormat="1" ht="10.5" customHeight="1" x14ac:dyDescent="0.15">
      <c r="A46" s="11">
        <v>1</v>
      </c>
      <c r="B46" s="11">
        <v>41</v>
      </c>
      <c r="C46" s="364" t="s">
        <v>23</v>
      </c>
      <c r="D46" s="340"/>
      <c r="E46" s="340"/>
      <c r="F46" s="443" t="s">
        <v>298</v>
      </c>
      <c r="G46" s="443" t="s">
        <v>447</v>
      </c>
      <c r="H46" s="332" t="s">
        <v>715</v>
      </c>
      <c r="I46" s="329"/>
      <c r="J46" s="104"/>
      <c r="K46" s="104"/>
      <c r="L46" s="21">
        <f t="shared" si="0"/>
        <v>0</v>
      </c>
      <c r="M46" s="11">
        <v>1</v>
      </c>
      <c r="N46" s="11">
        <v>41</v>
      </c>
    </row>
    <row r="47" spans="1:14" s="11" customFormat="1" ht="10.5" customHeight="1" x14ac:dyDescent="0.15">
      <c r="A47" s="11">
        <v>1</v>
      </c>
      <c r="B47" s="11">
        <v>42</v>
      </c>
      <c r="C47" s="364"/>
      <c r="D47" s="340"/>
      <c r="E47" s="364" t="s">
        <v>30</v>
      </c>
      <c r="F47" s="444"/>
      <c r="G47" s="444"/>
      <c r="H47" s="332" t="s">
        <v>381</v>
      </c>
      <c r="I47" s="329"/>
      <c r="J47" s="104"/>
      <c r="K47" s="104"/>
      <c r="L47" s="21">
        <f t="shared" si="0"/>
        <v>0</v>
      </c>
      <c r="M47" s="11">
        <v>1</v>
      </c>
      <c r="N47" s="11">
        <v>42</v>
      </c>
    </row>
    <row r="48" spans="1:14" s="11" customFormat="1" ht="10.5" customHeight="1" x14ac:dyDescent="0.15">
      <c r="A48" s="11">
        <v>1</v>
      </c>
      <c r="B48" s="11">
        <v>43</v>
      </c>
      <c r="C48" s="364"/>
      <c r="D48" s="340"/>
      <c r="E48" s="364" t="s">
        <v>31</v>
      </c>
      <c r="F48" s="445"/>
      <c r="G48" s="445"/>
      <c r="H48" s="332" t="s">
        <v>116</v>
      </c>
      <c r="I48" s="329"/>
      <c r="J48" s="104"/>
      <c r="K48" s="104"/>
      <c r="L48" s="21">
        <f t="shared" si="0"/>
        <v>0</v>
      </c>
      <c r="M48" s="11">
        <v>1</v>
      </c>
      <c r="N48" s="11">
        <v>43</v>
      </c>
    </row>
    <row r="49" spans="1:14" s="11" customFormat="1" ht="10.5" customHeight="1" x14ac:dyDescent="0.15">
      <c r="A49" s="11">
        <v>1</v>
      </c>
      <c r="B49" s="11">
        <v>44</v>
      </c>
      <c r="C49" s="364"/>
      <c r="D49" s="340"/>
      <c r="E49" s="364" t="s">
        <v>32</v>
      </c>
      <c r="F49" s="374" t="s">
        <v>33</v>
      </c>
      <c r="G49" s="447"/>
      <c r="H49" s="447"/>
      <c r="I49" s="329"/>
      <c r="J49" s="104"/>
      <c r="K49" s="104"/>
      <c r="L49" s="21">
        <f t="shared" si="0"/>
        <v>0</v>
      </c>
      <c r="M49" s="11">
        <v>1</v>
      </c>
      <c r="N49" s="11">
        <v>44</v>
      </c>
    </row>
    <row r="50" spans="1:14" s="11" customFormat="1" ht="10.5" customHeight="1" x14ac:dyDescent="0.15">
      <c r="A50" s="11">
        <v>1</v>
      </c>
      <c r="B50" s="11">
        <v>45</v>
      </c>
      <c r="C50" s="364" t="s">
        <v>26</v>
      </c>
      <c r="D50" s="340"/>
      <c r="E50" s="364" t="s">
        <v>34</v>
      </c>
      <c r="F50" s="374" t="s">
        <v>297</v>
      </c>
      <c r="G50" s="447"/>
      <c r="H50" s="447"/>
      <c r="I50" s="329"/>
      <c r="J50" s="104"/>
      <c r="K50" s="104"/>
      <c r="L50" s="21">
        <f t="shared" si="0"/>
        <v>0</v>
      </c>
      <c r="M50" s="11">
        <v>1</v>
      </c>
      <c r="N50" s="11">
        <v>45</v>
      </c>
    </row>
    <row r="51" spans="1:14" s="11" customFormat="1" ht="10.5" customHeight="1" x14ac:dyDescent="0.15">
      <c r="A51" s="11">
        <v>1</v>
      </c>
      <c r="B51" s="11">
        <v>46</v>
      </c>
      <c r="C51" s="364"/>
      <c r="D51" s="340"/>
      <c r="E51" s="364" t="s">
        <v>27</v>
      </c>
      <c r="F51" s="374" t="s">
        <v>299</v>
      </c>
      <c r="G51" s="447"/>
      <c r="H51" s="447"/>
      <c r="I51" s="329"/>
      <c r="J51" s="104"/>
      <c r="K51" s="104"/>
      <c r="L51" s="21">
        <f t="shared" si="0"/>
        <v>0</v>
      </c>
      <c r="M51" s="11">
        <v>1</v>
      </c>
      <c r="N51" s="11">
        <v>46</v>
      </c>
    </row>
    <row r="52" spans="1:14" s="11" customFormat="1" ht="10.5" customHeight="1" x14ac:dyDescent="0.15">
      <c r="A52" s="11">
        <v>1</v>
      </c>
      <c r="B52" s="11">
        <v>47</v>
      </c>
      <c r="C52" s="364"/>
      <c r="D52" s="340"/>
      <c r="E52" s="364" t="s">
        <v>35</v>
      </c>
      <c r="F52" s="374" t="s">
        <v>388</v>
      </c>
      <c r="G52" s="447"/>
      <c r="H52" s="447"/>
      <c r="I52" s="329"/>
      <c r="J52" s="104">
        <v>14907</v>
      </c>
      <c r="K52" s="104"/>
      <c r="L52" s="21">
        <f t="shared" si="0"/>
        <v>14907</v>
      </c>
      <c r="M52" s="11">
        <v>1</v>
      </c>
      <c r="N52" s="11">
        <v>47</v>
      </c>
    </row>
    <row r="53" spans="1:14" s="11" customFormat="1" ht="10.5" customHeight="1" x14ac:dyDescent="0.15">
      <c r="A53" s="11">
        <v>1</v>
      </c>
      <c r="B53" s="11">
        <v>48</v>
      </c>
      <c r="C53" s="364"/>
      <c r="D53" s="340"/>
      <c r="E53" s="121"/>
      <c r="F53" s="374" t="s">
        <v>36</v>
      </c>
      <c r="G53" s="447"/>
      <c r="H53" s="447"/>
      <c r="I53" s="329"/>
      <c r="J53" s="104">
        <v>33832</v>
      </c>
      <c r="K53" s="104"/>
      <c r="L53" s="21">
        <f t="shared" si="0"/>
        <v>33832</v>
      </c>
      <c r="M53" s="11">
        <v>1</v>
      </c>
      <c r="N53" s="11">
        <v>48</v>
      </c>
    </row>
    <row r="54" spans="1:14" s="11" customFormat="1" ht="10.5" customHeight="1" x14ac:dyDescent="0.15">
      <c r="A54" s="11">
        <v>1</v>
      </c>
      <c r="B54" s="11">
        <v>49</v>
      </c>
      <c r="C54" s="364" t="s">
        <v>29</v>
      </c>
      <c r="D54" s="340"/>
      <c r="E54" s="331" t="s">
        <v>93</v>
      </c>
      <c r="F54" s="393" t="s">
        <v>37</v>
      </c>
      <c r="G54" s="393"/>
      <c r="H54" s="393"/>
      <c r="I54" s="329" t="s">
        <v>76</v>
      </c>
      <c r="J54" s="104">
        <v>51627</v>
      </c>
      <c r="K54" s="104"/>
      <c r="L54" s="21">
        <f t="shared" si="0"/>
        <v>51627</v>
      </c>
      <c r="M54" s="11">
        <v>1</v>
      </c>
      <c r="N54" s="11">
        <v>49</v>
      </c>
    </row>
    <row r="55" spans="1:14" s="11" customFormat="1" ht="10.5" customHeight="1" x14ac:dyDescent="0.15">
      <c r="A55" s="11">
        <v>1</v>
      </c>
      <c r="B55" s="11">
        <v>50</v>
      </c>
      <c r="C55" s="340"/>
      <c r="D55" s="340"/>
      <c r="E55" s="443" t="s">
        <v>737</v>
      </c>
      <c r="F55" s="374" t="s">
        <v>38</v>
      </c>
      <c r="G55" s="447"/>
      <c r="H55" s="447"/>
      <c r="I55" s="329"/>
      <c r="J55" s="104"/>
      <c r="K55" s="104"/>
      <c r="L55" s="21">
        <f>SUM(J55:K55)</f>
        <v>0</v>
      </c>
      <c r="M55" s="11">
        <v>1</v>
      </c>
      <c r="N55" s="11">
        <v>50</v>
      </c>
    </row>
    <row r="56" spans="1:14" s="11" customFormat="1" ht="10.5" customHeight="1" x14ac:dyDescent="0.15">
      <c r="A56" s="11">
        <v>1</v>
      </c>
      <c r="B56" s="11">
        <v>51</v>
      </c>
      <c r="C56" s="340"/>
      <c r="D56" s="340"/>
      <c r="E56" s="444"/>
      <c r="F56" s="374" t="s">
        <v>380</v>
      </c>
      <c r="G56" s="447"/>
      <c r="H56" s="447"/>
      <c r="I56" s="329"/>
      <c r="J56" s="104"/>
      <c r="K56" s="104"/>
      <c r="L56" s="21">
        <f t="shared" si="0"/>
        <v>0</v>
      </c>
      <c r="M56" s="11">
        <v>1</v>
      </c>
      <c r="N56" s="11">
        <v>51</v>
      </c>
    </row>
    <row r="57" spans="1:14" s="11" customFormat="1" ht="10.5" customHeight="1" x14ac:dyDescent="0.15">
      <c r="A57" s="11">
        <v>1</v>
      </c>
      <c r="B57" s="11">
        <v>52</v>
      </c>
      <c r="C57" s="340"/>
      <c r="D57" s="340"/>
      <c r="E57" s="445"/>
      <c r="F57" s="463" t="s">
        <v>39</v>
      </c>
      <c r="G57" s="447"/>
      <c r="H57" s="447"/>
      <c r="I57" s="329"/>
      <c r="J57" s="104"/>
      <c r="K57" s="104"/>
      <c r="L57" s="21">
        <f t="shared" si="0"/>
        <v>0</v>
      </c>
      <c r="M57" s="11">
        <v>1</v>
      </c>
      <c r="N57" s="11">
        <v>52</v>
      </c>
    </row>
    <row r="58" spans="1:14" s="11" customFormat="1" ht="10.5" customHeight="1" x14ac:dyDescent="0.15">
      <c r="A58" s="11">
        <v>1</v>
      </c>
      <c r="B58" s="11">
        <v>53</v>
      </c>
      <c r="C58" s="340"/>
      <c r="D58" s="340"/>
      <c r="E58" s="331" t="s">
        <v>40</v>
      </c>
      <c r="F58" s="393" t="s">
        <v>41</v>
      </c>
      <c r="G58" s="393"/>
      <c r="H58" s="393"/>
      <c r="I58" s="329"/>
      <c r="J58" s="104"/>
      <c r="K58" s="104"/>
      <c r="L58" s="21">
        <f t="shared" si="0"/>
        <v>0</v>
      </c>
      <c r="M58" s="11">
        <v>1</v>
      </c>
      <c r="N58" s="11">
        <v>53</v>
      </c>
    </row>
    <row r="59" spans="1:14" s="11" customFormat="1" ht="10.5" customHeight="1" x14ac:dyDescent="0.15">
      <c r="A59" s="11">
        <v>1</v>
      </c>
      <c r="B59" s="11">
        <v>54</v>
      </c>
      <c r="C59" s="340"/>
      <c r="D59" s="340"/>
      <c r="E59" s="331" t="s">
        <v>42</v>
      </c>
      <c r="F59" s="393" t="s">
        <v>43</v>
      </c>
      <c r="G59" s="393"/>
      <c r="H59" s="393"/>
      <c r="I59" s="329"/>
      <c r="J59" s="104"/>
      <c r="K59" s="104"/>
      <c r="L59" s="21">
        <f t="shared" si="0"/>
        <v>0</v>
      </c>
      <c r="M59" s="11">
        <v>1</v>
      </c>
      <c r="N59" s="11">
        <v>54</v>
      </c>
    </row>
    <row r="60" spans="1:14" s="11" customFormat="1" ht="10.5" customHeight="1" x14ac:dyDescent="0.15">
      <c r="A60" s="11">
        <v>1</v>
      </c>
      <c r="B60" s="11">
        <v>55</v>
      </c>
      <c r="C60" s="340"/>
      <c r="D60" s="121"/>
      <c r="E60" s="333" t="s">
        <v>13</v>
      </c>
      <c r="F60" s="393" t="s">
        <v>395</v>
      </c>
      <c r="G60" s="393"/>
      <c r="H60" s="393"/>
      <c r="I60" s="334"/>
      <c r="J60" s="104"/>
      <c r="K60" s="104"/>
      <c r="L60" s="21">
        <f t="shared" si="0"/>
        <v>0</v>
      </c>
      <c r="M60" s="11">
        <v>1</v>
      </c>
      <c r="N60" s="11">
        <v>55</v>
      </c>
    </row>
    <row r="61" spans="1:14" s="11" customFormat="1" ht="10.5" customHeight="1" x14ac:dyDescent="0.15">
      <c r="A61" s="11">
        <v>1</v>
      </c>
      <c r="B61" s="11">
        <v>56</v>
      </c>
      <c r="C61" s="121"/>
      <c r="D61" s="48" t="s">
        <v>277</v>
      </c>
      <c r="E61" s="393" t="s">
        <v>278</v>
      </c>
      <c r="F61" s="393"/>
      <c r="G61" s="393"/>
      <c r="H61" s="393"/>
      <c r="I61" s="334" t="s">
        <v>77</v>
      </c>
      <c r="J61" s="104">
        <v>-59647</v>
      </c>
      <c r="K61" s="104"/>
      <c r="L61" s="21">
        <f t="shared" si="0"/>
        <v>-59647</v>
      </c>
      <c r="M61" s="11">
        <v>1</v>
      </c>
      <c r="N61" s="11">
        <v>56</v>
      </c>
    </row>
    <row r="62" spans="1:14" s="11" customFormat="1" ht="10.5" customHeight="1" x14ac:dyDescent="0.15">
      <c r="A62" s="11">
        <v>1</v>
      </c>
      <c r="B62" s="11">
        <v>57</v>
      </c>
      <c r="C62" s="331" t="s">
        <v>78</v>
      </c>
      <c r="D62" s="393" t="s">
        <v>279</v>
      </c>
      <c r="E62" s="393"/>
      <c r="F62" s="393"/>
      <c r="G62" s="393"/>
      <c r="H62" s="393"/>
      <c r="I62" s="329" t="s">
        <v>79</v>
      </c>
      <c r="J62" s="104"/>
      <c r="K62" s="104">
        <v>557</v>
      </c>
      <c r="L62" s="21">
        <f t="shared" si="0"/>
        <v>557</v>
      </c>
      <c r="M62" s="11">
        <v>1</v>
      </c>
      <c r="N62" s="11">
        <v>57</v>
      </c>
    </row>
    <row r="63" spans="1:14" s="11" customFormat="1" ht="10.5" customHeight="1" x14ac:dyDescent="0.15">
      <c r="A63" s="11">
        <v>1</v>
      </c>
      <c r="B63" s="11">
        <v>58</v>
      </c>
      <c r="C63" s="331" t="s">
        <v>80</v>
      </c>
      <c r="D63" s="393" t="s">
        <v>44</v>
      </c>
      <c r="E63" s="393"/>
      <c r="F63" s="393"/>
      <c r="G63" s="393"/>
      <c r="H63" s="393"/>
      <c r="I63" s="329" t="s">
        <v>81</v>
      </c>
      <c r="J63" s="104"/>
      <c r="K63" s="104">
        <v>1582</v>
      </c>
      <c r="L63" s="21">
        <f t="shared" si="0"/>
        <v>1582</v>
      </c>
      <c r="M63" s="11">
        <v>1</v>
      </c>
      <c r="N63" s="11">
        <v>58</v>
      </c>
    </row>
    <row r="64" spans="1:14" s="11" customFormat="1" ht="10.5" customHeight="1" x14ac:dyDescent="0.15">
      <c r="A64" s="11">
        <v>1</v>
      </c>
      <c r="B64" s="11">
        <v>59</v>
      </c>
      <c r="C64" s="364" t="s">
        <v>82</v>
      </c>
      <c r="D64" s="393" t="s">
        <v>396</v>
      </c>
      <c r="E64" s="393"/>
      <c r="F64" s="393"/>
      <c r="G64" s="393"/>
      <c r="H64" s="393"/>
      <c r="I64" s="329" t="s">
        <v>83</v>
      </c>
      <c r="J64" s="104">
        <v>15259</v>
      </c>
      <c r="K64" s="104">
        <v>1577</v>
      </c>
      <c r="L64" s="21">
        <f t="shared" si="0"/>
        <v>16836</v>
      </c>
      <c r="M64" s="11">
        <v>1</v>
      </c>
      <c r="N64" s="11">
        <v>59</v>
      </c>
    </row>
    <row r="65" spans="1:14" s="11" customFormat="1" ht="10.5" customHeight="1" x14ac:dyDescent="0.15">
      <c r="A65" s="11">
        <v>1</v>
      </c>
      <c r="B65" s="11">
        <v>60</v>
      </c>
      <c r="C65" s="121"/>
      <c r="D65" s="374" t="s">
        <v>735</v>
      </c>
      <c r="E65" s="462"/>
      <c r="F65" s="462"/>
      <c r="G65" s="462"/>
      <c r="H65" s="462"/>
      <c r="I65" s="334"/>
      <c r="J65" s="104"/>
      <c r="K65" s="104"/>
      <c r="L65" s="21">
        <f t="shared" si="0"/>
        <v>0</v>
      </c>
      <c r="M65" s="11">
        <v>1</v>
      </c>
      <c r="N65" s="11">
        <v>60</v>
      </c>
    </row>
    <row r="66" spans="1:14" s="11" customFormat="1" ht="10.5" customHeight="1" x14ac:dyDescent="0.15">
      <c r="A66" s="11">
        <v>2</v>
      </c>
      <c r="B66" s="11">
        <v>1</v>
      </c>
      <c r="C66" s="331" t="s">
        <v>84</v>
      </c>
      <c r="D66" s="393" t="s">
        <v>394</v>
      </c>
      <c r="E66" s="393"/>
      <c r="F66" s="393"/>
      <c r="G66" s="393"/>
      <c r="H66" s="393"/>
      <c r="I66" s="329" t="s">
        <v>85</v>
      </c>
      <c r="J66" s="104"/>
      <c r="K66" s="104"/>
      <c r="L66" s="21">
        <f t="shared" si="0"/>
        <v>0</v>
      </c>
      <c r="M66" s="11">
        <v>2</v>
      </c>
      <c r="N66" s="11">
        <v>1</v>
      </c>
    </row>
    <row r="67" spans="1:14" s="11" customFormat="1" ht="10.5" customHeight="1" x14ac:dyDescent="0.15">
      <c r="A67" s="11">
        <v>2</v>
      </c>
      <c r="B67" s="11">
        <v>2</v>
      </c>
      <c r="C67" s="331" t="s">
        <v>86</v>
      </c>
      <c r="D67" s="461" t="s">
        <v>287</v>
      </c>
      <c r="E67" s="461"/>
      <c r="F67" s="461"/>
      <c r="G67" s="461"/>
      <c r="H67" s="461"/>
      <c r="I67" s="329" t="s">
        <v>87</v>
      </c>
      <c r="J67" s="104">
        <v>15259</v>
      </c>
      <c r="K67" s="104">
        <v>552</v>
      </c>
      <c r="L67" s="21">
        <f t="shared" si="0"/>
        <v>15811</v>
      </c>
      <c r="M67" s="11">
        <v>2</v>
      </c>
      <c r="N67" s="11">
        <v>2</v>
      </c>
    </row>
    <row r="68" spans="1:14" s="11" customFormat="1" ht="10.5" customHeight="1" x14ac:dyDescent="0.15">
      <c r="A68" s="11">
        <v>2</v>
      </c>
      <c r="B68" s="11">
        <v>3</v>
      </c>
      <c r="C68" s="364" t="s">
        <v>88</v>
      </c>
      <c r="D68" s="393" t="s">
        <v>397</v>
      </c>
      <c r="E68" s="393"/>
      <c r="F68" s="393"/>
      <c r="G68" s="393"/>
      <c r="H68" s="393"/>
      <c r="I68" s="329"/>
      <c r="J68" s="104"/>
      <c r="K68" s="104"/>
      <c r="L68" s="21">
        <f t="shared" si="0"/>
        <v>0</v>
      </c>
      <c r="M68" s="11">
        <v>2</v>
      </c>
      <c r="N68" s="11">
        <v>3</v>
      </c>
    </row>
    <row r="69" spans="1:14" s="11" customFormat="1" ht="10.5" customHeight="1" x14ac:dyDescent="0.15">
      <c r="A69" s="11">
        <v>2</v>
      </c>
      <c r="B69" s="11">
        <v>4</v>
      </c>
      <c r="C69" s="443" t="s">
        <v>447</v>
      </c>
      <c r="D69" s="374" t="s">
        <v>303</v>
      </c>
      <c r="E69" s="446"/>
      <c r="F69" s="446"/>
      <c r="G69" s="446"/>
      <c r="H69" s="446"/>
      <c r="I69" s="110"/>
      <c r="J69" s="104"/>
      <c r="K69" s="104"/>
      <c r="L69" s="21">
        <f t="shared" si="0"/>
        <v>0</v>
      </c>
      <c r="M69" s="11">
        <v>2</v>
      </c>
      <c r="N69" s="11">
        <v>4</v>
      </c>
    </row>
    <row r="70" spans="1:14" s="11" customFormat="1" ht="10.5" customHeight="1" x14ac:dyDescent="0.15">
      <c r="A70" s="11">
        <v>2</v>
      </c>
      <c r="B70" s="11">
        <v>5</v>
      </c>
      <c r="C70" s="444"/>
      <c r="D70" s="374" t="s">
        <v>10</v>
      </c>
      <c r="E70" s="446"/>
      <c r="F70" s="446"/>
      <c r="G70" s="446"/>
      <c r="H70" s="446"/>
      <c r="I70" s="42"/>
      <c r="J70" s="104"/>
      <c r="K70" s="104"/>
      <c r="L70" s="21">
        <f>SUM(J70:K70)</f>
        <v>0</v>
      </c>
      <c r="M70" s="11">
        <v>2</v>
      </c>
      <c r="N70" s="11">
        <v>5</v>
      </c>
    </row>
    <row r="71" spans="1:14" s="11" customFormat="1" ht="10.5" customHeight="1" x14ac:dyDescent="0.15">
      <c r="A71" s="11">
        <v>2</v>
      </c>
      <c r="B71" s="11">
        <v>6</v>
      </c>
      <c r="C71" s="445"/>
      <c r="D71" s="374" t="s">
        <v>736</v>
      </c>
      <c r="E71" s="446"/>
      <c r="F71" s="446"/>
      <c r="G71" s="446"/>
      <c r="H71" s="446"/>
      <c r="I71" s="42"/>
      <c r="J71" s="104"/>
      <c r="K71" s="104"/>
      <c r="L71" s="21">
        <f>SUM(J71:K71)</f>
        <v>0</v>
      </c>
      <c r="M71" s="11">
        <v>2</v>
      </c>
      <c r="N71" s="11">
        <v>6</v>
      </c>
    </row>
    <row r="72" spans="1:14" s="11" customFormat="1" ht="10.5" customHeight="1" x14ac:dyDescent="0.15">
      <c r="A72" s="11">
        <v>2</v>
      </c>
      <c r="B72" s="11">
        <v>7</v>
      </c>
      <c r="C72" s="331" t="s">
        <v>280</v>
      </c>
      <c r="D72" s="393" t="s">
        <v>281</v>
      </c>
      <c r="E72" s="393"/>
      <c r="F72" s="393"/>
      <c r="G72" s="393"/>
      <c r="H72" s="393"/>
      <c r="I72" s="329" t="s">
        <v>89</v>
      </c>
      <c r="J72" s="104"/>
      <c r="K72" s="104"/>
      <c r="L72" s="21">
        <f>SUM(J72:K72)</f>
        <v>0</v>
      </c>
      <c r="M72" s="11">
        <v>2</v>
      </c>
      <c r="N72" s="11">
        <v>7</v>
      </c>
    </row>
    <row r="73" spans="1:14" s="11" customFormat="1" ht="10.5" customHeight="1" x14ac:dyDescent="0.15">
      <c r="A73" s="11">
        <v>2</v>
      </c>
      <c r="B73" s="11">
        <v>8</v>
      </c>
      <c r="C73" s="328" t="s">
        <v>90</v>
      </c>
      <c r="D73" s="454" t="s">
        <v>91</v>
      </c>
      <c r="E73" s="455"/>
      <c r="F73" s="455"/>
      <c r="G73" s="456"/>
      <c r="H73" s="123" t="s">
        <v>446</v>
      </c>
      <c r="I73" s="329"/>
      <c r="J73" s="104">
        <v>15259</v>
      </c>
      <c r="K73" s="104">
        <v>552</v>
      </c>
      <c r="L73" s="21">
        <f>SUM(J73:K73)</f>
        <v>15811</v>
      </c>
      <c r="M73" s="11">
        <v>2</v>
      </c>
      <c r="N73" s="11">
        <v>8</v>
      </c>
    </row>
    <row r="74" spans="1:14" s="11" customFormat="1" ht="10.5" customHeight="1" x14ac:dyDescent="0.15">
      <c r="A74" s="11">
        <v>2</v>
      </c>
      <c r="B74" s="11">
        <v>9</v>
      </c>
      <c r="C74" s="333"/>
      <c r="D74" s="410" t="s">
        <v>282</v>
      </c>
      <c r="E74" s="452"/>
      <c r="F74" s="452"/>
      <c r="G74" s="453"/>
      <c r="H74" s="121" t="s">
        <v>714</v>
      </c>
      <c r="I74" s="334"/>
      <c r="J74" s="104"/>
      <c r="K74" s="104"/>
      <c r="L74" s="21">
        <f>SUM(J74:K74)</f>
        <v>0</v>
      </c>
      <c r="M74" s="11">
        <v>2</v>
      </c>
      <c r="N74" s="11">
        <v>9</v>
      </c>
    </row>
  </sheetData>
  <mergeCells count="71">
    <mergeCell ref="D74:G74"/>
    <mergeCell ref="D73:G73"/>
    <mergeCell ref="E40:F41"/>
    <mergeCell ref="D72:H72"/>
    <mergeCell ref="D67:H67"/>
    <mergeCell ref="D68:H68"/>
    <mergeCell ref="E55:E57"/>
    <mergeCell ref="D62:H62"/>
    <mergeCell ref="F42:H42"/>
    <mergeCell ref="F43:H43"/>
    <mergeCell ref="F44:H44"/>
    <mergeCell ref="D65:H65"/>
    <mergeCell ref="D64:H64"/>
    <mergeCell ref="F57:H57"/>
    <mergeCell ref="D63:H63"/>
    <mergeCell ref="F56:H56"/>
    <mergeCell ref="F36:H36"/>
    <mergeCell ref="F37:H37"/>
    <mergeCell ref="F49:H49"/>
    <mergeCell ref="E38:H38"/>
    <mergeCell ref="F39:H39"/>
    <mergeCell ref="G40:H40"/>
    <mergeCell ref="G41:H41"/>
    <mergeCell ref="F46:F48"/>
    <mergeCell ref="F45:H45"/>
    <mergeCell ref="F60:H60"/>
    <mergeCell ref="E61:H61"/>
    <mergeCell ref="F53:H53"/>
    <mergeCell ref="F50:H50"/>
    <mergeCell ref="G20:H20"/>
    <mergeCell ref="G21:H21"/>
    <mergeCell ref="G22:H22"/>
    <mergeCell ref="F23:H23"/>
    <mergeCell ref="G24:H24"/>
    <mergeCell ref="F51:H51"/>
    <mergeCell ref="F52:H52"/>
    <mergeCell ref="F55:H55"/>
    <mergeCell ref="F58:H58"/>
    <mergeCell ref="F59:H59"/>
    <mergeCell ref="F34:H34"/>
    <mergeCell ref="F35:H35"/>
    <mergeCell ref="D1:G1"/>
    <mergeCell ref="G17:H17"/>
    <mergeCell ref="E18:H18"/>
    <mergeCell ref="F19:H19"/>
    <mergeCell ref="G14:H14"/>
    <mergeCell ref="G15:H15"/>
    <mergeCell ref="G16:H16"/>
    <mergeCell ref="E7:H7"/>
    <mergeCell ref="F8:H8"/>
    <mergeCell ref="G9:H9"/>
    <mergeCell ref="G10:H10"/>
    <mergeCell ref="G12:H12"/>
    <mergeCell ref="F13:H13"/>
    <mergeCell ref="G11:H11"/>
    <mergeCell ref="C69:C71"/>
    <mergeCell ref="D69:H69"/>
    <mergeCell ref="D70:H70"/>
    <mergeCell ref="D71:H71"/>
    <mergeCell ref="G25:H25"/>
    <mergeCell ref="F33:H33"/>
    <mergeCell ref="G26:H26"/>
    <mergeCell ref="G27:H27"/>
    <mergeCell ref="E28:H28"/>
    <mergeCell ref="E29:H29"/>
    <mergeCell ref="F30:H30"/>
    <mergeCell ref="F31:H31"/>
    <mergeCell ref="F32:H32"/>
    <mergeCell ref="D66:H66"/>
    <mergeCell ref="F54:H54"/>
    <mergeCell ref="G46:G48"/>
  </mergeCells>
  <phoneticPr fontId="1"/>
  <pageMargins left="0.78740157480314965" right="0.78740157480314965" top="0.78740157480314965" bottom="0.39370078740157483" header="0.19685039370078741" footer="0.19685039370078741"/>
  <pageSetup paperSize="9"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71"/>
  <sheetViews>
    <sheetView showZeros="0" view="pageBreakPreview" zoomScaleNormal="100" zoomScaleSheetLayoutView="100" zoomScalePageLayoutView="110" workbookViewId="0"/>
  </sheetViews>
  <sheetFormatPr defaultRowHeight="11.1" customHeight="1" x14ac:dyDescent="0.15"/>
  <cols>
    <col min="1" max="2" width="3.625" style="11" customWidth="1"/>
    <col min="3" max="3" width="5.125" style="100" customWidth="1"/>
    <col min="4" max="5" width="3.625" style="100" customWidth="1"/>
    <col min="6" max="6" width="8.625" style="100" customWidth="1"/>
    <col min="7" max="7" width="10.625" style="100" customWidth="1"/>
    <col min="8" max="8" width="4.625" style="100" customWidth="1"/>
    <col min="9" max="11" width="10.625" style="88" customWidth="1"/>
    <col min="12" max="13" width="3.625" style="88" customWidth="1"/>
    <col min="14" max="16384" width="9" style="88"/>
  </cols>
  <sheetData>
    <row r="1" spans="1:13" s="6" customFormat="1" ht="14.1" customHeight="1" x14ac:dyDescent="0.15">
      <c r="C1" s="101" t="s">
        <v>382</v>
      </c>
      <c r="D1" s="482" t="s">
        <v>163</v>
      </c>
      <c r="E1" s="483"/>
      <c r="F1" s="484"/>
      <c r="G1" s="72"/>
      <c r="H1" s="72"/>
      <c r="L1" s="383" t="s">
        <v>460</v>
      </c>
      <c r="M1" s="384"/>
    </row>
    <row r="2" spans="1:13" s="6" customFormat="1" ht="9.9499999999999993" customHeight="1" x14ac:dyDescent="0.15">
      <c r="C2" s="72"/>
      <c r="D2" s="72"/>
      <c r="E2" s="72"/>
      <c r="F2" s="72"/>
      <c r="G2" s="72"/>
      <c r="H2" s="72"/>
    </row>
    <row r="3" spans="1:13" s="6" customFormat="1" ht="9.75" customHeight="1" x14ac:dyDescent="0.15">
      <c r="C3" s="72"/>
      <c r="D3" s="72"/>
      <c r="E3" s="72"/>
      <c r="F3" s="72"/>
      <c r="G3" s="72"/>
      <c r="H3" s="72"/>
    </row>
    <row r="4" spans="1:13" s="6" customFormat="1" ht="9.9499999999999993" customHeight="1" x14ac:dyDescent="0.15">
      <c r="C4" s="72"/>
      <c r="D4" s="72"/>
      <c r="E4" s="72"/>
      <c r="F4" s="72"/>
      <c r="G4" s="72"/>
      <c r="H4" s="72"/>
    </row>
    <row r="5" spans="1:13" s="6" customFormat="1" ht="14.1" customHeight="1" x14ac:dyDescent="0.15">
      <c r="C5" s="72" t="s">
        <v>164</v>
      </c>
      <c r="D5" s="72"/>
      <c r="E5" s="72"/>
      <c r="F5" s="72"/>
      <c r="G5" s="72"/>
      <c r="H5" s="72"/>
    </row>
    <row r="6" spans="1:13" s="6" customFormat="1" ht="9.9499999999999993" customHeight="1" x14ac:dyDescent="0.15">
      <c r="C6" s="72"/>
      <c r="D6" s="72"/>
      <c r="E6" s="72"/>
      <c r="F6" s="72"/>
      <c r="G6" s="72"/>
      <c r="H6" s="72"/>
    </row>
    <row r="7" spans="1:13" ht="24.95" customHeight="1" x14ac:dyDescent="0.15">
      <c r="A7" s="17" t="s">
        <v>295</v>
      </c>
      <c r="B7" s="17" t="s">
        <v>296</v>
      </c>
      <c r="C7" s="102" t="s">
        <v>422</v>
      </c>
      <c r="D7" s="75"/>
      <c r="E7" s="75"/>
      <c r="F7" s="75"/>
      <c r="G7" s="75"/>
      <c r="H7" s="103" t="s">
        <v>423</v>
      </c>
      <c r="I7" s="15" t="s">
        <v>293</v>
      </c>
      <c r="J7" s="15" t="s">
        <v>294</v>
      </c>
      <c r="K7" s="326" t="s">
        <v>426</v>
      </c>
      <c r="L7" s="17" t="s">
        <v>295</v>
      </c>
      <c r="M7" s="17" t="s">
        <v>296</v>
      </c>
    </row>
    <row r="8" spans="1:13" ht="12" customHeight="1" x14ac:dyDescent="0.15">
      <c r="A8" s="11">
        <v>2</v>
      </c>
      <c r="B8" s="11">
        <v>10</v>
      </c>
      <c r="C8" s="346" t="s">
        <v>433</v>
      </c>
      <c r="D8" s="487" t="s">
        <v>234</v>
      </c>
      <c r="E8" s="488"/>
      <c r="F8" s="488"/>
      <c r="G8" s="488"/>
      <c r="H8" s="349"/>
      <c r="I8" s="104">
        <v>52965</v>
      </c>
      <c r="J8" s="104">
        <v>533</v>
      </c>
      <c r="K8" s="21">
        <f>SUM(I8:J8)</f>
        <v>53498</v>
      </c>
      <c r="L8" s="11">
        <v>2</v>
      </c>
      <c r="M8" s="11">
        <v>10</v>
      </c>
    </row>
    <row r="9" spans="1:13" ht="12" customHeight="1" x14ac:dyDescent="0.15">
      <c r="A9" s="11">
        <v>2</v>
      </c>
      <c r="B9" s="11">
        <v>11</v>
      </c>
      <c r="C9" s="346" t="s">
        <v>432</v>
      </c>
      <c r="D9" s="479" t="s">
        <v>45</v>
      </c>
      <c r="E9" s="489"/>
      <c r="F9" s="481" t="s">
        <v>398</v>
      </c>
      <c r="G9" s="438"/>
      <c r="H9" s="105"/>
      <c r="I9" s="104"/>
      <c r="J9" s="104"/>
      <c r="K9" s="21">
        <f t="shared" ref="K9:K64" si="0">SUM(I9:J9)</f>
        <v>0</v>
      </c>
      <c r="L9" s="11">
        <v>2</v>
      </c>
      <c r="M9" s="11">
        <v>11</v>
      </c>
    </row>
    <row r="10" spans="1:13" ht="12" customHeight="1" x14ac:dyDescent="0.15">
      <c r="A10" s="11">
        <v>2</v>
      </c>
      <c r="B10" s="11">
        <v>12</v>
      </c>
      <c r="C10" s="346" t="s">
        <v>431</v>
      </c>
      <c r="D10" s="106"/>
      <c r="E10" s="107"/>
      <c r="F10" s="481" t="s">
        <v>399</v>
      </c>
      <c r="G10" s="438"/>
      <c r="H10" s="105"/>
      <c r="I10" s="104"/>
      <c r="J10" s="104"/>
      <c r="K10" s="21">
        <f t="shared" si="0"/>
        <v>0</v>
      </c>
      <c r="L10" s="11">
        <v>2</v>
      </c>
      <c r="M10" s="11">
        <v>12</v>
      </c>
    </row>
    <row r="11" spans="1:13" ht="12" customHeight="1" x14ac:dyDescent="0.15">
      <c r="A11" s="11">
        <v>2</v>
      </c>
      <c r="B11" s="11">
        <v>13</v>
      </c>
      <c r="C11" s="108" t="s">
        <v>430</v>
      </c>
      <c r="D11" s="477" t="s">
        <v>97</v>
      </c>
      <c r="E11" s="486"/>
      <c r="F11" s="481" t="s">
        <v>400</v>
      </c>
      <c r="G11" s="438"/>
      <c r="H11" s="349"/>
      <c r="I11" s="104">
        <v>52965</v>
      </c>
      <c r="J11" s="104">
        <v>533</v>
      </c>
      <c r="K11" s="21">
        <f t="shared" si="0"/>
        <v>53498</v>
      </c>
      <c r="L11" s="11">
        <v>2</v>
      </c>
      <c r="M11" s="11">
        <v>13</v>
      </c>
    </row>
    <row r="12" spans="1:13" ht="12" customHeight="1" x14ac:dyDescent="0.15">
      <c r="A12" s="11">
        <v>2</v>
      </c>
      <c r="B12" s="11">
        <v>14</v>
      </c>
      <c r="C12" s="346" t="s">
        <v>455</v>
      </c>
      <c r="D12" s="481" t="s">
        <v>235</v>
      </c>
      <c r="E12" s="438"/>
      <c r="F12" s="438"/>
      <c r="G12" s="438"/>
      <c r="H12" s="105"/>
      <c r="I12" s="104"/>
      <c r="J12" s="104"/>
      <c r="K12" s="21">
        <f>SUM(I12:J12)</f>
        <v>0</v>
      </c>
      <c r="L12" s="11">
        <v>2</v>
      </c>
      <c r="M12" s="11">
        <v>14</v>
      </c>
    </row>
    <row r="13" spans="1:13" ht="12" customHeight="1" x14ac:dyDescent="0.15">
      <c r="A13" s="11">
        <v>2</v>
      </c>
      <c r="B13" s="11">
        <v>15</v>
      </c>
      <c r="C13" s="346" t="s">
        <v>429</v>
      </c>
      <c r="D13" s="490" t="s">
        <v>236</v>
      </c>
      <c r="E13" s="491"/>
      <c r="F13" s="481" t="s">
        <v>98</v>
      </c>
      <c r="G13" s="438"/>
      <c r="H13" s="105"/>
      <c r="I13" s="104"/>
      <c r="J13" s="104"/>
      <c r="K13" s="21">
        <f t="shared" si="0"/>
        <v>0</v>
      </c>
      <c r="L13" s="11">
        <v>2</v>
      </c>
      <c r="M13" s="11">
        <v>15</v>
      </c>
    </row>
    <row r="14" spans="1:13" ht="12" customHeight="1" x14ac:dyDescent="0.15">
      <c r="A14" s="11">
        <v>2</v>
      </c>
      <c r="B14" s="11">
        <v>16</v>
      </c>
      <c r="C14" s="346" t="s">
        <v>428</v>
      </c>
      <c r="D14" s="477" t="s">
        <v>237</v>
      </c>
      <c r="E14" s="478"/>
      <c r="F14" s="481" t="s">
        <v>99</v>
      </c>
      <c r="G14" s="438"/>
      <c r="H14" s="349"/>
      <c r="I14" s="104"/>
      <c r="J14" s="104"/>
      <c r="K14" s="21">
        <f t="shared" si="0"/>
        <v>0</v>
      </c>
      <c r="L14" s="11">
        <v>2</v>
      </c>
      <c r="M14" s="11">
        <v>16</v>
      </c>
    </row>
    <row r="15" spans="1:13" ht="12" customHeight="1" x14ac:dyDescent="0.15">
      <c r="A15" s="11">
        <v>2</v>
      </c>
      <c r="B15" s="11">
        <v>17</v>
      </c>
      <c r="C15" s="346" t="s">
        <v>452</v>
      </c>
      <c r="D15" s="481" t="s">
        <v>401</v>
      </c>
      <c r="E15" s="438"/>
      <c r="F15" s="438"/>
      <c r="G15" s="438"/>
      <c r="H15" s="359" t="s">
        <v>778</v>
      </c>
      <c r="I15" s="104"/>
      <c r="J15" s="104"/>
      <c r="K15" s="21">
        <f t="shared" si="0"/>
        <v>0</v>
      </c>
      <c r="L15" s="11">
        <v>2</v>
      </c>
      <c r="M15" s="11">
        <v>17</v>
      </c>
    </row>
    <row r="16" spans="1:13" ht="12" customHeight="1" x14ac:dyDescent="0.15">
      <c r="A16" s="11">
        <v>2</v>
      </c>
      <c r="B16" s="11">
        <v>18</v>
      </c>
      <c r="C16" s="346" t="s">
        <v>427</v>
      </c>
      <c r="D16" s="481" t="s">
        <v>402</v>
      </c>
      <c r="E16" s="438"/>
      <c r="F16" s="438"/>
      <c r="G16" s="438"/>
      <c r="H16" s="359" t="s">
        <v>779</v>
      </c>
      <c r="I16" s="104"/>
      <c r="J16" s="104"/>
      <c r="K16" s="21">
        <f t="shared" si="0"/>
        <v>0</v>
      </c>
      <c r="L16" s="11">
        <v>2</v>
      </c>
      <c r="M16" s="11">
        <v>18</v>
      </c>
    </row>
    <row r="17" spans="1:13" ht="12" customHeight="1" x14ac:dyDescent="0.15">
      <c r="A17" s="11">
        <v>2</v>
      </c>
      <c r="B17" s="11">
        <v>19</v>
      </c>
      <c r="C17" s="345" t="s">
        <v>451</v>
      </c>
      <c r="D17" s="481" t="s">
        <v>403</v>
      </c>
      <c r="E17" s="438"/>
      <c r="F17" s="438"/>
      <c r="G17" s="438"/>
      <c r="H17" s="324" t="s">
        <v>780</v>
      </c>
      <c r="I17" s="104"/>
      <c r="J17" s="104"/>
      <c r="K17" s="21">
        <f>SUM(I17:J17)</f>
        <v>0</v>
      </c>
      <c r="L17" s="11">
        <v>2</v>
      </c>
      <c r="M17" s="11">
        <v>19</v>
      </c>
    </row>
    <row r="18" spans="1:13" ht="12" customHeight="1" x14ac:dyDescent="0.15">
      <c r="A18" s="11">
        <v>2</v>
      </c>
      <c r="B18" s="11">
        <v>20</v>
      </c>
      <c r="C18" s="109" t="s">
        <v>456</v>
      </c>
      <c r="D18" s="438" t="s">
        <v>105</v>
      </c>
      <c r="E18" s="438"/>
      <c r="F18" s="438"/>
      <c r="G18" s="438"/>
      <c r="H18" s="105"/>
      <c r="I18" s="104">
        <v>24506</v>
      </c>
      <c r="J18" s="104"/>
      <c r="K18" s="21">
        <f t="shared" si="0"/>
        <v>24506</v>
      </c>
      <c r="L18" s="11">
        <v>2</v>
      </c>
      <c r="M18" s="11">
        <v>20</v>
      </c>
    </row>
    <row r="19" spans="1:13" ht="12" customHeight="1" x14ac:dyDescent="0.15">
      <c r="A19" s="11">
        <v>2</v>
      </c>
      <c r="B19" s="11">
        <v>21</v>
      </c>
      <c r="C19" s="481" t="s">
        <v>248</v>
      </c>
      <c r="D19" s="438"/>
      <c r="E19" s="438"/>
      <c r="F19" s="438"/>
      <c r="G19" s="438"/>
      <c r="H19" s="359" t="s">
        <v>781</v>
      </c>
      <c r="I19" s="104"/>
      <c r="J19" s="104"/>
      <c r="K19" s="21">
        <f t="shared" si="0"/>
        <v>0</v>
      </c>
      <c r="L19" s="11">
        <v>2</v>
      </c>
      <c r="M19" s="11">
        <v>21</v>
      </c>
    </row>
    <row r="20" spans="1:13" ht="12" customHeight="1" x14ac:dyDescent="0.15">
      <c r="A20" s="11">
        <v>2</v>
      </c>
      <c r="B20" s="11">
        <v>22</v>
      </c>
      <c r="C20" s="481" t="s">
        <v>249</v>
      </c>
      <c r="D20" s="438"/>
      <c r="E20" s="438"/>
      <c r="F20" s="438"/>
      <c r="G20" s="438"/>
      <c r="H20" s="359" t="s">
        <v>782</v>
      </c>
      <c r="I20" s="104"/>
      <c r="J20" s="104"/>
      <c r="K20" s="21">
        <f t="shared" si="0"/>
        <v>0</v>
      </c>
      <c r="L20" s="11">
        <v>2</v>
      </c>
      <c r="M20" s="11">
        <v>22</v>
      </c>
    </row>
    <row r="21" spans="1:13" ht="12" customHeight="1" x14ac:dyDescent="0.15">
      <c r="A21" s="11">
        <v>2</v>
      </c>
      <c r="B21" s="11">
        <v>29</v>
      </c>
      <c r="C21" s="481" t="s">
        <v>165</v>
      </c>
      <c r="D21" s="438"/>
      <c r="E21" s="438"/>
      <c r="F21" s="438"/>
      <c r="G21" s="438"/>
      <c r="H21" s="105"/>
      <c r="I21" s="21"/>
      <c r="J21" s="21"/>
      <c r="K21" s="21">
        <f t="shared" si="0"/>
        <v>0</v>
      </c>
      <c r="L21" s="11">
        <v>2</v>
      </c>
      <c r="M21" s="11">
        <v>29</v>
      </c>
    </row>
    <row r="22" spans="1:13" ht="12" customHeight="1" x14ac:dyDescent="0.15">
      <c r="A22" s="11">
        <v>2</v>
      </c>
      <c r="B22" s="11">
        <v>30</v>
      </c>
      <c r="C22" s="490" t="s">
        <v>250</v>
      </c>
      <c r="D22" s="492"/>
      <c r="E22" s="491"/>
      <c r="F22" s="481" t="s">
        <v>251</v>
      </c>
      <c r="G22" s="438"/>
      <c r="H22" s="105"/>
      <c r="I22" s="21"/>
      <c r="J22" s="21"/>
      <c r="K22" s="21">
        <f t="shared" si="0"/>
        <v>0</v>
      </c>
      <c r="L22" s="11">
        <v>2</v>
      </c>
      <c r="M22" s="11">
        <v>30</v>
      </c>
    </row>
    <row r="23" spans="1:13" ht="12" customHeight="1" x14ac:dyDescent="0.15">
      <c r="A23" s="11">
        <v>2</v>
      </c>
      <c r="B23" s="11">
        <v>31</v>
      </c>
      <c r="C23" s="477" t="s">
        <v>252</v>
      </c>
      <c r="D23" s="486"/>
      <c r="E23" s="478"/>
      <c r="F23" s="481" t="s">
        <v>253</v>
      </c>
      <c r="G23" s="438"/>
      <c r="H23" s="349"/>
      <c r="I23" s="21"/>
      <c r="J23" s="21"/>
      <c r="K23" s="21">
        <f>SUM(I23:J23)</f>
        <v>0</v>
      </c>
      <c r="L23" s="11">
        <v>2</v>
      </c>
      <c r="M23" s="11">
        <v>31</v>
      </c>
    </row>
    <row r="24" spans="1:13" ht="12" customHeight="1" x14ac:dyDescent="0.15">
      <c r="A24" s="11">
        <v>2</v>
      </c>
      <c r="B24" s="11">
        <v>32</v>
      </c>
      <c r="C24" s="481" t="s">
        <v>283</v>
      </c>
      <c r="D24" s="438"/>
      <c r="E24" s="438"/>
      <c r="F24" s="438"/>
      <c r="G24" s="438"/>
      <c r="H24" s="105"/>
      <c r="I24" s="21"/>
      <c r="J24" s="21"/>
      <c r="K24" s="21">
        <f t="shared" si="0"/>
        <v>0</v>
      </c>
      <c r="L24" s="11">
        <v>2</v>
      </c>
      <c r="M24" s="11">
        <v>32</v>
      </c>
    </row>
    <row r="25" spans="1:13" ht="12" customHeight="1" x14ac:dyDescent="0.15">
      <c r="A25" s="11">
        <v>2</v>
      </c>
      <c r="B25" s="11">
        <v>33</v>
      </c>
      <c r="C25" s="481" t="s">
        <v>405</v>
      </c>
      <c r="D25" s="438"/>
      <c r="E25" s="438"/>
      <c r="F25" s="438"/>
      <c r="G25" s="438"/>
      <c r="H25" s="359" t="s">
        <v>404</v>
      </c>
      <c r="I25" s="21"/>
      <c r="J25" s="21"/>
      <c r="K25" s="21">
        <f t="shared" si="0"/>
        <v>0</v>
      </c>
      <c r="L25" s="11">
        <v>2</v>
      </c>
      <c r="M25" s="11">
        <v>33</v>
      </c>
    </row>
    <row r="26" spans="1:13" ht="12" customHeight="1" x14ac:dyDescent="0.15">
      <c r="A26" s="11">
        <v>2</v>
      </c>
      <c r="B26" s="11">
        <v>34</v>
      </c>
      <c r="C26" s="490" t="s">
        <v>254</v>
      </c>
      <c r="D26" s="492"/>
      <c r="E26" s="491"/>
      <c r="F26" s="481" t="s">
        <v>304</v>
      </c>
      <c r="G26" s="438"/>
      <c r="H26" s="359" t="s">
        <v>404</v>
      </c>
      <c r="I26" s="21"/>
      <c r="J26" s="21"/>
      <c r="K26" s="21">
        <f t="shared" si="0"/>
        <v>0</v>
      </c>
      <c r="L26" s="11">
        <v>2</v>
      </c>
      <c r="M26" s="11">
        <v>34</v>
      </c>
    </row>
    <row r="27" spans="1:13" ht="12" customHeight="1" x14ac:dyDescent="0.15">
      <c r="A27" s="11">
        <v>2</v>
      </c>
      <c r="B27" s="11">
        <v>35</v>
      </c>
      <c r="C27" s="477" t="s">
        <v>252</v>
      </c>
      <c r="D27" s="486"/>
      <c r="E27" s="478"/>
      <c r="F27" s="481" t="s">
        <v>406</v>
      </c>
      <c r="G27" s="438"/>
      <c r="H27" s="359" t="s">
        <v>404</v>
      </c>
      <c r="I27" s="21"/>
      <c r="J27" s="21"/>
      <c r="K27" s="21">
        <f>SUM(I27:J27)</f>
        <v>0</v>
      </c>
      <c r="L27" s="11">
        <v>2</v>
      </c>
      <c r="M27" s="11">
        <v>35</v>
      </c>
    </row>
    <row r="28" spans="1:13" ht="12" customHeight="1" x14ac:dyDescent="0.15">
      <c r="A28" s="11">
        <v>2</v>
      </c>
      <c r="B28" s="11">
        <v>36</v>
      </c>
      <c r="C28" s="481" t="s">
        <v>407</v>
      </c>
      <c r="D28" s="438"/>
      <c r="E28" s="438"/>
      <c r="F28" s="438"/>
      <c r="G28" s="438"/>
      <c r="H28" s="359" t="s">
        <v>404</v>
      </c>
      <c r="I28" s="21"/>
      <c r="J28" s="21"/>
      <c r="K28" s="21">
        <f t="shared" si="0"/>
        <v>0</v>
      </c>
      <c r="L28" s="11">
        <v>2</v>
      </c>
      <c r="M28" s="11">
        <v>36</v>
      </c>
    </row>
    <row r="29" spans="1:13" ht="12" customHeight="1" x14ac:dyDescent="0.15">
      <c r="A29" s="11">
        <v>2</v>
      </c>
      <c r="B29" s="11">
        <v>37</v>
      </c>
      <c r="C29" s="481" t="s">
        <v>46</v>
      </c>
      <c r="D29" s="438"/>
      <c r="E29" s="438"/>
      <c r="F29" s="438"/>
      <c r="G29" s="438"/>
      <c r="H29" s="105"/>
      <c r="I29" s="21"/>
      <c r="J29" s="21"/>
      <c r="K29" s="21">
        <f t="shared" si="0"/>
        <v>0</v>
      </c>
      <c r="L29" s="11">
        <v>2</v>
      </c>
      <c r="M29" s="11">
        <v>37</v>
      </c>
    </row>
    <row r="30" spans="1:13" ht="12" customHeight="1" x14ac:dyDescent="0.15">
      <c r="A30" s="11">
        <v>2</v>
      </c>
      <c r="B30" s="11">
        <v>38</v>
      </c>
      <c r="C30" s="490" t="s">
        <v>255</v>
      </c>
      <c r="D30" s="492"/>
      <c r="E30" s="491"/>
      <c r="F30" s="481" t="s">
        <v>108</v>
      </c>
      <c r="G30" s="438"/>
      <c r="H30" s="105"/>
      <c r="I30" s="21"/>
      <c r="J30" s="21"/>
      <c r="K30" s="21">
        <f t="shared" si="0"/>
        <v>0</v>
      </c>
      <c r="L30" s="11">
        <v>2</v>
      </c>
      <c r="M30" s="11">
        <v>38</v>
      </c>
    </row>
    <row r="31" spans="1:13" ht="12" customHeight="1" x14ac:dyDescent="0.15">
      <c r="A31" s="11">
        <v>2</v>
      </c>
      <c r="B31" s="11">
        <v>39</v>
      </c>
      <c r="C31" s="477" t="s">
        <v>252</v>
      </c>
      <c r="D31" s="486"/>
      <c r="E31" s="478"/>
      <c r="F31" s="481" t="s">
        <v>406</v>
      </c>
      <c r="G31" s="438"/>
      <c r="H31" s="349"/>
      <c r="I31" s="21"/>
      <c r="J31" s="21"/>
      <c r="K31" s="21">
        <f>SUM(I31:J31)</f>
        <v>0</v>
      </c>
      <c r="L31" s="11">
        <v>2</v>
      </c>
      <c r="M31" s="11">
        <v>39</v>
      </c>
    </row>
    <row r="32" spans="1:13" ht="12" customHeight="1" x14ac:dyDescent="0.15">
      <c r="A32" s="11">
        <v>2</v>
      </c>
      <c r="B32" s="11">
        <v>40</v>
      </c>
      <c r="C32" s="512" t="s">
        <v>415</v>
      </c>
      <c r="D32" s="481" t="s">
        <v>109</v>
      </c>
      <c r="E32" s="438"/>
      <c r="F32" s="438"/>
      <c r="G32" s="438"/>
      <c r="H32" s="105"/>
      <c r="I32" s="21"/>
      <c r="J32" s="21"/>
      <c r="K32" s="21">
        <f t="shared" si="0"/>
        <v>0</v>
      </c>
      <c r="L32" s="11">
        <v>2</v>
      </c>
      <c r="M32" s="11">
        <v>40</v>
      </c>
    </row>
    <row r="33" spans="1:13" ht="12" customHeight="1" x14ac:dyDescent="0.15">
      <c r="A33" s="11">
        <v>2</v>
      </c>
      <c r="B33" s="11">
        <v>41</v>
      </c>
      <c r="C33" s="513"/>
      <c r="D33" s="481" t="s">
        <v>110</v>
      </c>
      <c r="E33" s="438"/>
      <c r="F33" s="438"/>
      <c r="G33" s="438"/>
      <c r="H33" s="105"/>
      <c r="I33" s="21"/>
      <c r="J33" s="21"/>
      <c r="K33" s="21">
        <f t="shared" si="0"/>
        <v>0</v>
      </c>
      <c r="L33" s="11">
        <v>2</v>
      </c>
      <c r="M33" s="11">
        <v>41</v>
      </c>
    </row>
    <row r="34" spans="1:13" ht="12" customHeight="1" x14ac:dyDescent="0.15">
      <c r="A34" s="11">
        <v>2</v>
      </c>
      <c r="B34" s="11">
        <v>42</v>
      </c>
      <c r="C34" s="513"/>
      <c r="D34" s="481" t="s">
        <v>111</v>
      </c>
      <c r="E34" s="438"/>
      <c r="F34" s="438"/>
      <c r="G34" s="438"/>
      <c r="H34" s="105"/>
      <c r="I34" s="21"/>
      <c r="J34" s="21"/>
      <c r="K34" s="21">
        <f t="shared" si="0"/>
        <v>0</v>
      </c>
      <c r="L34" s="11">
        <v>2</v>
      </c>
      <c r="M34" s="11">
        <v>42</v>
      </c>
    </row>
    <row r="35" spans="1:13" ht="12" customHeight="1" x14ac:dyDescent="0.15">
      <c r="A35" s="11">
        <v>2</v>
      </c>
      <c r="B35" s="11">
        <v>43</v>
      </c>
      <c r="C35" s="513"/>
      <c r="D35" s="481" t="s">
        <v>408</v>
      </c>
      <c r="E35" s="438"/>
      <c r="F35" s="438"/>
      <c r="G35" s="438"/>
      <c r="H35" s="105"/>
      <c r="I35" s="21"/>
      <c r="J35" s="21"/>
      <c r="K35" s="21">
        <f>SUM(I35:J35)</f>
        <v>0</v>
      </c>
      <c r="L35" s="11">
        <v>2</v>
      </c>
      <c r="M35" s="11">
        <v>43</v>
      </c>
    </row>
    <row r="36" spans="1:13" ht="12" customHeight="1" x14ac:dyDescent="0.15">
      <c r="A36" s="11">
        <v>2</v>
      </c>
      <c r="B36" s="11">
        <v>44</v>
      </c>
      <c r="C36" s="514"/>
      <c r="D36" s="481" t="s">
        <v>409</v>
      </c>
      <c r="E36" s="438"/>
      <c r="F36" s="438"/>
      <c r="G36" s="438"/>
      <c r="H36" s="349"/>
      <c r="I36" s="21"/>
      <c r="J36" s="21"/>
      <c r="K36" s="21">
        <f t="shared" si="0"/>
        <v>0</v>
      </c>
      <c r="L36" s="11">
        <v>2</v>
      </c>
      <c r="M36" s="11">
        <v>44</v>
      </c>
    </row>
    <row r="37" spans="1:13" ht="12" customHeight="1" x14ac:dyDescent="0.15">
      <c r="A37" s="11">
        <v>2</v>
      </c>
      <c r="B37" s="11">
        <v>45</v>
      </c>
      <c r="C37" s="374" t="s">
        <v>672</v>
      </c>
      <c r="D37" s="393"/>
      <c r="E37" s="393"/>
      <c r="F37" s="393"/>
      <c r="G37" s="393"/>
      <c r="H37" s="110"/>
      <c r="I37" s="21"/>
      <c r="J37" s="21"/>
      <c r="K37" s="21">
        <f t="shared" si="0"/>
        <v>0</v>
      </c>
      <c r="L37" s="11">
        <v>2</v>
      </c>
      <c r="M37" s="11">
        <v>45</v>
      </c>
    </row>
    <row r="38" spans="1:13" ht="12" customHeight="1" x14ac:dyDescent="0.15">
      <c r="A38" s="11">
        <v>2</v>
      </c>
      <c r="B38" s="11">
        <v>46</v>
      </c>
      <c r="C38" s="515" t="s">
        <v>673</v>
      </c>
      <c r="D38" s="461"/>
      <c r="E38" s="461"/>
      <c r="F38" s="461"/>
      <c r="G38" s="461"/>
      <c r="H38" s="110"/>
      <c r="I38" s="21">
        <v>51627</v>
      </c>
      <c r="J38" s="21"/>
      <c r="K38" s="21">
        <f t="shared" si="0"/>
        <v>51627</v>
      </c>
      <c r="L38" s="11">
        <v>2</v>
      </c>
      <c r="M38" s="11">
        <v>46</v>
      </c>
    </row>
    <row r="39" spans="1:13" ht="12" customHeight="1" x14ac:dyDescent="0.15">
      <c r="A39" s="11">
        <v>2</v>
      </c>
      <c r="B39" s="11">
        <v>47</v>
      </c>
      <c r="C39" s="374" t="s">
        <v>674</v>
      </c>
      <c r="D39" s="393"/>
      <c r="E39" s="393"/>
      <c r="F39" s="393"/>
      <c r="G39" s="393"/>
      <c r="H39" s="110"/>
      <c r="I39" s="21"/>
      <c r="J39" s="21"/>
      <c r="K39" s="21">
        <f t="shared" si="0"/>
        <v>0</v>
      </c>
      <c r="L39" s="11">
        <v>2</v>
      </c>
      <c r="M39" s="11">
        <v>47</v>
      </c>
    </row>
    <row r="40" spans="1:13" ht="12" customHeight="1" x14ac:dyDescent="0.15">
      <c r="A40" s="11">
        <v>2</v>
      </c>
      <c r="B40" s="11">
        <v>49</v>
      </c>
      <c r="C40" s="516" t="s">
        <v>412</v>
      </c>
      <c r="D40" s="507"/>
      <c r="E40" s="508"/>
      <c r="F40" s="438" t="s">
        <v>410</v>
      </c>
      <c r="G40" s="438"/>
      <c r="H40" s="105"/>
      <c r="I40" s="21"/>
      <c r="J40" s="21"/>
      <c r="K40" s="21">
        <f>SUM(I40:J40)</f>
        <v>0</v>
      </c>
      <c r="L40" s="11">
        <v>2</v>
      </c>
      <c r="M40" s="11">
        <v>49</v>
      </c>
    </row>
    <row r="41" spans="1:13" ht="12" customHeight="1" x14ac:dyDescent="0.15">
      <c r="A41" s="11">
        <v>2</v>
      </c>
      <c r="B41" s="11">
        <v>50</v>
      </c>
      <c r="C41" s="487"/>
      <c r="D41" s="488"/>
      <c r="E41" s="509"/>
      <c r="F41" s="438" t="s">
        <v>411</v>
      </c>
      <c r="G41" s="438"/>
      <c r="H41" s="105"/>
      <c r="I41" s="21">
        <v>48739</v>
      </c>
      <c r="J41" s="21"/>
      <c r="K41" s="21">
        <f t="shared" si="0"/>
        <v>48739</v>
      </c>
      <c r="L41" s="11">
        <v>2</v>
      </c>
      <c r="M41" s="11">
        <v>50</v>
      </c>
    </row>
    <row r="42" spans="1:13" ht="12" customHeight="1" x14ac:dyDescent="0.15">
      <c r="A42" s="11">
        <v>2</v>
      </c>
      <c r="B42" s="11">
        <v>51</v>
      </c>
      <c r="C42" s="493" t="s">
        <v>331</v>
      </c>
      <c r="D42" s="494"/>
      <c r="E42" s="495"/>
      <c r="F42" s="481" t="s">
        <v>332</v>
      </c>
      <c r="G42" s="438"/>
      <c r="H42" s="111"/>
      <c r="I42" s="21">
        <v>49475</v>
      </c>
      <c r="J42" s="21"/>
      <c r="K42" s="21">
        <f t="shared" si="0"/>
        <v>49475</v>
      </c>
      <c r="L42" s="11">
        <v>2</v>
      </c>
      <c r="M42" s="11">
        <v>51</v>
      </c>
    </row>
    <row r="43" spans="1:13" ht="12" customHeight="1" x14ac:dyDescent="0.15">
      <c r="A43" s="11">
        <v>2</v>
      </c>
      <c r="B43" s="11">
        <v>52</v>
      </c>
      <c r="C43" s="496"/>
      <c r="D43" s="497"/>
      <c r="E43" s="498"/>
      <c r="F43" s="481" t="s">
        <v>333</v>
      </c>
      <c r="G43" s="438"/>
      <c r="H43" s="111"/>
      <c r="I43" s="21">
        <v>17475</v>
      </c>
      <c r="J43" s="21"/>
      <c r="K43" s="21">
        <f t="shared" si="0"/>
        <v>17475</v>
      </c>
      <c r="L43" s="11">
        <v>2</v>
      </c>
      <c r="M43" s="11">
        <v>52</v>
      </c>
    </row>
    <row r="44" spans="1:13" ht="12" customHeight="1" x14ac:dyDescent="0.15">
      <c r="A44" s="11">
        <v>2</v>
      </c>
      <c r="B44" s="11">
        <v>53</v>
      </c>
      <c r="C44" s="493" t="s">
        <v>376</v>
      </c>
      <c r="D44" s="494"/>
      <c r="E44" s="495"/>
      <c r="F44" s="481" t="s">
        <v>332</v>
      </c>
      <c r="G44" s="438"/>
      <c r="H44" s="111"/>
      <c r="I44" s="21">
        <v>25812</v>
      </c>
      <c r="J44" s="21"/>
      <c r="K44" s="21">
        <f t="shared" si="0"/>
        <v>25812</v>
      </c>
      <c r="L44" s="11">
        <v>2</v>
      </c>
      <c r="M44" s="11">
        <v>53</v>
      </c>
    </row>
    <row r="45" spans="1:13" ht="12" customHeight="1" x14ac:dyDescent="0.15">
      <c r="A45" s="11">
        <v>2</v>
      </c>
      <c r="B45" s="11">
        <v>54</v>
      </c>
      <c r="C45" s="496"/>
      <c r="D45" s="497"/>
      <c r="E45" s="498"/>
      <c r="F45" s="481" t="s">
        <v>333</v>
      </c>
      <c r="G45" s="438"/>
      <c r="H45" s="111"/>
      <c r="I45" s="21">
        <v>14907</v>
      </c>
      <c r="J45" s="21"/>
      <c r="K45" s="21">
        <f t="shared" si="0"/>
        <v>14907</v>
      </c>
      <c r="L45" s="11">
        <v>2</v>
      </c>
      <c r="M45" s="11">
        <v>54</v>
      </c>
    </row>
    <row r="46" spans="1:13" ht="12" customHeight="1" x14ac:dyDescent="0.15">
      <c r="A46" s="11">
        <v>2</v>
      </c>
      <c r="B46" s="11">
        <v>55</v>
      </c>
      <c r="C46" s="501" t="s">
        <v>413</v>
      </c>
      <c r="D46" s="502"/>
      <c r="E46" s="502"/>
      <c r="F46" s="503"/>
      <c r="G46" s="348" t="s">
        <v>334</v>
      </c>
      <c r="H46" s="112"/>
      <c r="I46" s="21">
        <v>25812</v>
      </c>
      <c r="J46" s="21"/>
      <c r="K46" s="21">
        <f t="shared" si="0"/>
        <v>25812</v>
      </c>
      <c r="L46" s="11">
        <v>2</v>
      </c>
      <c r="M46" s="11">
        <v>55</v>
      </c>
    </row>
    <row r="47" spans="1:13" ht="12" customHeight="1" x14ac:dyDescent="0.15">
      <c r="A47" s="11">
        <v>2</v>
      </c>
      <c r="B47" s="11">
        <v>56</v>
      </c>
      <c r="C47" s="504"/>
      <c r="D47" s="505"/>
      <c r="E47" s="505"/>
      <c r="F47" s="506"/>
      <c r="G47" s="348" t="s">
        <v>377</v>
      </c>
      <c r="H47" s="347"/>
      <c r="I47" s="21">
        <v>25812</v>
      </c>
      <c r="J47" s="21"/>
      <c r="K47" s="21">
        <f t="shared" si="0"/>
        <v>25812</v>
      </c>
      <c r="L47" s="11">
        <v>2</v>
      </c>
      <c r="M47" s="11">
        <v>56</v>
      </c>
    </row>
    <row r="48" spans="1:13" ht="12" customHeight="1" x14ac:dyDescent="0.15">
      <c r="A48" s="11">
        <v>2</v>
      </c>
      <c r="B48" s="11">
        <v>57</v>
      </c>
      <c r="C48" s="501" t="s">
        <v>414</v>
      </c>
      <c r="D48" s="502"/>
      <c r="E48" s="502"/>
      <c r="F48" s="503"/>
      <c r="G48" s="348" t="s">
        <v>334</v>
      </c>
      <c r="H48" s="351"/>
      <c r="I48" s="21">
        <v>3060</v>
      </c>
      <c r="J48" s="21"/>
      <c r="K48" s="21">
        <f t="shared" si="0"/>
        <v>3060</v>
      </c>
      <c r="L48" s="11">
        <v>2</v>
      </c>
      <c r="M48" s="11">
        <v>57</v>
      </c>
    </row>
    <row r="49" spans="1:13" ht="12" customHeight="1" x14ac:dyDescent="0.15">
      <c r="A49" s="11">
        <v>2</v>
      </c>
      <c r="B49" s="11">
        <v>58</v>
      </c>
      <c r="C49" s="504"/>
      <c r="D49" s="505"/>
      <c r="E49" s="505"/>
      <c r="F49" s="506"/>
      <c r="G49" s="348" t="s">
        <v>377</v>
      </c>
      <c r="H49" s="112"/>
      <c r="I49" s="21">
        <v>3060</v>
      </c>
      <c r="J49" s="21"/>
      <c r="K49" s="21">
        <f t="shared" si="0"/>
        <v>3060</v>
      </c>
      <c r="L49" s="11">
        <v>2</v>
      </c>
      <c r="M49" s="11">
        <v>58</v>
      </c>
    </row>
    <row r="50" spans="1:13" ht="12" customHeight="1" x14ac:dyDescent="0.15">
      <c r="A50" s="11">
        <v>2</v>
      </c>
      <c r="B50" s="11">
        <v>59</v>
      </c>
      <c r="C50" s="510" t="s">
        <v>416</v>
      </c>
      <c r="D50" s="501" t="s">
        <v>711</v>
      </c>
      <c r="E50" s="507"/>
      <c r="F50" s="508"/>
      <c r="G50" s="348" t="s">
        <v>334</v>
      </c>
      <c r="H50" s="347"/>
      <c r="I50" s="21">
        <v>28872</v>
      </c>
      <c r="J50" s="21"/>
      <c r="K50" s="21">
        <f t="shared" si="0"/>
        <v>28872</v>
      </c>
      <c r="L50" s="11">
        <v>2</v>
      </c>
      <c r="M50" s="11">
        <v>59</v>
      </c>
    </row>
    <row r="51" spans="1:13" ht="12" customHeight="1" x14ac:dyDescent="0.15">
      <c r="A51" s="11">
        <v>2</v>
      </c>
      <c r="B51" s="11">
        <v>60</v>
      </c>
      <c r="C51" s="511"/>
      <c r="D51" s="487"/>
      <c r="E51" s="488"/>
      <c r="F51" s="509"/>
      <c r="G51" s="348" t="s">
        <v>377</v>
      </c>
      <c r="H51" s="112"/>
      <c r="I51" s="21">
        <v>28872</v>
      </c>
      <c r="J51" s="21"/>
      <c r="K51" s="21">
        <f t="shared" si="0"/>
        <v>28872</v>
      </c>
      <c r="L51" s="11">
        <v>2</v>
      </c>
      <c r="M51" s="11">
        <v>60</v>
      </c>
    </row>
    <row r="52" spans="1:13" s="6" customFormat="1" ht="12" customHeight="1" x14ac:dyDescent="0.15">
      <c r="A52" s="11">
        <v>2</v>
      </c>
      <c r="B52" s="11">
        <v>61</v>
      </c>
      <c r="C52" s="50" t="s">
        <v>453</v>
      </c>
      <c r="D52" s="438" t="s">
        <v>374</v>
      </c>
      <c r="E52" s="438"/>
      <c r="F52" s="438"/>
      <c r="G52" s="438"/>
      <c r="H52" s="113"/>
      <c r="I52" s="21"/>
      <c r="J52" s="21"/>
      <c r="K52" s="21">
        <f t="shared" si="0"/>
        <v>0</v>
      </c>
      <c r="L52" s="11">
        <v>2</v>
      </c>
      <c r="M52" s="11">
        <v>61</v>
      </c>
    </row>
    <row r="53" spans="1:13" ht="12" customHeight="1" x14ac:dyDescent="0.15">
      <c r="A53" s="11">
        <v>2</v>
      </c>
      <c r="B53" s="11">
        <v>62</v>
      </c>
      <c r="C53" s="50" t="s">
        <v>454</v>
      </c>
      <c r="D53" s="485" t="s">
        <v>375</v>
      </c>
      <c r="E53" s="485"/>
      <c r="F53" s="485"/>
      <c r="G53" s="485"/>
      <c r="H53" s="113"/>
      <c r="I53" s="21"/>
      <c r="J53" s="21"/>
      <c r="K53" s="21">
        <f t="shared" si="0"/>
        <v>0</v>
      </c>
      <c r="L53" s="11">
        <v>2</v>
      </c>
      <c r="M53" s="11">
        <v>62</v>
      </c>
    </row>
    <row r="54" spans="1:13" ht="12" customHeight="1" x14ac:dyDescent="0.15">
      <c r="A54" s="11">
        <v>2</v>
      </c>
      <c r="B54" s="11">
        <v>63</v>
      </c>
      <c r="C54" s="499" t="s">
        <v>716</v>
      </c>
      <c r="D54" s="500"/>
      <c r="E54" s="500"/>
      <c r="F54" s="500"/>
      <c r="G54" s="500"/>
      <c r="H54" s="114"/>
      <c r="I54" s="21"/>
      <c r="J54" s="21"/>
      <c r="K54" s="21">
        <f t="shared" si="0"/>
        <v>0</v>
      </c>
      <c r="L54" s="11">
        <v>2</v>
      </c>
      <c r="M54" s="11">
        <v>63</v>
      </c>
    </row>
    <row r="55" spans="1:13" ht="12" customHeight="1" x14ac:dyDescent="0.15">
      <c r="A55" s="11">
        <v>2</v>
      </c>
      <c r="B55" s="11">
        <v>64</v>
      </c>
      <c r="C55" s="499" t="s">
        <v>717</v>
      </c>
      <c r="D55" s="500"/>
      <c r="E55" s="500"/>
      <c r="F55" s="500"/>
      <c r="G55" s="500"/>
      <c r="H55" s="115"/>
      <c r="I55" s="21"/>
      <c r="J55" s="21"/>
      <c r="K55" s="21">
        <f t="shared" si="0"/>
        <v>0</v>
      </c>
      <c r="L55" s="11">
        <v>2</v>
      </c>
      <c r="M55" s="11">
        <v>64</v>
      </c>
    </row>
    <row r="56" spans="1:13" ht="12" customHeight="1" x14ac:dyDescent="0.15">
      <c r="A56" s="11">
        <v>2</v>
      </c>
      <c r="B56" s="11">
        <v>65</v>
      </c>
      <c r="C56" s="469" t="s">
        <v>763</v>
      </c>
      <c r="D56" s="470"/>
      <c r="E56" s="464" t="s">
        <v>768</v>
      </c>
      <c r="F56" s="462"/>
      <c r="G56" s="462"/>
      <c r="H56" s="462"/>
      <c r="I56" s="21"/>
      <c r="J56" s="21"/>
      <c r="K56" s="21">
        <f t="shared" si="0"/>
        <v>0</v>
      </c>
      <c r="L56" s="11">
        <v>2</v>
      </c>
      <c r="M56" s="11">
        <v>65</v>
      </c>
    </row>
    <row r="57" spans="1:13" ht="12" customHeight="1" x14ac:dyDescent="0.15">
      <c r="A57" s="11">
        <v>2</v>
      </c>
      <c r="B57" s="11">
        <v>66</v>
      </c>
      <c r="C57" s="469" t="s">
        <v>764</v>
      </c>
      <c r="D57" s="470"/>
      <c r="E57" s="464" t="s">
        <v>768</v>
      </c>
      <c r="F57" s="462"/>
      <c r="G57" s="462"/>
      <c r="H57" s="462"/>
      <c r="I57" s="21"/>
      <c r="J57" s="21"/>
      <c r="K57" s="21">
        <f t="shared" si="0"/>
        <v>0</v>
      </c>
      <c r="L57" s="11">
        <v>2</v>
      </c>
      <c r="M57" s="11">
        <v>66</v>
      </c>
    </row>
    <row r="58" spans="1:13" ht="12" customHeight="1" x14ac:dyDescent="0.15">
      <c r="A58" s="11">
        <v>2</v>
      </c>
      <c r="B58" s="11">
        <v>67</v>
      </c>
      <c r="C58" s="471" t="s">
        <v>765</v>
      </c>
      <c r="D58" s="472"/>
      <c r="E58" s="464" t="s">
        <v>769</v>
      </c>
      <c r="F58" s="462"/>
      <c r="G58" s="462"/>
      <c r="H58" s="462"/>
      <c r="I58" s="21"/>
      <c r="J58" s="21"/>
      <c r="K58" s="21">
        <f t="shared" si="0"/>
        <v>0</v>
      </c>
      <c r="L58" s="11">
        <v>2</v>
      </c>
      <c r="M58" s="11">
        <v>67</v>
      </c>
    </row>
    <row r="59" spans="1:13" ht="12" customHeight="1" x14ac:dyDescent="0.15">
      <c r="A59" s="11">
        <v>2</v>
      </c>
      <c r="B59" s="11">
        <v>68</v>
      </c>
      <c r="C59" s="473"/>
      <c r="D59" s="474"/>
      <c r="E59" s="464" t="s">
        <v>770</v>
      </c>
      <c r="F59" s="462"/>
      <c r="G59" s="462"/>
      <c r="H59" s="462"/>
      <c r="I59" s="21"/>
      <c r="J59" s="21"/>
      <c r="K59" s="21">
        <f t="shared" si="0"/>
        <v>0</v>
      </c>
      <c r="L59" s="11">
        <v>2</v>
      </c>
      <c r="M59" s="11">
        <v>68</v>
      </c>
    </row>
    <row r="60" spans="1:13" ht="12" customHeight="1" x14ac:dyDescent="0.15">
      <c r="A60" s="11">
        <v>2</v>
      </c>
      <c r="B60" s="11">
        <v>69</v>
      </c>
      <c r="C60" s="475"/>
      <c r="D60" s="476"/>
      <c r="E60" s="464" t="s">
        <v>771</v>
      </c>
      <c r="F60" s="462"/>
      <c r="G60" s="462"/>
      <c r="H60" s="462"/>
      <c r="I60" s="21"/>
      <c r="J60" s="21"/>
      <c r="K60" s="21">
        <f t="shared" si="0"/>
        <v>0</v>
      </c>
      <c r="L60" s="11">
        <v>2</v>
      </c>
      <c r="M60" s="11">
        <v>69</v>
      </c>
    </row>
    <row r="61" spans="1:13" ht="12" customHeight="1" x14ac:dyDescent="0.15">
      <c r="A61" s="11">
        <v>2</v>
      </c>
      <c r="B61" s="11">
        <v>70</v>
      </c>
      <c r="C61" s="465" t="s">
        <v>766</v>
      </c>
      <c r="D61" s="466"/>
      <c r="E61" s="464" t="s">
        <v>769</v>
      </c>
      <c r="F61" s="462"/>
      <c r="G61" s="462"/>
      <c r="H61" s="462"/>
      <c r="I61" s="21"/>
      <c r="J61" s="21"/>
      <c r="K61" s="21">
        <f t="shared" si="0"/>
        <v>0</v>
      </c>
      <c r="L61" s="11">
        <v>2</v>
      </c>
      <c r="M61" s="11">
        <v>70</v>
      </c>
    </row>
    <row r="62" spans="1:13" ht="12" customHeight="1" x14ac:dyDescent="0.15">
      <c r="A62" s="11">
        <v>2</v>
      </c>
      <c r="B62" s="11">
        <v>71</v>
      </c>
      <c r="C62" s="467"/>
      <c r="D62" s="468"/>
      <c r="E62" s="464" t="s">
        <v>770</v>
      </c>
      <c r="F62" s="462"/>
      <c r="G62" s="462"/>
      <c r="H62" s="462"/>
      <c r="I62" s="21"/>
      <c r="J62" s="21"/>
      <c r="K62" s="21">
        <f t="shared" si="0"/>
        <v>0</v>
      </c>
      <c r="L62" s="11">
        <v>2</v>
      </c>
      <c r="M62" s="11">
        <v>71</v>
      </c>
    </row>
    <row r="63" spans="1:13" ht="12" customHeight="1" x14ac:dyDescent="0.15">
      <c r="A63" s="11">
        <v>2</v>
      </c>
      <c r="B63" s="11">
        <v>72</v>
      </c>
      <c r="C63" s="465" t="s">
        <v>767</v>
      </c>
      <c r="D63" s="466"/>
      <c r="E63" s="464" t="s">
        <v>769</v>
      </c>
      <c r="F63" s="462"/>
      <c r="G63" s="462"/>
      <c r="H63" s="462"/>
      <c r="I63" s="21"/>
      <c r="J63" s="21"/>
      <c r="K63" s="21">
        <f t="shared" si="0"/>
        <v>0</v>
      </c>
      <c r="L63" s="11">
        <v>2</v>
      </c>
      <c r="M63" s="11">
        <v>72</v>
      </c>
    </row>
    <row r="64" spans="1:13" ht="12" customHeight="1" x14ac:dyDescent="0.15">
      <c r="A64" s="11">
        <v>2</v>
      </c>
      <c r="B64" s="11">
        <v>73</v>
      </c>
      <c r="C64" s="467"/>
      <c r="D64" s="468"/>
      <c r="E64" s="464" t="s">
        <v>770</v>
      </c>
      <c r="F64" s="462"/>
      <c r="G64" s="462"/>
      <c r="H64" s="462"/>
      <c r="I64" s="21"/>
      <c r="J64" s="21"/>
      <c r="K64" s="21">
        <f t="shared" si="0"/>
        <v>0</v>
      </c>
      <c r="L64" s="11">
        <v>2</v>
      </c>
      <c r="M64" s="11">
        <v>73</v>
      </c>
    </row>
    <row r="65" spans="2:13" ht="12" customHeight="1" x14ac:dyDescent="0.15"/>
    <row r="66" spans="2:13" ht="12" customHeight="1" x14ac:dyDescent="0.15">
      <c r="B66" s="11">
        <v>101</v>
      </c>
      <c r="C66" s="350"/>
      <c r="D66" s="490" t="s">
        <v>238</v>
      </c>
      <c r="E66" s="491"/>
      <c r="F66" s="481" t="s">
        <v>114</v>
      </c>
      <c r="G66" s="438"/>
      <c r="H66" s="342"/>
      <c r="I66" s="116">
        <f>IF('26表の1'!J18+'26表の1'!J54=0,0,ROUND('26表の1'!J9/('26表の1'!J18+'26表の1'!J54)*100,1))</f>
        <v>41.4</v>
      </c>
      <c r="J66" s="116">
        <f>IF('26表の1'!K18+'26表の1'!K54=0,0,ROUND('26表の1'!K9/('26表の1'!K18+'26表の1'!K54)*100,1))</f>
        <v>112.9</v>
      </c>
      <c r="K66" s="116">
        <f>IF('26表の1'!L18+'26表の1'!L54=0,0,ROUND('26表の1'!L9/('26表の1'!L18+'26表の1'!L54)*100,1))</f>
        <v>42.1</v>
      </c>
      <c r="L66" s="11"/>
      <c r="M66" s="11">
        <v>101</v>
      </c>
    </row>
    <row r="67" spans="2:13" ht="12" customHeight="1" x14ac:dyDescent="0.15">
      <c r="B67" s="11">
        <v>102</v>
      </c>
      <c r="C67" s="355" t="s">
        <v>239</v>
      </c>
      <c r="D67" s="479" t="s">
        <v>240</v>
      </c>
      <c r="E67" s="480"/>
      <c r="F67" s="481" t="s">
        <v>241</v>
      </c>
      <c r="G67" s="438"/>
      <c r="H67" s="342"/>
      <c r="I67" s="116">
        <f>IF('26表の1'!J18+'26表の1'!J54=0,0,ROUND('26表の1'!J16/('26表の1'!J18+'26表の1'!J54)*100,1))</f>
        <v>17</v>
      </c>
      <c r="J67" s="116">
        <f>IF('26表の1'!K18+'26表の1'!K54=0,0,ROUND('26表の1'!K16/('26表の1'!K18+'26表の1'!K54)*100,1))</f>
        <v>0</v>
      </c>
      <c r="K67" s="116">
        <f>IF('26表の1'!L18+'26表の1'!L54=0,0,ROUND('26表の1'!L16/('26表の1'!L18+'26表の1'!L54)*100,1))</f>
        <v>16.8</v>
      </c>
      <c r="L67" s="11"/>
      <c r="M67" s="11">
        <v>102</v>
      </c>
    </row>
    <row r="68" spans="2:13" ht="12" customHeight="1" x14ac:dyDescent="0.15">
      <c r="B68" s="11">
        <v>103</v>
      </c>
      <c r="C68" s="355" t="s">
        <v>242</v>
      </c>
      <c r="D68" s="479" t="s">
        <v>243</v>
      </c>
      <c r="E68" s="480"/>
      <c r="F68" s="481" t="s">
        <v>100</v>
      </c>
      <c r="G68" s="438"/>
      <c r="H68" s="342"/>
      <c r="I68" s="116">
        <f>IF('26表の1'!J18+'26表の1'!J54=0,0,ROUND('26表の1'!J20/('26表の1'!J18+'26表の1'!J54)*100,1))</f>
        <v>12</v>
      </c>
      <c r="J68" s="116">
        <f>IF('26表の1'!K18+'26表の1'!K54=0,0,ROUND('26表の1'!K20/('26表の1'!K18+'26表の1'!K54)*100,1))</f>
        <v>0</v>
      </c>
      <c r="K68" s="116">
        <f>IF('26表の1'!L18+'26表の1'!L54=0,0,ROUND('26表の1'!L20/('26表の1'!L18+'26表の1'!L54)*100,1))</f>
        <v>11.9</v>
      </c>
      <c r="L68" s="11"/>
      <c r="M68" s="11">
        <v>103</v>
      </c>
    </row>
    <row r="69" spans="2:13" ht="12" customHeight="1" x14ac:dyDescent="0.15">
      <c r="B69" s="11">
        <v>104</v>
      </c>
      <c r="C69" s="355" t="s">
        <v>244</v>
      </c>
      <c r="D69" s="479" t="s">
        <v>245</v>
      </c>
      <c r="E69" s="480"/>
      <c r="F69" s="481" t="s">
        <v>101</v>
      </c>
      <c r="G69" s="438"/>
      <c r="H69" s="342"/>
      <c r="I69" s="116">
        <f>IF('26表の1'!J18+'26表の1'!J54=0,0,ROUND('26表の1'!J25/('26表の1'!J18+'26表の1'!J54)*100,1))</f>
        <v>1.6</v>
      </c>
      <c r="J69" s="116">
        <f>IF('26表の1'!K18+'26表の1'!K54=0,0,ROUND('26表の1'!K25/('26表の1'!K18+'26表の1'!K54)*100,1))</f>
        <v>0</v>
      </c>
      <c r="K69" s="116">
        <f>IF('26表の1'!L18+'26表の1'!L54=0,0,ROUND('26表の1'!L25/('26表の1'!L18+'26表の1'!L54)*100,1))</f>
        <v>1.5</v>
      </c>
      <c r="L69" s="11"/>
      <c r="M69" s="11">
        <v>104</v>
      </c>
    </row>
    <row r="70" spans="2:13" ht="12" customHeight="1" x14ac:dyDescent="0.15">
      <c r="B70" s="11">
        <v>105</v>
      </c>
      <c r="C70" s="355" t="s">
        <v>102</v>
      </c>
      <c r="D70" s="479" t="s">
        <v>246</v>
      </c>
      <c r="E70" s="480"/>
      <c r="F70" s="481" t="s">
        <v>103</v>
      </c>
      <c r="G70" s="438"/>
      <c r="H70" s="342"/>
      <c r="I70" s="116">
        <f>IF('26表の1'!J18+'26表の1'!J54=0,0,ROUND('26表の1'!J54/('26表の1'!J18+'26表の1'!J54)*100,1))</f>
        <v>13.1</v>
      </c>
      <c r="J70" s="116">
        <f>IF('26表の1'!K18+'26表の1'!K54=0,0,ROUND('26表の1'!K54/('26表の1'!K18+'26表の1'!K54)*100,1))</f>
        <v>0</v>
      </c>
      <c r="K70" s="116">
        <f>IF('26表の1'!L18+'26表の1'!L54=0,0,ROUND('26表の1'!L54/('26表の1'!L18+'26表の1'!L54)*100,1))</f>
        <v>13</v>
      </c>
      <c r="L70" s="11"/>
      <c r="M70" s="11">
        <v>105</v>
      </c>
    </row>
    <row r="71" spans="2:13" ht="12" customHeight="1" x14ac:dyDescent="0.15">
      <c r="B71" s="11">
        <v>106</v>
      </c>
      <c r="C71" s="345"/>
      <c r="D71" s="477" t="s">
        <v>247</v>
      </c>
      <c r="E71" s="478"/>
      <c r="F71" s="481" t="s">
        <v>104</v>
      </c>
      <c r="G71" s="438"/>
      <c r="H71" s="342"/>
      <c r="I71" s="117">
        <f>IF('26表の1'!J18+'26表の1'!J54=0,0,ROUND(('26表の1'!J25+'26表の1'!J54)/('26表の1'!J18+'26表の1'!J54)*100,1))</f>
        <v>14.7</v>
      </c>
      <c r="J71" s="117">
        <f>IF('26表の1'!K18+'26表の1'!K54=0,0,ROUND(('26表の1'!K25+'26表の1'!K54)/('26表の1'!K18+'26表の1'!K54)*100,1))</f>
        <v>0</v>
      </c>
      <c r="K71" s="117">
        <f>IF('26表の1'!L18+'26表の1'!L54=0,0,ROUND(('26表の1'!L25+'26表の1'!L54)/('26表の1'!L18+'26表の1'!L54)*100,1))</f>
        <v>14.5</v>
      </c>
      <c r="L71" s="11"/>
      <c r="M71" s="11">
        <v>106</v>
      </c>
    </row>
  </sheetData>
  <mergeCells count="88">
    <mergeCell ref="D32:G32"/>
    <mergeCell ref="F43:G43"/>
    <mergeCell ref="C32:C36"/>
    <mergeCell ref="F26:G26"/>
    <mergeCell ref="C30:E30"/>
    <mergeCell ref="F30:G30"/>
    <mergeCell ref="C37:G37"/>
    <mergeCell ref="C38:G38"/>
    <mergeCell ref="C39:G39"/>
    <mergeCell ref="C31:E31"/>
    <mergeCell ref="F40:G40"/>
    <mergeCell ref="F41:G41"/>
    <mergeCell ref="C40:E41"/>
    <mergeCell ref="C42:E43"/>
    <mergeCell ref="C26:E26"/>
    <mergeCell ref="D35:G35"/>
    <mergeCell ref="F69:G69"/>
    <mergeCell ref="C44:E45"/>
    <mergeCell ref="F42:G42"/>
    <mergeCell ref="C54:G54"/>
    <mergeCell ref="D36:G36"/>
    <mergeCell ref="C55:G55"/>
    <mergeCell ref="C46:F47"/>
    <mergeCell ref="D66:E66"/>
    <mergeCell ref="F66:G66"/>
    <mergeCell ref="D50:F51"/>
    <mergeCell ref="C48:F49"/>
    <mergeCell ref="C50:C51"/>
    <mergeCell ref="F44:G44"/>
    <mergeCell ref="F45:G45"/>
    <mergeCell ref="C63:D64"/>
    <mergeCell ref="E63:H63"/>
    <mergeCell ref="C22:E22"/>
    <mergeCell ref="C21:G21"/>
    <mergeCell ref="D71:E71"/>
    <mergeCell ref="F71:G71"/>
    <mergeCell ref="C27:E27"/>
    <mergeCell ref="F27:G27"/>
    <mergeCell ref="C28:G28"/>
    <mergeCell ref="F31:G31"/>
    <mergeCell ref="C23:E23"/>
    <mergeCell ref="F23:G23"/>
    <mergeCell ref="F22:G22"/>
    <mergeCell ref="C29:G29"/>
    <mergeCell ref="C24:G24"/>
    <mergeCell ref="C25:G25"/>
    <mergeCell ref="D69:E69"/>
    <mergeCell ref="F68:G68"/>
    <mergeCell ref="D8:G8"/>
    <mergeCell ref="D9:E9"/>
    <mergeCell ref="F9:G9"/>
    <mergeCell ref="D18:G18"/>
    <mergeCell ref="C19:G19"/>
    <mergeCell ref="F10:G10"/>
    <mergeCell ref="D15:G15"/>
    <mergeCell ref="D16:G16"/>
    <mergeCell ref="F11:G11"/>
    <mergeCell ref="D12:G12"/>
    <mergeCell ref="F13:G13"/>
    <mergeCell ref="D13:E13"/>
    <mergeCell ref="L1:M1"/>
    <mergeCell ref="D14:E14"/>
    <mergeCell ref="D70:E70"/>
    <mergeCell ref="F70:G70"/>
    <mergeCell ref="D67:E67"/>
    <mergeCell ref="F67:G67"/>
    <mergeCell ref="D68:E68"/>
    <mergeCell ref="D33:G33"/>
    <mergeCell ref="D34:G34"/>
    <mergeCell ref="D17:G17"/>
    <mergeCell ref="D1:F1"/>
    <mergeCell ref="D52:G52"/>
    <mergeCell ref="D53:G53"/>
    <mergeCell ref="F14:G14"/>
    <mergeCell ref="D11:E11"/>
    <mergeCell ref="C20:G20"/>
    <mergeCell ref="E64:H64"/>
    <mergeCell ref="C61:D62"/>
    <mergeCell ref="E61:H61"/>
    <mergeCell ref="E62:H62"/>
    <mergeCell ref="C56:D56"/>
    <mergeCell ref="E56:H56"/>
    <mergeCell ref="C57:D57"/>
    <mergeCell ref="E57:H57"/>
    <mergeCell ref="C58:D60"/>
    <mergeCell ref="E58:H58"/>
    <mergeCell ref="E59:H59"/>
    <mergeCell ref="E60:H60"/>
  </mergeCells>
  <phoneticPr fontId="1"/>
  <pageMargins left="0.78740157480314965" right="0.78740157480314965" top="0.78740157480314965" bottom="0.39370078740157483" header="0.19685039370078741" footer="0.19685039370078741"/>
  <pageSetup paperSize="9" scale="93"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N58"/>
  <sheetViews>
    <sheetView showZeros="0" view="pageBreakPreview" zoomScaleNormal="100" zoomScaleSheetLayoutView="100" workbookViewId="0"/>
  </sheetViews>
  <sheetFormatPr defaultRowHeight="12" customHeight="1" x14ac:dyDescent="0.15"/>
  <cols>
    <col min="1" max="1" width="3.875" style="6" bestFit="1" customWidth="1"/>
    <col min="2" max="2" width="3.875" style="11" bestFit="1" customWidth="1"/>
    <col min="3" max="3" width="3.625" style="72" customWidth="1"/>
    <col min="4" max="4" width="2.75" style="52" customWidth="1"/>
    <col min="5" max="5" width="4.625" style="6" customWidth="1"/>
    <col min="6" max="6" width="7.625" style="6" customWidth="1"/>
    <col min="7" max="7" width="1.625" style="6" customWidth="1"/>
    <col min="8" max="8" width="8.625" style="6" customWidth="1"/>
    <col min="9" max="9" width="1.625" style="6" customWidth="1"/>
    <col min="10" max="11" width="12.625" style="11" customWidth="1"/>
    <col min="12" max="12" width="12.625" style="6" customWidth="1"/>
    <col min="13" max="14" width="3.875" style="6" customWidth="1"/>
    <col min="15" max="16384" width="9" style="6"/>
  </cols>
  <sheetData>
    <row r="1" spans="1:14" s="1" customFormat="1" ht="14.1" customHeight="1" x14ac:dyDescent="0.15">
      <c r="C1" s="3" t="s">
        <v>382</v>
      </c>
      <c r="D1" s="383" t="s">
        <v>163</v>
      </c>
      <c r="E1" s="448"/>
      <c r="F1" s="448"/>
      <c r="G1" s="449"/>
    </row>
    <row r="2" spans="1:14" ht="9.9499999999999993" customHeight="1" x14ac:dyDescent="0.15">
      <c r="B2" s="6"/>
      <c r="D2" s="53"/>
      <c r="E2" s="73"/>
      <c r="F2" s="73"/>
      <c r="G2" s="73"/>
      <c r="H2" s="72"/>
      <c r="J2" s="6"/>
      <c r="K2" s="6"/>
    </row>
    <row r="3" spans="1:14" ht="9.75" customHeight="1" x14ac:dyDescent="0.15">
      <c r="B3" s="6"/>
      <c r="D3" s="53"/>
      <c r="E3" s="73"/>
      <c r="F3" s="73"/>
      <c r="G3" s="73"/>
      <c r="H3" s="72"/>
      <c r="J3" s="6"/>
      <c r="K3" s="6"/>
    </row>
    <row r="4" spans="1:14" ht="9.9499999999999993" customHeight="1" x14ac:dyDescent="0.15">
      <c r="B4" s="6"/>
      <c r="D4" s="72"/>
      <c r="E4" s="72"/>
      <c r="F4" s="72"/>
      <c r="G4" s="72"/>
      <c r="H4" s="72"/>
      <c r="J4" s="6"/>
      <c r="K4" s="6"/>
    </row>
    <row r="5" spans="1:14" ht="14.1" customHeight="1" x14ac:dyDescent="0.15">
      <c r="B5" s="6"/>
      <c r="C5" s="72" t="s">
        <v>386</v>
      </c>
      <c r="D5" s="72"/>
      <c r="E5" s="72"/>
      <c r="F5" s="72"/>
      <c r="G5" s="72"/>
      <c r="H5" s="72"/>
      <c r="I5" s="72"/>
      <c r="J5" s="6"/>
      <c r="K5" s="6"/>
    </row>
    <row r="6" spans="1:14" ht="9.9499999999999993" customHeight="1" x14ac:dyDescent="0.15">
      <c r="B6" s="6"/>
      <c r="D6" s="72"/>
      <c r="E6" s="72"/>
      <c r="F6" s="72"/>
      <c r="G6" s="72"/>
      <c r="H6" s="72"/>
      <c r="I6" s="72"/>
      <c r="J6" s="6"/>
      <c r="K6" s="6"/>
    </row>
    <row r="7" spans="1:14" ht="24.95" customHeight="1" x14ac:dyDescent="0.15">
      <c r="A7" s="17" t="s">
        <v>295</v>
      </c>
      <c r="B7" s="17" t="s">
        <v>296</v>
      </c>
      <c r="C7" s="74" t="s">
        <v>291</v>
      </c>
      <c r="D7" s="75"/>
      <c r="E7" s="75"/>
      <c r="F7" s="75"/>
      <c r="G7" s="76"/>
      <c r="H7" s="76"/>
      <c r="I7" s="77" t="s">
        <v>317</v>
      </c>
      <c r="J7" s="78" t="s">
        <v>335</v>
      </c>
      <c r="K7" s="78" t="s">
        <v>336</v>
      </c>
      <c r="L7" s="326" t="s">
        <v>426</v>
      </c>
      <c r="M7" s="17" t="s">
        <v>295</v>
      </c>
      <c r="N7" s="17" t="s">
        <v>296</v>
      </c>
    </row>
    <row r="8" spans="1:14" ht="14.1" customHeight="1" x14ac:dyDescent="0.15">
      <c r="A8" s="11">
        <v>1</v>
      </c>
      <c r="B8" s="79">
        <v>1</v>
      </c>
      <c r="C8" s="80" t="s">
        <v>337</v>
      </c>
      <c r="D8" s="81"/>
      <c r="E8" s="82" t="s">
        <v>338</v>
      </c>
      <c r="F8" s="523" t="s">
        <v>339</v>
      </c>
      <c r="G8" s="523"/>
      <c r="H8" s="523"/>
      <c r="I8" s="83"/>
      <c r="J8" s="21">
        <v>24839</v>
      </c>
      <c r="K8" s="21"/>
      <c r="L8" s="21">
        <f>SUM(J8:K8)</f>
        <v>24839</v>
      </c>
      <c r="M8" s="11">
        <v>1</v>
      </c>
      <c r="N8" s="79">
        <v>1</v>
      </c>
    </row>
    <row r="9" spans="1:14" ht="14.1" customHeight="1" x14ac:dyDescent="0.15">
      <c r="A9" s="11">
        <v>1</v>
      </c>
      <c r="B9" s="79">
        <v>2</v>
      </c>
      <c r="C9" s="84" t="s">
        <v>340</v>
      </c>
      <c r="D9" s="81"/>
      <c r="E9" s="82" t="s">
        <v>341</v>
      </c>
      <c r="F9" s="523" t="s">
        <v>342</v>
      </c>
      <c r="G9" s="523"/>
      <c r="H9" s="523"/>
      <c r="I9" s="83"/>
      <c r="J9" s="21">
        <v>12851</v>
      </c>
      <c r="K9" s="21"/>
      <c r="L9" s="21">
        <f t="shared" ref="L9:L38" si="0">SUM(J9:K9)</f>
        <v>12851</v>
      </c>
      <c r="M9" s="11">
        <v>1</v>
      </c>
      <c r="N9" s="79">
        <v>2</v>
      </c>
    </row>
    <row r="10" spans="1:14" ht="14.1" customHeight="1" x14ac:dyDescent="0.15">
      <c r="A10" s="11">
        <v>1</v>
      </c>
      <c r="B10" s="79">
        <v>3</v>
      </c>
      <c r="C10" s="84" t="s">
        <v>343</v>
      </c>
      <c r="D10" s="81"/>
      <c r="E10" s="82" t="s">
        <v>344</v>
      </c>
      <c r="F10" s="523" t="s">
        <v>775</v>
      </c>
      <c r="G10" s="523"/>
      <c r="H10" s="523"/>
      <c r="I10" s="83"/>
      <c r="J10" s="21">
        <v>1468</v>
      </c>
      <c r="K10" s="21"/>
      <c r="L10" s="21">
        <f t="shared" si="0"/>
        <v>1468</v>
      </c>
      <c r="M10" s="11">
        <v>1</v>
      </c>
      <c r="N10" s="79">
        <v>3</v>
      </c>
    </row>
    <row r="11" spans="1:14" ht="14.1" customHeight="1" x14ac:dyDescent="0.15">
      <c r="A11" s="11">
        <v>1</v>
      </c>
      <c r="B11" s="79">
        <v>4</v>
      </c>
      <c r="C11" s="84" t="s">
        <v>346</v>
      </c>
      <c r="D11" s="81"/>
      <c r="E11" s="82" t="s">
        <v>347</v>
      </c>
      <c r="F11" s="523" t="s">
        <v>348</v>
      </c>
      <c r="G11" s="523"/>
      <c r="H11" s="523"/>
      <c r="I11" s="83"/>
      <c r="J11" s="21"/>
      <c r="K11" s="21"/>
      <c r="L11" s="21">
        <f t="shared" si="0"/>
        <v>0</v>
      </c>
      <c r="M11" s="11">
        <v>1</v>
      </c>
      <c r="N11" s="79">
        <v>4</v>
      </c>
    </row>
    <row r="12" spans="1:14" ht="14.1" customHeight="1" x14ac:dyDescent="0.15">
      <c r="A12" s="11">
        <v>1</v>
      </c>
      <c r="B12" s="79">
        <v>5</v>
      </c>
      <c r="C12" s="84" t="s">
        <v>349</v>
      </c>
      <c r="D12" s="81"/>
      <c r="E12" s="82" t="s">
        <v>350</v>
      </c>
      <c r="F12" s="523" t="s">
        <v>351</v>
      </c>
      <c r="G12" s="523"/>
      <c r="H12" s="523"/>
      <c r="I12" s="83"/>
      <c r="J12" s="21">
        <v>8108</v>
      </c>
      <c r="K12" s="21"/>
      <c r="L12" s="21">
        <f t="shared" si="0"/>
        <v>8108</v>
      </c>
      <c r="M12" s="11">
        <v>1</v>
      </c>
      <c r="N12" s="79">
        <v>5</v>
      </c>
    </row>
    <row r="13" spans="1:14" ht="14.1" customHeight="1" x14ac:dyDescent="0.15">
      <c r="A13" s="11">
        <v>1</v>
      </c>
      <c r="B13" s="79">
        <v>6</v>
      </c>
      <c r="C13" s="85" t="s">
        <v>352</v>
      </c>
      <c r="D13" s="81"/>
      <c r="E13" s="82" t="s">
        <v>353</v>
      </c>
      <c r="F13" s="523" t="s">
        <v>292</v>
      </c>
      <c r="G13" s="523"/>
      <c r="H13" s="523"/>
      <c r="I13" s="83"/>
      <c r="J13" s="21">
        <v>47266</v>
      </c>
      <c r="K13" s="21"/>
      <c r="L13" s="21">
        <f>SUM(J13:K13)</f>
        <v>47266</v>
      </c>
      <c r="M13" s="11">
        <v>1</v>
      </c>
      <c r="N13" s="79">
        <v>6</v>
      </c>
    </row>
    <row r="14" spans="1:14" ht="14.1" customHeight="1" x14ac:dyDescent="0.15">
      <c r="A14" s="11">
        <v>1</v>
      </c>
      <c r="B14" s="79">
        <v>7</v>
      </c>
      <c r="C14" s="82" t="s">
        <v>354</v>
      </c>
      <c r="D14" s="523" t="s">
        <v>355</v>
      </c>
      <c r="E14" s="523"/>
      <c r="F14" s="523"/>
      <c r="G14" s="523"/>
      <c r="H14" s="523"/>
      <c r="I14" s="83"/>
      <c r="J14" s="21">
        <v>6126</v>
      </c>
      <c r="K14" s="21"/>
      <c r="L14" s="21">
        <f t="shared" si="0"/>
        <v>6126</v>
      </c>
      <c r="M14" s="11">
        <v>1</v>
      </c>
      <c r="N14" s="79">
        <v>7</v>
      </c>
    </row>
    <row r="15" spans="1:14" ht="14.1" customHeight="1" x14ac:dyDescent="0.15">
      <c r="A15" s="11">
        <v>1</v>
      </c>
      <c r="B15" s="79">
        <v>8</v>
      </c>
      <c r="C15" s="542" t="s">
        <v>447</v>
      </c>
      <c r="D15" s="81"/>
      <c r="E15" s="82" t="s">
        <v>338</v>
      </c>
      <c r="F15" s="523" t="s">
        <v>417</v>
      </c>
      <c r="G15" s="523"/>
      <c r="H15" s="523"/>
      <c r="I15" s="83"/>
      <c r="J15" s="21">
        <v>6123</v>
      </c>
      <c r="K15" s="21"/>
      <c r="L15" s="21">
        <f t="shared" si="0"/>
        <v>6123</v>
      </c>
      <c r="M15" s="11">
        <v>1</v>
      </c>
      <c r="N15" s="79">
        <v>8</v>
      </c>
    </row>
    <row r="16" spans="1:14" ht="14.1" customHeight="1" x14ac:dyDescent="0.15">
      <c r="A16" s="11">
        <v>1</v>
      </c>
      <c r="B16" s="79">
        <v>9</v>
      </c>
      <c r="C16" s="543"/>
      <c r="D16" s="81"/>
      <c r="E16" s="82" t="s">
        <v>356</v>
      </c>
      <c r="F16" s="523" t="s">
        <v>418</v>
      </c>
      <c r="G16" s="523"/>
      <c r="H16" s="523"/>
      <c r="I16" s="83"/>
      <c r="J16" s="21">
        <v>3</v>
      </c>
      <c r="K16" s="21"/>
      <c r="L16" s="21">
        <f t="shared" si="0"/>
        <v>3</v>
      </c>
      <c r="M16" s="11">
        <v>1</v>
      </c>
      <c r="N16" s="79">
        <v>9</v>
      </c>
    </row>
    <row r="17" spans="1:14" ht="14.1" customHeight="1" x14ac:dyDescent="0.15">
      <c r="A17" s="11">
        <v>1</v>
      </c>
      <c r="B17" s="79">
        <v>10</v>
      </c>
      <c r="C17" s="544"/>
      <c r="D17" s="81"/>
      <c r="E17" s="82" t="s">
        <v>344</v>
      </c>
      <c r="F17" s="523" t="s">
        <v>420</v>
      </c>
      <c r="G17" s="523"/>
      <c r="H17" s="523"/>
      <c r="I17" s="83"/>
      <c r="J17" s="21"/>
      <c r="K17" s="21"/>
      <c r="L17" s="21">
        <f t="shared" si="0"/>
        <v>0</v>
      </c>
      <c r="M17" s="11">
        <v>1</v>
      </c>
      <c r="N17" s="79">
        <v>10</v>
      </c>
    </row>
    <row r="18" spans="1:14" ht="14.1" customHeight="1" x14ac:dyDescent="0.15">
      <c r="A18" s="11">
        <v>1</v>
      </c>
      <c r="B18" s="79">
        <v>11</v>
      </c>
      <c r="C18" s="82" t="s">
        <v>357</v>
      </c>
      <c r="D18" s="523" t="s">
        <v>358</v>
      </c>
      <c r="E18" s="523"/>
      <c r="F18" s="523"/>
      <c r="G18" s="523"/>
      <c r="H18" s="523"/>
      <c r="I18" s="83"/>
      <c r="J18" s="21">
        <v>89729</v>
      </c>
      <c r="K18" s="21">
        <v>0</v>
      </c>
      <c r="L18" s="21">
        <f>SUM(J18:K18)</f>
        <v>89729</v>
      </c>
      <c r="M18" s="11">
        <v>1</v>
      </c>
      <c r="N18" s="79">
        <v>11</v>
      </c>
    </row>
    <row r="19" spans="1:14" ht="14.1" customHeight="1" x14ac:dyDescent="0.15">
      <c r="A19" s="11">
        <v>1</v>
      </c>
      <c r="B19" s="79">
        <v>12</v>
      </c>
      <c r="C19" s="86" t="s">
        <v>359</v>
      </c>
      <c r="D19" s="525" t="s">
        <v>360</v>
      </c>
      <c r="E19" s="525"/>
      <c r="F19" s="525"/>
      <c r="G19" s="525"/>
      <c r="H19" s="525"/>
      <c r="I19" s="49"/>
      <c r="J19" s="21">
        <v>578</v>
      </c>
      <c r="K19" s="21">
        <v>6</v>
      </c>
      <c r="L19" s="21">
        <f t="shared" si="0"/>
        <v>584</v>
      </c>
      <c r="M19" s="11">
        <v>1</v>
      </c>
      <c r="N19" s="79">
        <v>12</v>
      </c>
    </row>
    <row r="20" spans="1:14" ht="14.1" customHeight="1" x14ac:dyDescent="0.15">
      <c r="A20" s="11">
        <v>1</v>
      </c>
      <c r="B20" s="79">
        <v>13</v>
      </c>
      <c r="C20" s="86" t="s">
        <v>361</v>
      </c>
      <c r="D20" s="525" t="s">
        <v>362</v>
      </c>
      <c r="E20" s="525"/>
      <c r="F20" s="525"/>
      <c r="G20" s="525"/>
      <c r="H20" s="525"/>
      <c r="I20" s="49"/>
      <c r="J20" s="21">
        <v>4226</v>
      </c>
      <c r="K20" s="21">
        <v>533</v>
      </c>
      <c r="L20" s="21">
        <f>SUM(J20:K20)</f>
        <v>4759</v>
      </c>
      <c r="M20" s="11">
        <v>1</v>
      </c>
      <c r="N20" s="79">
        <v>13</v>
      </c>
    </row>
    <row r="21" spans="1:14" ht="14.1" customHeight="1" x14ac:dyDescent="0.15">
      <c r="A21" s="11">
        <v>1</v>
      </c>
      <c r="B21" s="79">
        <v>14</v>
      </c>
      <c r="C21" s="86" t="s">
        <v>363</v>
      </c>
      <c r="D21" s="525" t="s">
        <v>364</v>
      </c>
      <c r="E21" s="525"/>
      <c r="F21" s="525"/>
      <c r="G21" s="525"/>
      <c r="H21" s="525"/>
      <c r="I21" s="49"/>
      <c r="J21" s="21">
        <v>102555</v>
      </c>
      <c r="K21" s="21">
        <v>3547</v>
      </c>
      <c r="L21" s="21">
        <f t="shared" si="0"/>
        <v>106102</v>
      </c>
      <c r="M21" s="11">
        <v>1</v>
      </c>
      <c r="N21" s="79">
        <v>14</v>
      </c>
    </row>
    <row r="22" spans="1:14" ht="14.1" customHeight="1" x14ac:dyDescent="0.15">
      <c r="A22" s="11">
        <v>1</v>
      </c>
      <c r="B22" s="79">
        <v>15</v>
      </c>
      <c r="C22" s="82" t="s">
        <v>365</v>
      </c>
      <c r="D22" s="523" t="s">
        <v>300</v>
      </c>
      <c r="E22" s="523"/>
      <c r="F22" s="523"/>
      <c r="G22" s="523"/>
      <c r="H22" s="523"/>
      <c r="I22" s="83"/>
      <c r="J22" s="21">
        <v>91729</v>
      </c>
      <c r="K22" s="21">
        <v>174</v>
      </c>
      <c r="L22" s="21">
        <f>SUM(J22:K22)</f>
        <v>91903</v>
      </c>
      <c r="M22" s="11">
        <v>1</v>
      </c>
      <c r="N22" s="79">
        <v>15</v>
      </c>
    </row>
    <row r="23" spans="1:14" ht="14.1" customHeight="1" x14ac:dyDescent="0.15">
      <c r="A23" s="11">
        <v>1</v>
      </c>
      <c r="B23" s="79">
        <v>16</v>
      </c>
      <c r="C23" s="85" t="s">
        <v>366</v>
      </c>
      <c r="D23" s="524" t="s">
        <v>367</v>
      </c>
      <c r="E23" s="524"/>
      <c r="F23" s="524"/>
      <c r="G23" s="524"/>
      <c r="H23" s="524"/>
      <c r="I23" s="51"/>
      <c r="J23" s="21">
        <v>342209</v>
      </c>
      <c r="K23" s="21">
        <v>4260</v>
      </c>
      <c r="L23" s="21">
        <f t="shared" si="0"/>
        <v>346469</v>
      </c>
      <c r="M23" s="11">
        <v>1</v>
      </c>
      <c r="N23" s="79">
        <v>16</v>
      </c>
    </row>
    <row r="24" spans="1:14" ht="14.1" customHeight="1" x14ac:dyDescent="0.15">
      <c r="A24" s="11">
        <v>1</v>
      </c>
      <c r="B24" s="79">
        <v>17</v>
      </c>
      <c r="C24" s="540" t="s">
        <v>384</v>
      </c>
      <c r="D24" s="541"/>
      <c r="E24" s="541"/>
      <c r="F24" s="541"/>
      <c r="G24" s="541"/>
      <c r="H24" s="541"/>
      <c r="I24" s="51"/>
      <c r="J24" s="21"/>
      <c r="K24" s="21"/>
      <c r="L24" s="21">
        <f t="shared" si="0"/>
        <v>0</v>
      </c>
      <c r="M24" s="11">
        <v>1</v>
      </c>
      <c r="N24" s="79">
        <v>17</v>
      </c>
    </row>
    <row r="25" spans="1:14" ht="14.1" customHeight="1" x14ac:dyDescent="0.15">
      <c r="A25" s="11">
        <v>1</v>
      </c>
      <c r="B25" s="79">
        <v>30</v>
      </c>
      <c r="C25" s="85" t="s">
        <v>368</v>
      </c>
      <c r="D25" s="524" t="s">
        <v>369</v>
      </c>
      <c r="E25" s="524"/>
      <c r="F25" s="524"/>
      <c r="G25" s="524"/>
      <c r="H25" s="524"/>
      <c r="I25" s="51"/>
      <c r="J25" s="21"/>
      <c r="K25" s="21"/>
      <c r="L25" s="21">
        <f t="shared" si="0"/>
        <v>0</v>
      </c>
      <c r="M25" s="11">
        <v>1</v>
      </c>
      <c r="N25" s="79">
        <v>30</v>
      </c>
    </row>
    <row r="26" spans="1:14" ht="14.1" customHeight="1" x14ac:dyDescent="0.15">
      <c r="A26" s="11">
        <v>1</v>
      </c>
      <c r="B26" s="79">
        <v>31</v>
      </c>
      <c r="C26" s="85" t="s">
        <v>370</v>
      </c>
      <c r="D26" s="524" t="s">
        <v>371</v>
      </c>
      <c r="E26" s="524"/>
      <c r="F26" s="524"/>
      <c r="G26" s="524"/>
      <c r="H26" s="524"/>
      <c r="I26" s="51"/>
      <c r="J26" s="21"/>
      <c r="K26" s="21"/>
      <c r="L26" s="21">
        <f t="shared" si="0"/>
        <v>0</v>
      </c>
      <c r="M26" s="11">
        <v>1</v>
      </c>
      <c r="N26" s="79">
        <v>31</v>
      </c>
    </row>
    <row r="27" spans="1:14" ht="14.1" customHeight="1" x14ac:dyDescent="0.15">
      <c r="A27" s="11">
        <v>1</v>
      </c>
      <c r="B27" s="79">
        <v>32</v>
      </c>
      <c r="C27" s="85" t="s">
        <v>372</v>
      </c>
      <c r="D27" s="524" t="s">
        <v>373</v>
      </c>
      <c r="E27" s="524"/>
      <c r="F27" s="524"/>
      <c r="G27" s="524"/>
      <c r="H27" s="524"/>
      <c r="I27" s="51"/>
      <c r="J27" s="21">
        <v>342209</v>
      </c>
      <c r="K27" s="21">
        <v>4260</v>
      </c>
      <c r="L27" s="21">
        <f t="shared" si="0"/>
        <v>346469</v>
      </c>
      <c r="M27" s="11">
        <v>1</v>
      </c>
      <c r="N27" s="79">
        <v>32</v>
      </c>
    </row>
    <row r="28" spans="1:14" ht="14.1" customHeight="1" x14ac:dyDescent="0.15">
      <c r="A28" s="11">
        <v>2</v>
      </c>
      <c r="B28" s="79">
        <v>1</v>
      </c>
      <c r="C28" s="545" t="s">
        <v>757</v>
      </c>
      <c r="D28" s="526" t="s">
        <v>339</v>
      </c>
      <c r="E28" s="472"/>
      <c r="F28" s="553" t="s">
        <v>744</v>
      </c>
      <c r="G28" s="462"/>
      <c r="H28" s="462"/>
      <c r="I28" s="552"/>
      <c r="J28" s="21">
        <v>24839</v>
      </c>
      <c r="K28" s="21"/>
      <c r="L28" s="21">
        <f t="shared" si="0"/>
        <v>24839</v>
      </c>
      <c r="M28" s="11">
        <v>2</v>
      </c>
      <c r="N28" s="79">
        <v>1</v>
      </c>
    </row>
    <row r="29" spans="1:14" ht="14.1" customHeight="1" x14ac:dyDescent="0.15">
      <c r="A29" s="11">
        <v>2</v>
      </c>
      <c r="B29" s="79">
        <v>2</v>
      </c>
      <c r="C29" s="546"/>
      <c r="D29" s="475"/>
      <c r="E29" s="476"/>
      <c r="F29" s="517" t="s">
        <v>761</v>
      </c>
      <c r="G29" s="518"/>
      <c r="H29" s="518"/>
      <c r="I29" s="470"/>
      <c r="J29" s="21"/>
      <c r="K29" s="21"/>
      <c r="L29" s="21">
        <f t="shared" si="0"/>
        <v>0</v>
      </c>
      <c r="M29" s="11">
        <v>2</v>
      </c>
      <c r="N29" s="79">
        <v>2</v>
      </c>
    </row>
    <row r="30" spans="1:14" ht="14.1" customHeight="1" x14ac:dyDescent="0.15">
      <c r="A30" s="11">
        <v>2</v>
      </c>
      <c r="B30" s="79">
        <v>3</v>
      </c>
      <c r="C30" s="546"/>
      <c r="D30" s="548" t="s">
        <v>758</v>
      </c>
      <c r="E30" s="466"/>
      <c r="F30" s="519" t="s">
        <v>744</v>
      </c>
      <c r="G30" s="520"/>
      <c r="H30" s="520"/>
      <c r="I30" s="521"/>
      <c r="J30" s="21">
        <v>12579</v>
      </c>
      <c r="K30" s="21"/>
      <c r="L30" s="21">
        <f t="shared" si="0"/>
        <v>12579</v>
      </c>
      <c r="M30" s="11">
        <v>2</v>
      </c>
      <c r="N30" s="79">
        <v>3</v>
      </c>
    </row>
    <row r="31" spans="1:14" ht="14.1" customHeight="1" x14ac:dyDescent="0.15">
      <c r="A31" s="11">
        <v>2</v>
      </c>
      <c r="B31" s="79">
        <v>4</v>
      </c>
      <c r="C31" s="546"/>
      <c r="D31" s="549"/>
      <c r="E31" s="550"/>
      <c r="F31" s="517" t="s">
        <v>761</v>
      </c>
      <c r="G31" s="518"/>
      <c r="H31" s="518"/>
      <c r="I31" s="470"/>
      <c r="J31" s="21"/>
      <c r="K31" s="21"/>
      <c r="L31" s="21">
        <f t="shared" si="0"/>
        <v>0</v>
      </c>
      <c r="M31" s="11">
        <v>2</v>
      </c>
      <c r="N31" s="79">
        <v>4</v>
      </c>
    </row>
    <row r="32" spans="1:14" ht="14.1" customHeight="1" x14ac:dyDescent="0.15">
      <c r="A32" s="11">
        <v>2</v>
      </c>
      <c r="B32" s="79">
        <v>5</v>
      </c>
      <c r="C32" s="546"/>
      <c r="D32" s="467"/>
      <c r="E32" s="468"/>
      <c r="F32" s="517" t="s">
        <v>762</v>
      </c>
      <c r="G32" s="518"/>
      <c r="H32" s="518"/>
      <c r="I32" s="470"/>
      <c r="J32" s="21">
        <v>272</v>
      </c>
      <c r="K32" s="21"/>
      <c r="L32" s="21">
        <f t="shared" si="0"/>
        <v>272</v>
      </c>
      <c r="M32" s="11">
        <v>2</v>
      </c>
      <c r="N32" s="79">
        <v>5</v>
      </c>
    </row>
    <row r="33" spans="1:14" ht="22.5" customHeight="1" x14ac:dyDescent="0.15">
      <c r="A33" s="11">
        <v>2</v>
      </c>
      <c r="B33" s="79">
        <v>6</v>
      </c>
      <c r="C33" s="546"/>
      <c r="D33" s="551" t="s">
        <v>776</v>
      </c>
      <c r="E33" s="552"/>
      <c r="F33" s="517" t="s">
        <v>762</v>
      </c>
      <c r="G33" s="518"/>
      <c r="H33" s="518"/>
      <c r="I33" s="470"/>
      <c r="J33" s="21">
        <v>1468</v>
      </c>
      <c r="K33" s="21"/>
      <c r="L33" s="21">
        <f t="shared" si="0"/>
        <v>1468</v>
      </c>
      <c r="M33" s="11">
        <v>2</v>
      </c>
      <c r="N33" s="79">
        <v>6</v>
      </c>
    </row>
    <row r="34" spans="1:14" ht="12" customHeight="1" x14ac:dyDescent="0.15">
      <c r="A34" s="11">
        <v>2</v>
      </c>
      <c r="B34" s="11">
        <v>7</v>
      </c>
      <c r="C34" s="546"/>
      <c r="D34" s="526" t="s">
        <v>773</v>
      </c>
      <c r="E34" s="472"/>
      <c r="F34" s="519" t="s">
        <v>744</v>
      </c>
      <c r="G34" s="520"/>
      <c r="H34" s="520"/>
      <c r="I34" s="521"/>
      <c r="J34" s="21"/>
      <c r="K34" s="21"/>
      <c r="L34" s="21">
        <f t="shared" si="0"/>
        <v>0</v>
      </c>
      <c r="M34" s="11">
        <v>2</v>
      </c>
      <c r="N34" s="11">
        <v>7</v>
      </c>
    </row>
    <row r="35" spans="1:14" ht="12" customHeight="1" x14ac:dyDescent="0.15">
      <c r="A35" s="11">
        <v>2</v>
      </c>
      <c r="B35" s="11">
        <v>8</v>
      </c>
      <c r="C35" s="546"/>
      <c r="D35" s="475"/>
      <c r="E35" s="476"/>
      <c r="F35" s="517" t="s">
        <v>761</v>
      </c>
      <c r="G35" s="518"/>
      <c r="H35" s="518"/>
      <c r="I35" s="470"/>
      <c r="J35" s="21"/>
      <c r="K35" s="21"/>
      <c r="L35" s="21">
        <f t="shared" si="0"/>
        <v>0</v>
      </c>
      <c r="M35" s="11">
        <v>2</v>
      </c>
      <c r="N35" s="11">
        <v>8</v>
      </c>
    </row>
    <row r="36" spans="1:14" ht="12" customHeight="1" x14ac:dyDescent="0.15">
      <c r="A36" s="11">
        <v>2</v>
      </c>
      <c r="B36" s="11">
        <v>9</v>
      </c>
      <c r="C36" s="546"/>
      <c r="D36" s="526" t="s">
        <v>774</v>
      </c>
      <c r="E36" s="472"/>
      <c r="F36" s="519" t="s">
        <v>744</v>
      </c>
      <c r="G36" s="520"/>
      <c r="H36" s="520"/>
      <c r="I36" s="521"/>
      <c r="J36" s="21">
        <v>7839</v>
      </c>
      <c r="K36" s="21"/>
      <c r="L36" s="21">
        <f t="shared" si="0"/>
        <v>7839</v>
      </c>
      <c r="M36" s="11">
        <v>2</v>
      </c>
      <c r="N36" s="11">
        <v>9</v>
      </c>
    </row>
    <row r="37" spans="1:14" ht="12" customHeight="1" x14ac:dyDescent="0.15">
      <c r="A37" s="11">
        <v>2</v>
      </c>
      <c r="B37" s="11">
        <v>10</v>
      </c>
      <c r="C37" s="546"/>
      <c r="D37" s="473"/>
      <c r="E37" s="474"/>
      <c r="F37" s="517" t="s">
        <v>761</v>
      </c>
      <c r="G37" s="518"/>
      <c r="H37" s="518"/>
      <c r="I37" s="470"/>
      <c r="J37" s="21"/>
      <c r="K37" s="21"/>
      <c r="L37" s="21">
        <f t="shared" si="0"/>
        <v>0</v>
      </c>
      <c r="M37" s="11">
        <v>2</v>
      </c>
      <c r="N37" s="11">
        <v>10</v>
      </c>
    </row>
    <row r="38" spans="1:14" ht="12" customHeight="1" x14ac:dyDescent="0.15">
      <c r="A38" s="11">
        <v>2</v>
      </c>
      <c r="B38" s="11">
        <v>11</v>
      </c>
      <c r="C38" s="547"/>
      <c r="D38" s="475"/>
      <c r="E38" s="476"/>
      <c r="F38" s="517" t="s">
        <v>762</v>
      </c>
      <c r="G38" s="518"/>
      <c r="H38" s="518"/>
      <c r="I38" s="470"/>
      <c r="J38" s="21">
        <v>269</v>
      </c>
      <c r="K38" s="21"/>
      <c r="L38" s="21">
        <f t="shared" si="0"/>
        <v>269</v>
      </c>
      <c r="M38" s="11">
        <v>2</v>
      </c>
      <c r="N38" s="11">
        <v>11</v>
      </c>
    </row>
    <row r="39" spans="1:14" ht="12" customHeight="1" x14ac:dyDescent="0.15">
      <c r="J39" s="88"/>
      <c r="K39" s="88"/>
      <c r="L39" s="88"/>
    </row>
    <row r="40" spans="1:14" ht="14.1" customHeight="1" x14ac:dyDescent="0.15">
      <c r="B40" s="6"/>
      <c r="C40" s="72" t="s">
        <v>387</v>
      </c>
      <c r="D40" s="72"/>
      <c r="E40" s="72"/>
      <c r="F40" s="72"/>
      <c r="G40" s="72"/>
      <c r="H40" s="72"/>
      <c r="J40" s="88"/>
      <c r="K40" s="88"/>
      <c r="L40" s="88"/>
    </row>
    <row r="41" spans="1:14" ht="9.9499999999999993" customHeight="1" x14ac:dyDescent="0.15">
      <c r="B41" s="6"/>
      <c r="D41" s="72"/>
      <c r="E41" s="72"/>
      <c r="F41" s="72"/>
      <c r="G41" s="72"/>
      <c r="H41" s="72"/>
      <c r="J41" s="88"/>
      <c r="K41" s="88"/>
      <c r="L41" s="88"/>
    </row>
    <row r="42" spans="1:14" s="88" customFormat="1" ht="24.95" customHeight="1" x14ac:dyDescent="0.15">
      <c r="A42" s="17" t="s">
        <v>295</v>
      </c>
      <c r="B42" s="17" t="s">
        <v>296</v>
      </c>
      <c r="C42" s="61" t="s">
        <v>316</v>
      </c>
      <c r="D42" s="353"/>
      <c r="E42" s="353"/>
      <c r="F42" s="353"/>
      <c r="G42" s="353"/>
      <c r="H42" s="353"/>
      <c r="I42" s="87" t="s">
        <v>317</v>
      </c>
      <c r="J42" s="15" t="s">
        <v>293</v>
      </c>
      <c r="K42" s="15" t="s">
        <v>294</v>
      </c>
      <c r="L42" s="326" t="s">
        <v>426</v>
      </c>
      <c r="M42" s="17" t="s">
        <v>295</v>
      </c>
      <c r="N42" s="17" t="s">
        <v>296</v>
      </c>
    </row>
    <row r="43" spans="1:14" s="88" customFormat="1" ht="14.1" customHeight="1" x14ac:dyDescent="0.15">
      <c r="A43" s="11">
        <v>1</v>
      </c>
      <c r="B43" s="11">
        <v>12</v>
      </c>
      <c r="C43" s="89" t="s">
        <v>318</v>
      </c>
      <c r="D43" s="352"/>
      <c r="E43" s="522" t="s">
        <v>305</v>
      </c>
      <c r="F43" s="522"/>
      <c r="G43" s="522"/>
      <c r="H43" s="522"/>
      <c r="I43" s="90"/>
      <c r="J43" s="21">
        <v>541411</v>
      </c>
      <c r="K43" s="21"/>
      <c r="L43" s="21">
        <f>SUM(J43:K43)</f>
        <v>541411</v>
      </c>
      <c r="M43" s="11">
        <v>1</v>
      </c>
      <c r="N43" s="11">
        <v>12</v>
      </c>
    </row>
    <row r="44" spans="1:14" s="88" customFormat="1" ht="14.1" customHeight="1" x14ac:dyDescent="0.15">
      <c r="A44" s="11">
        <v>2</v>
      </c>
      <c r="B44" s="11">
        <v>12</v>
      </c>
      <c r="C44" s="91"/>
      <c r="D44" s="92"/>
      <c r="E44" s="534" t="s">
        <v>319</v>
      </c>
      <c r="F44" s="532" t="s">
        <v>320</v>
      </c>
      <c r="G44" s="537" t="s">
        <v>321</v>
      </c>
      <c r="H44" s="522"/>
      <c r="I44" s="90"/>
      <c r="J44" s="21">
        <v>97891</v>
      </c>
      <c r="K44" s="21"/>
      <c r="L44" s="21">
        <f>SUM(J44:K44)</f>
        <v>97891</v>
      </c>
      <c r="M44" s="11">
        <v>2</v>
      </c>
      <c r="N44" s="11">
        <v>12</v>
      </c>
    </row>
    <row r="45" spans="1:14" s="88" customFormat="1" ht="14.1" customHeight="1" x14ac:dyDescent="0.15">
      <c r="A45" s="11">
        <v>3</v>
      </c>
      <c r="B45" s="11">
        <v>12</v>
      </c>
      <c r="C45" s="91"/>
      <c r="D45" s="92"/>
      <c r="E45" s="535"/>
      <c r="F45" s="533"/>
      <c r="G45" s="537" t="s">
        <v>306</v>
      </c>
      <c r="H45" s="522"/>
      <c r="I45" s="90"/>
      <c r="J45" s="21"/>
      <c r="K45" s="21"/>
      <c r="L45" s="21">
        <f t="shared" ref="L45:L55" si="1">SUM(J45:K45)</f>
        <v>0</v>
      </c>
      <c r="M45" s="11">
        <v>3</v>
      </c>
      <c r="N45" s="11">
        <v>12</v>
      </c>
    </row>
    <row r="46" spans="1:14" s="88" customFormat="1" ht="14.1" customHeight="1" x14ac:dyDescent="0.15">
      <c r="A46" s="11">
        <v>4</v>
      </c>
      <c r="B46" s="11">
        <v>12</v>
      </c>
      <c r="C46" s="91" t="s">
        <v>307</v>
      </c>
      <c r="D46" s="93"/>
      <c r="E46" s="536"/>
      <c r="F46" s="453"/>
      <c r="G46" s="538" t="s">
        <v>308</v>
      </c>
      <c r="H46" s="539"/>
      <c r="I46" s="90"/>
      <c r="J46" s="21"/>
      <c r="K46" s="21"/>
      <c r="L46" s="21">
        <f t="shared" si="1"/>
        <v>0</v>
      </c>
      <c r="M46" s="11">
        <v>4</v>
      </c>
      <c r="N46" s="11">
        <v>12</v>
      </c>
    </row>
    <row r="47" spans="1:14" s="88" customFormat="1" ht="14.1" customHeight="1" x14ac:dyDescent="0.15">
      <c r="A47" s="11">
        <v>5</v>
      </c>
      <c r="B47" s="11">
        <v>12</v>
      </c>
      <c r="C47" s="91"/>
      <c r="D47" s="94"/>
      <c r="E47" s="90" t="s">
        <v>322</v>
      </c>
      <c r="F47" s="393" t="s">
        <v>419</v>
      </c>
      <c r="G47" s="393"/>
      <c r="H47" s="393"/>
      <c r="I47" s="90"/>
      <c r="J47" s="21">
        <v>439576</v>
      </c>
      <c r="K47" s="21"/>
      <c r="L47" s="21">
        <f t="shared" si="1"/>
        <v>439576</v>
      </c>
      <c r="M47" s="11">
        <v>5</v>
      </c>
      <c r="N47" s="11">
        <v>12</v>
      </c>
    </row>
    <row r="48" spans="1:14" s="88" customFormat="1" ht="14.1" customHeight="1" x14ac:dyDescent="0.15">
      <c r="A48" s="11">
        <v>6</v>
      </c>
      <c r="B48" s="11">
        <v>12</v>
      </c>
      <c r="C48" s="91" t="s">
        <v>301</v>
      </c>
      <c r="D48" s="94"/>
      <c r="E48" s="90" t="s">
        <v>323</v>
      </c>
      <c r="F48" s="522" t="s">
        <v>309</v>
      </c>
      <c r="G48" s="522"/>
      <c r="H48" s="522"/>
      <c r="I48" s="90"/>
      <c r="J48" s="21">
        <v>3944</v>
      </c>
      <c r="K48" s="21"/>
      <c r="L48" s="21">
        <f>SUM(J48:K48)</f>
        <v>3944</v>
      </c>
      <c r="M48" s="11">
        <v>6</v>
      </c>
      <c r="N48" s="11">
        <v>12</v>
      </c>
    </row>
    <row r="49" spans="1:14" s="88" customFormat="1" ht="14.1" customHeight="1" x14ac:dyDescent="0.15">
      <c r="A49" s="11">
        <v>7</v>
      </c>
      <c r="B49" s="11">
        <v>12</v>
      </c>
      <c r="C49" s="91"/>
      <c r="D49" s="94"/>
      <c r="E49" s="90" t="s">
        <v>324</v>
      </c>
      <c r="F49" s="393" t="s">
        <v>310</v>
      </c>
      <c r="G49" s="393"/>
      <c r="H49" s="393"/>
      <c r="I49" s="90"/>
      <c r="J49" s="21"/>
      <c r="K49" s="21"/>
      <c r="L49" s="21">
        <f t="shared" si="1"/>
        <v>0</v>
      </c>
      <c r="M49" s="11">
        <v>7</v>
      </c>
      <c r="N49" s="11">
        <v>12</v>
      </c>
    </row>
    <row r="50" spans="1:14" s="88" customFormat="1" ht="14.1" customHeight="1" x14ac:dyDescent="0.15">
      <c r="A50" s="11">
        <v>8</v>
      </c>
      <c r="B50" s="11">
        <v>12</v>
      </c>
      <c r="C50" s="91"/>
      <c r="D50" s="95"/>
      <c r="E50" s="90" t="s">
        <v>325</v>
      </c>
      <c r="F50" s="522" t="s">
        <v>311</v>
      </c>
      <c r="G50" s="522"/>
      <c r="H50" s="522"/>
      <c r="I50" s="90"/>
      <c r="J50" s="21"/>
      <c r="K50" s="21"/>
      <c r="L50" s="21">
        <f t="shared" si="1"/>
        <v>0</v>
      </c>
      <c r="M50" s="11">
        <v>8</v>
      </c>
      <c r="N50" s="11">
        <v>12</v>
      </c>
    </row>
    <row r="51" spans="1:14" s="88" customFormat="1" ht="14.1" customHeight="1" x14ac:dyDescent="0.15">
      <c r="A51" s="11">
        <v>9</v>
      </c>
      <c r="B51" s="11">
        <v>12</v>
      </c>
      <c r="C51" s="91"/>
      <c r="D51" s="95"/>
      <c r="E51" s="90" t="s">
        <v>326</v>
      </c>
      <c r="F51" s="522" t="s">
        <v>313</v>
      </c>
      <c r="G51" s="522"/>
      <c r="H51" s="522"/>
      <c r="I51" s="90"/>
      <c r="J51" s="21"/>
      <c r="K51" s="21"/>
      <c r="L51" s="21">
        <f t="shared" si="1"/>
        <v>0</v>
      </c>
      <c r="M51" s="11">
        <v>9</v>
      </c>
      <c r="N51" s="11">
        <v>12</v>
      </c>
    </row>
    <row r="52" spans="1:14" s="88" customFormat="1" ht="14.1" customHeight="1" x14ac:dyDescent="0.15">
      <c r="A52" s="11">
        <v>10</v>
      </c>
      <c r="B52" s="11">
        <v>12</v>
      </c>
      <c r="C52" s="91" t="s">
        <v>302</v>
      </c>
      <c r="D52" s="95"/>
      <c r="E52" s="90" t="s">
        <v>327</v>
      </c>
      <c r="F52" s="522" t="s">
        <v>312</v>
      </c>
      <c r="G52" s="522"/>
      <c r="H52" s="522"/>
      <c r="I52" s="90"/>
      <c r="J52" s="21"/>
      <c r="K52" s="21"/>
      <c r="L52" s="21">
        <f t="shared" si="1"/>
        <v>0</v>
      </c>
      <c r="M52" s="11">
        <v>10</v>
      </c>
      <c r="N52" s="11">
        <v>12</v>
      </c>
    </row>
    <row r="53" spans="1:14" s="88" customFormat="1" ht="14.1" customHeight="1" x14ac:dyDescent="0.15">
      <c r="A53" s="11">
        <v>11</v>
      </c>
      <c r="B53" s="11">
        <v>12</v>
      </c>
      <c r="C53" s="91"/>
      <c r="D53" s="94"/>
      <c r="E53" s="90" t="s">
        <v>328</v>
      </c>
      <c r="F53" s="522" t="s">
        <v>314</v>
      </c>
      <c r="G53" s="522"/>
      <c r="H53" s="522"/>
      <c r="I53" s="90"/>
      <c r="J53" s="21"/>
      <c r="K53" s="21"/>
      <c r="L53" s="21">
        <f t="shared" si="1"/>
        <v>0</v>
      </c>
      <c r="M53" s="11">
        <v>11</v>
      </c>
      <c r="N53" s="11">
        <v>12</v>
      </c>
    </row>
    <row r="54" spans="1:14" s="88" customFormat="1" ht="14.1" customHeight="1" x14ac:dyDescent="0.15">
      <c r="A54" s="11">
        <v>12</v>
      </c>
      <c r="B54" s="11">
        <v>12</v>
      </c>
      <c r="C54" s="96"/>
      <c r="D54" s="97"/>
      <c r="E54" s="90" t="s">
        <v>315</v>
      </c>
      <c r="F54" s="522" t="s">
        <v>300</v>
      </c>
      <c r="G54" s="522"/>
      <c r="H54" s="522"/>
      <c r="I54" s="98"/>
      <c r="J54" s="21"/>
      <c r="K54" s="21"/>
      <c r="L54" s="21">
        <f t="shared" si="1"/>
        <v>0</v>
      </c>
      <c r="M54" s="11">
        <v>12</v>
      </c>
      <c r="N54" s="11">
        <v>12</v>
      </c>
    </row>
    <row r="55" spans="1:14" s="88" customFormat="1" ht="14.1" customHeight="1" x14ac:dyDescent="0.15">
      <c r="A55" s="11">
        <v>1</v>
      </c>
      <c r="B55" s="11">
        <v>13</v>
      </c>
      <c r="C55" s="527" t="s">
        <v>712</v>
      </c>
      <c r="D55" s="528"/>
      <c r="E55" s="528"/>
      <c r="F55" s="528"/>
      <c r="G55" s="528"/>
      <c r="H55" s="528"/>
      <c r="I55" s="26"/>
      <c r="J55" s="21"/>
      <c r="K55" s="21"/>
      <c r="L55" s="21">
        <f t="shared" si="1"/>
        <v>0</v>
      </c>
      <c r="M55" s="11">
        <v>1</v>
      </c>
      <c r="N55" s="11">
        <v>13</v>
      </c>
    </row>
    <row r="56" spans="1:14" s="88" customFormat="1" ht="13.5" customHeight="1" x14ac:dyDescent="0.15">
      <c r="A56" s="11">
        <v>1</v>
      </c>
      <c r="B56" s="11">
        <v>16</v>
      </c>
      <c r="C56" s="529" t="s">
        <v>724</v>
      </c>
      <c r="D56" s="530"/>
      <c r="E56" s="530"/>
      <c r="F56" s="530"/>
      <c r="G56" s="530"/>
      <c r="H56" s="530"/>
      <c r="I56" s="531"/>
      <c r="J56" s="21">
        <v>270705</v>
      </c>
      <c r="K56" s="21"/>
      <c r="L56" s="21">
        <f>SUM(J56:K56)</f>
        <v>270705</v>
      </c>
      <c r="M56" s="11">
        <v>1</v>
      </c>
      <c r="N56" s="11">
        <v>16</v>
      </c>
    </row>
    <row r="57" spans="1:14" s="88" customFormat="1" ht="14.1" customHeight="1" x14ac:dyDescent="0.15">
      <c r="C57" s="99"/>
      <c r="D57" s="291"/>
      <c r="E57" s="291"/>
      <c r="F57" s="291"/>
      <c r="G57" s="291"/>
      <c r="H57" s="291"/>
      <c r="I57" s="354"/>
      <c r="J57" s="354"/>
      <c r="K57" s="354"/>
      <c r="L57" s="354"/>
    </row>
    <row r="58" spans="1:14" s="11" customFormat="1" ht="12" customHeight="1" x14ac:dyDescent="0.15">
      <c r="C58" s="294" t="s">
        <v>421</v>
      </c>
      <c r="D58" s="67"/>
    </row>
  </sheetData>
  <mergeCells count="55">
    <mergeCell ref="G46:H46"/>
    <mergeCell ref="D14:H14"/>
    <mergeCell ref="C24:H24"/>
    <mergeCell ref="D21:H21"/>
    <mergeCell ref="D22:H22"/>
    <mergeCell ref="D23:H23"/>
    <mergeCell ref="C15:C17"/>
    <mergeCell ref="C28:C38"/>
    <mergeCell ref="D30:E32"/>
    <mergeCell ref="D33:E33"/>
    <mergeCell ref="D34:E35"/>
    <mergeCell ref="D36:E38"/>
    <mergeCell ref="F28:I28"/>
    <mergeCell ref="F29:I29"/>
    <mergeCell ref="F30:I30"/>
    <mergeCell ref="F31:I31"/>
    <mergeCell ref="F13:H13"/>
    <mergeCell ref="C55:H55"/>
    <mergeCell ref="D25:H25"/>
    <mergeCell ref="D26:H26"/>
    <mergeCell ref="C56:I56"/>
    <mergeCell ref="F51:H51"/>
    <mergeCell ref="F52:H52"/>
    <mergeCell ref="F44:F46"/>
    <mergeCell ref="E44:E46"/>
    <mergeCell ref="F47:H47"/>
    <mergeCell ref="F50:H50"/>
    <mergeCell ref="G44:H44"/>
    <mergeCell ref="F54:H54"/>
    <mergeCell ref="F53:H53"/>
    <mergeCell ref="E43:H43"/>
    <mergeCell ref="G45:H45"/>
    <mergeCell ref="D1:G1"/>
    <mergeCell ref="F48:H48"/>
    <mergeCell ref="F49:H49"/>
    <mergeCell ref="F15:H15"/>
    <mergeCell ref="F8:H8"/>
    <mergeCell ref="F9:H9"/>
    <mergeCell ref="F10:H10"/>
    <mergeCell ref="F11:H11"/>
    <mergeCell ref="D27:H27"/>
    <mergeCell ref="D20:H20"/>
    <mergeCell ref="F16:H16"/>
    <mergeCell ref="F17:H17"/>
    <mergeCell ref="D18:H18"/>
    <mergeCell ref="D19:H19"/>
    <mergeCell ref="F12:H12"/>
    <mergeCell ref="D28:E29"/>
    <mergeCell ref="F32:I32"/>
    <mergeCell ref="F38:I38"/>
    <mergeCell ref="F33:I33"/>
    <mergeCell ref="F34:I34"/>
    <mergeCell ref="F35:I35"/>
    <mergeCell ref="F36:I36"/>
    <mergeCell ref="F37:I37"/>
  </mergeCells>
  <phoneticPr fontId="1"/>
  <pageMargins left="0.78740157480314965" right="0.78740157480314965" top="0.78740157480314965" bottom="0.39370078740157483" header="0.19685039370078741" footer="0.19685039370078741"/>
  <pageSetup paperSize="9" orientation="portrait"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45"/>
  <sheetViews>
    <sheetView showZeros="0" view="pageBreakPreview" zoomScaleNormal="100" workbookViewId="0"/>
  </sheetViews>
  <sheetFormatPr defaultRowHeight="12" customHeight="1" x14ac:dyDescent="0.15"/>
  <cols>
    <col min="1" max="2" width="3.625" style="67" customWidth="1"/>
    <col min="3" max="4" width="3.625" style="71" customWidth="1"/>
    <col min="5" max="5" width="3.125" style="71" customWidth="1"/>
    <col min="6" max="7" width="3.625" style="71" customWidth="1"/>
    <col min="8" max="8" width="12.625" style="71" customWidth="1"/>
    <col min="9" max="9" width="10.625" style="71" customWidth="1"/>
    <col min="10" max="12" width="10.625" style="354" customWidth="1"/>
    <col min="13" max="13" width="3.125" style="354" customWidth="1"/>
    <col min="14" max="14" width="3.625" style="354" customWidth="1"/>
    <col min="15" max="16384" width="9" style="354"/>
  </cols>
  <sheetData>
    <row r="1" spans="1:14" s="52" customFormat="1" ht="15" customHeight="1" x14ac:dyDescent="0.15">
      <c r="C1" s="3" t="s">
        <v>382</v>
      </c>
      <c r="D1" s="383" t="s">
        <v>163</v>
      </c>
      <c r="E1" s="448"/>
      <c r="F1" s="448"/>
      <c r="G1" s="449"/>
      <c r="H1" s="53"/>
      <c r="I1" s="53"/>
      <c r="M1" s="383" t="s">
        <v>460</v>
      </c>
      <c r="N1" s="448"/>
    </row>
    <row r="2" spans="1:14" s="52" customFormat="1" ht="9.9499999999999993" customHeight="1" x14ac:dyDescent="0.15">
      <c r="C2" s="53"/>
      <c r="D2" s="53"/>
      <c r="E2" s="53"/>
      <c r="F2" s="53"/>
      <c r="G2" s="53"/>
      <c r="H2" s="53"/>
      <c r="I2" s="53"/>
    </row>
    <row r="3" spans="1:14" s="52" customFormat="1" ht="9.75" customHeight="1" x14ac:dyDescent="0.15">
      <c r="C3" s="53"/>
      <c r="D3" s="53"/>
      <c r="E3" s="53"/>
      <c r="F3" s="53"/>
      <c r="G3" s="53"/>
      <c r="H3" s="53"/>
      <c r="I3" s="53"/>
    </row>
    <row r="4" spans="1:14" s="52" customFormat="1" ht="9.9499999999999993" customHeight="1" x14ac:dyDescent="0.15">
      <c r="C4" s="53"/>
      <c r="D4" s="53"/>
      <c r="E4" s="53"/>
      <c r="F4" s="53"/>
      <c r="G4" s="53"/>
      <c r="H4" s="53"/>
      <c r="I4" s="53"/>
    </row>
    <row r="5" spans="1:14" s="59" customFormat="1" ht="14.1" customHeight="1" x14ac:dyDescent="0.15">
      <c r="A5" s="54"/>
      <c r="B5" s="52"/>
      <c r="C5" s="55" t="s">
        <v>379</v>
      </c>
      <c r="D5" s="56"/>
      <c r="E5" s="55"/>
      <c r="F5" s="55"/>
      <c r="G5" s="55"/>
      <c r="H5" s="55"/>
      <c r="I5" s="55"/>
      <c r="J5" s="57"/>
      <c r="K5" s="58"/>
    </row>
    <row r="6" spans="1:14" s="59" customFormat="1" ht="9.9499999999999993" customHeight="1" x14ac:dyDescent="0.15">
      <c r="A6" s="54"/>
      <c r="B6" s="52"/>
      <c r="C6" s="55"/>
      <c r="D6" s="55"/>
      <c r="E6" s="55"/>
      <c r="F6" s="55"/>
      <c r="G6" s="55"/>
      <c r="H6" s="55"/>
      <c r="I6" s="55"/>
      <c r="J6" s="57"/>
      <c r="K6" s="58"/>
    </row>
    <row r="7" spans="1:14" s="65" customFormat="1" ht="24.95" customHeight="1" x14ac:dyDescent="0.15">
      <c r="A7" s="60" t="s">
        <v>295</v>
      </c>
      <c r="B7" s="41" t="s">
        <v>296</v>
      </c>
      <c r="C7" s="61" t="s">
        <v>424</v>
      </c>
      <c r="D7" s="62"/>
      <c r="E7" s="62"/>
      <c r="F7" s="62"/>
      <c r="G7" s="62"/>
      <c r="H7" s="62"/>
      <c r="I7" s="63" t="s">
        <v>425</v>
      </c>
      <c r="J7" s="15" t="s">
        <v>293</v>
      </c>
      <c r="K7" s="15" t="s">
        <v>294</v>
      </c>
      <c r="L7" s="64" t="s">
        <v>426</v>
      </c>
      <c r="M7" s="60" t="s">
        <v>295</v>
      </c>
      <c r="N7" s="41" t="s">
        <v>296</v>
      </c>
    </row>
    <row r="8" spans="1:14" s="65" customFormat="1" ht="15" customHeight="1" x14ac:dyDescent="0.15">
      <c r="A8" s="66">
        <v>1</v>
      </c>
      <c r="B8" s="67">
        <v>3</v>
      </c>
      <c r="C8" s="358"/>
      <c r="D8" s="68"/>
      <c r="E8" s="490" t="s">
        <v>256</v>
      </c>
      <c r="F8" s="507" t="s">
        <v>257</v>
      </c>
      <c r="G8" s="507"/>
      <c r="H8" s="574"/>
      <c r="I8" s="69" t="s">
        <v>141</v>
      </c>
      <c r="J8" s="292">
        <v>49475</v>
      </c>
      <c r="K8" s="292">
        <v>1278</v>
      </c>
      <c r="L8" s="292">
        <f>SUM(J8:K8)</f>
        <v>50753</v>
      </c>
      <c r="M8" s="66">
        <v>1</v>
      </c>
      <c r="N8" s="67">
        <v>3</v>
      </c>
    </row>
    <row r="9" spans="1:14" s="65" customFormat="1" ht="15" customHeight="1" x14ac:dyDescent="0.15">
      <c r="A9" s="66">
        <v>1</v>
      </c>
      <c r="B9" s="67">
        <v>4</v>
      </c>
      <c r="C9" s="70" t="s">
        <v>47</v>
      </c>
      <c r="D9" s="70" t="s">
        <v>56</v>
      </c>
      <c r="E9" s="572"/>
      <c r="F9" s="397"/>
      <c r="G9" s="397"/>
      <c r="H9" s="398"/>
      <c r="I9" s="69" t="s">
        <v>150</v>
      </c>
      <c r="J9" s="292">
        <v>66950</v>
      </c>
      <c r="K9" s="292"/>
      <c r="L9" s="292">
        <f t="shared" ref="L9:L45" si="0">SUM(J9:K9)</f>
        <v>66950</v>
      </c>
      <c r="M9" s="66">
        <v>1</v>
      </c>
      <c r="N9" s="67">
        <v>4</v>
      </c>
    </row>
    <row r="10" spans="1:14" s="65" customFormat="1" ht="15" customHeight="1" x14ac:dyDescent="0.15">
      <c r="A10" s="66">
        <v>1</v>
      </c>
      <c r="B10" s="67">
        <v>5</v>
      </c>
      <c r="C10" s="565" t="s">
        <v>258</v>
      </c>
      <c r="D10" s="565" t="s">
        <v>259</v>
      </c>
      <c r="E10" s="568"/>
      <c r="F10" s="490" t="s">
        <v>60</v>
      </c>
      <c r="G10" s="507" t="s">
        <v>151</v>
      </c>
      <c r="H10" s="508"/>
      <c r="I10" s="69" t="s">
        <v>143</v>
      </c>
      <c r="J10" s="292">
        <v>46415</v>
      </c>
      <c r="K10" s="292">
        <v>1278</v>
      </c>
      <c r="L10" s="292">
        <f t="shared" si="0"/>
        <v>47693</v>
      </c>
      <c r="M10" s="66">
        <v>1</v>
      </c>
      <c r="N10" s="67">
        <v>5</v>
      </c>
    </row>
    <row r="11" spans="1:14" s="65" customFormat="1" ht="15" customHeight="1" x14ac:dyDescent="0.15">
      <c r="A11" s="66">
        <v>1</v>
      </c>
      <c r="B11" s="67">
        <v>6</v>
      </c>
      <c r="C11" s="565"/>
      <c r="D11" s="565"/>
      <c r="E11" s="569"/>
      <c r="F11" s="561"/>
      <c r="G11" s="488"/>
      <c r="H11" s="509"/>
      <c r="I11" s="69" t="s">
        <v>152</v>
      </c>
      <c r="J11" s="292">
        <v>63890</v>
      </c>
      <c r="K11" s="292"/>
      <c r="L11" s="292">
        <f t="shared" si="0"/>
        <v>63890</v>
      </c>
      <c r="M11" s="66">
        <v>1</v>
      </c>
      <c r="N11" s="67">
        <v>6</v>
      </c>
    </row>
    <row r="12" spans="1:14" s="65" customFormat="1" ht="15" customHeight="1" x14ac:dyDescent="0.15">
      <c r="A12" s="66">
        <v>1</v>
      </c>
      <c r="B12" s="67">
        <v>7</v>
      </c>
      <c r="C12" s="565"/>
      <c r="D12" s="565"/>
      <c r="E12" s="568"/>
      <c r="F12" s="490" t="s">
        <v>61</v>
      </c>
      <c r="G12" s="507" t="s">
        <v>260</v>
      </c>
      <c r="H12" s="508"/>
      <c r="I12" s="69" t="s">
        <v>141</v>
      </c>
      <c r="J12" s="292">
        <v>3060</v>
      </c>
      <c r="K12" s="292"/>
      <c r="L12" s="292">
        <f>SUM(J12:K12)</f>
        <v>3060</v>
      </c>
      <c r="M12" s="66">
        <v>1</v>
      </c>
      <c r="N12" s="67">
        <v>7</v>
      </c>
    </row>
    <row r="13" spans="1:14" s="65" customFormat="1" ht="15" customHeight="1" x14ac:dyDescent="0.15">
      <c r="A13" s="66">
        <v>1</v>
      </c>
      <c r="B13" s="67">
        <v>8</v>
      </c>
      <c r="C13" s="565"/>
      <c r="D13" s="565"/>
      <c r="E13" s="569"/>
      <c r="F13" s="561"/>
      <c r="G13" s="488"/>
      <c r="H13" s="509"/>
      <c r="I13" s="69" t="s">
        <v>142</v>
      </c>
      <c r="J13" s="292">
        <v>3060</v>
      </c>
      <c r="K13" s="292"/>
      <c r="L13" s="292">
        <f t="shared" si="0"/>
        <v>3060</v>
      </c>
      <c r="M13" s="66">
        <v>1</v>
      </c>
      <c r="N13" s="67">
        <v>8</v>
      </c>
    </row>
    <row r="14" spans="1:14" s="65" customFormat="1" ht="15" customHeight="1" x14ac:dyDescent="0.15">
      <c r="A14" s="66">
        <v>1</v>
      </c>
      <c r="B14" s="67">
        <v>9</v>
      </c>
      <c r="C14" s="565"/>
      <c r="D14" s="565"/>
      <c r="E14" s="568"/>
      <c r="F14" s="490" t="s">
        <v>63</v>
      </c>
      <c r="G14" s="507" t="s">
        <v>153</v>
      </c>
      <c r="H14" s="508"/>
      <c r="I14" s="69" t="s">
        <v>144</v>
      </c>
      <c r="J14" s="292"/>
      <c r="K14" s="292"/>
      <c r="L14" s="292">
        <f t="shared" si="0"/>
        <v>0</v>
      </c>
      <c r="M14" s="66">
        <v>1</v>
      </c>
      <c r="N14" s="67">
        <v>9</v>
      </c>
    </row>
    <row r="15" spans="1:14" s="65" customFormat="1" ht="15" customHeight="1" x14ac:dyDescent="0.15">
      <c r="A15" s="66">
        <v>1</v>
      </c>
      <c r="B15" s="67">
        <v>10</v>
      </c>
      <c r="C15" s="565"/>
      <c r="D15" s="565"/>
      <c r="E15" s="569"/>
      <c r="F15" s="561"/>
      <c r="G15" s="488"/>
      <c r="H15" s="509"/>
      <c r="I15" s="69" t="s">
        <v>152</v>
      </c>
      <c r="J15" s="292"/>
      <c r="K15" s="292"/>
      <c r="L15" s="292">
        <f t="shared" si="0"/>
        <v>0</v>
      </c>
      <c r="M15" s="66">
        <v>1</v>
      </c>
      <c r="N15" s="67">
        <v>10</v>
      </c>
    </row>
    <row r="16" spans="1:14" s="65" customFormat="1" ht="15" customHeight="1" x14ac:dyDescent="0.15">
      <c r="A16" s="66">
        <v>1</v>
      </c>
      <c r="B16" s="67">
        <v>11</v>
      </c>
      <c r="C16" s="565"/>
      <c r="D16" s="565"/>
      <c r="E16" s="356"/>
      <c r="F16" s="490" t="s">
        <v>385</v>
      </c>
      <c r="G16" s="502" t="s">
        <v>710</v>
      </c>
      <c r="H16" s="562"/>
      <c r="I16" s="69" t="s">
        <v>261</v>
      </c>
      <c r="J16" s="292"/>
      <c r="K16" s="292"/>
      <c r="L16" s="292">
        <f t="shared" si="0"/>
        <v>0</v>
      </c>
      <c r="M16" s="66">
        <v>1</v>
      </c>
      <c r="N16" s="67">
        <v>11</v>
      </c>
    </row>
    <row r="17" spans="1:14" s="65" customFormat="1" ht="15" customHeight="1" x14ac:dyDescent="0.15">
      <c r="A17" s="66">
        <v>1</v>
      </c>
      <c r="B17" s="67">
        <v>12</v>
      </c>
      <c r="C17" s="565"/>
      <c r="D17" s="565"/>
      <c r="E17" s="356"/>
      <c r="F17" s="561" t="s">
        <v>159</v>
      </c>
      <c r="G17" s="563"/>
      <c r="H17" s="564"/>
      <c r="I17" s="69" t="s">
        <v>154</v>
      </c>
      <c r="J17" s="292"/>
      <c r="K17" s="292"/>
      <c r="L17" s="292">
        <f t="shared" si="0"/>
        <v>0</v>
      </c>
      <c r="M17" s="66">
        <v>1</v>
      </c>
      <c r="N17" s="67">
        <v>12</v>
      </c>
    </row>
    <row r="18" spans="1:14" s="65" customFormat="1" ht="15" customHeight="1" x14ac:dyDescent="0.15">
      <c r="A18" s="66">
        <v>1</v>
      </c>
      <c r="B18" s="67">
        <v>13</v>
      </c>
      <c r="C18" s="565"/>
      <c r="D18" s="565"/>
      <c r="E18" s="568"/>
      <c r="F18" s="490" t="s">
        <v>706</v>
      </c>
      <c r="G18" s="502" t="s">
        <v>772</v>
      </c>
      <c r="H18" s="508"/>
      <c r="I18" s="69" t="s">
        <v>261</v>
      </c>
      <c r="J18" s="322"/>
      <c r="K18" s="322"/>
      <c r="L18" s="322">
        <f>SUM(J18:K18)</f>
        <v>0</v>
      </c>
      <c r="M18" s="66">
        <v>1</v>
      </c>
      <c r="N18" s="67">
        <v>13</v>
      </c>
    </row>
    <row r="19" spans="1:14" s="65" customFormat="1" ht="15" customHeight="1" x14ac:dyDescent="0.15">
      <c r="A19" s="66">
        <v>1</v>
      </c>
      <c r="B19" s="67">
        <v>14</v>
      </c>
      <c r="C19" s="565"/>
      <c r="D19" s="565"/>
      <c r="E19" s="569"/>
      <c r="F19" s="561" t="s">
        <v>159</v>
      </c>
      <c r="G19" s="488"/>
      <c r="H19" s="509"/>
      <c r="I19" s="69" t="s">
        <v>154</v>
      </c>
      <c r="J19" s="322"/>
      <c r="K19" s="322"/>
      <c r="L19" s="322">
        <f>SUM(J19:K19)</f>
        <v>0</v>
      </c>
      <c r="M19" s="66">
        <v>1</v>
      </c>
      <c r="N19" s="67">
        <v>14</v>
      </c>
    </row>
    <row r="20" spans="1:14" s="65" customFormat="1" ht="15" customHeight="1" x14ac:dyDescent="0.15">
      <c r="A20" s="66">
        <v>1</v>
      </c>
      <c r="B20" s="67">
        <v>15</v>
      </c>
      <c r="C20" s="565"/>
      <c r="D20" s="565"/>
      <c r="E20" s="356"/>
      <c r="F20" s="560" t="s">
        <v>739</v>
      </c>
      <c r="G20" s="502" t="s">
        <v>741</v>
      </c>
      <c r="H20" s="503"/>
      <c r="I20" s="69" t="s">
        <v>141</v>
      </c>
      <c r="J20" s="322"/>
      <c r="K20" s="322"/>
      <c r="L20" s="322">
        <f t="shared" ref="L20:L21" si="1">SUM(J20:K20)</f>
        <v>0</v>
      </c>
      <c r="M20" s="66">
        <v>1</v>
      </c>
      <c r="N20" s="67">
        <v>15</v>
      </c>
    </row>
    <row r="21" spans="1:14" s="65" customFormat="1" ht="15" customHeight="1" x14ac:dyDescent="0.15">
      <c r="A21" s="66">
        <v>1</v>
      </c>
      <c r="B21" s="67">
        <v>16</v>
      </c>
      <c r="C21" s="565"/>
      <c r="D21" s="565"/>
      <c r="E21" s="356"/>
      <c r="F21" s="561"/>
      <c r="G21" s="505"/>
      <c r="H21" s="506"/>
      <c r="I21" s="69" t="s">
        <v>142</v>
      </c>
      <c r="J21" s="322"/>
      <c r="K21" s="322"/>
      <c r="L21" s="322">
        <f t="shared" si="1"/>
        <v>0</v>
      </c>
      <c r="M21" s="66">
        <v>1</v>
      </c>
      <c r="N21" s="67">
        <v>16</v>
      </c>
    </row>
    <row r="22" spans="1:14" s="65" customFormat="1" ht="15" customHeight="1" x14ac:dyDescent="0.15">
      <c r="A22" s="66">
        <v>1</v>
      </c>
      <c r="B22" s="67">
        <v>18</v>
      </c>
      <c r="C22" s="565"/>
      <c r="D22" s="565"/>
      <c r="E22" s="568"/>
      <c r="F22" s="490" t="s">
        <v>742</v>
      </c>
      <c r="G22" s="507" t="s">
        <v>155</v>
      </c>
      <c r="H22" s="508"/>
      <c r="I22" s="69" t="s">
        <v>261</v>
      </c>
      <c r="J22" s="292"/>
      <c r="K22" s="292"/>
      <c r="L22" s="292">
        <f t="shared" si="0"/>
        <v>0</v>
      </c>
      <c r="M22" s="66">
        <v>1</v>
      </c>
      <c r="N22" s="67">
        <v>18</v>
      </c>
    </row>
    <row r="23" spans="1:14" s="65" customFormat="1" ht="15" customHeight="1" x14ac:dyDescent="0.15">
      <c r="A23" s="66">
        <v>1</v>
      </c>
      <c r="B23" s="67">
        <v>19</v>
      </c>
      <c r="C23" s="566"/>
      <c r="D23" s="566"/>
      <c r="E23" s="569"/>
      <c r="F23" s="561" t="s">
        <v>159</v>
      </c>
      <c r="G23" s="488"/>
      <c r="H23" s="509"/>
      <c r="I23" s="69" t="s">
        <v>154</v>
      </c>
      <c r="J23" s="292"/>
      <c r="K23" s="292"/>
      <c r="L23" s="292">
        <f t="shared" si="0"/>
        <v>0</v>
      </c>
      <c r="M23" s="66">
        <v>1</v>
      </c>
      <c r="N23" s="67">
        <v>19</v>
      </c>
    </row>
    <row r="24" spans="1:14" s="65" customFormat="1" ht="30" customHeight="1" x14ac:dyDescent="0.15">
      <c r="A24" s="66">
        <v>1</v>
      </c>
      <c r="B24" s="67">
        <v>20</v>
      </c>
      <c r="C24" s="566"/>
      <c r="D24" s="566"/>
      <c r="E24" s="356"/>
      <c r="F24" s="554" t="s">
        <v>755</v>
      </c>
      <c r="G24" s="556" t="s">
        <v>756</v>
      </c>
      <c r="H24" s="557"/>
      <c r="I24" s="367" t="s">
        <v>141</v>
      </c>
      <c r="J24" s="292"/>
      <c r="K24" s="292"/>
      <c r="L24" s="292">
        <f>SUM(J24:K24)</f>
        <v>0</v>
      </c>
      <c r="M24" s="66">
        <v>1</v>
      </c>
      <c r="N24" s="67">
        <v>20</v>
      </c>
    </row>
    <row r="25" spans="1:14" s="65" customFormat="1" ht="30" customHeight="1" x14ac:dyDescent="0.15">
      <c r="A25" s="66">
        <v>1</v>
      </c>
      <c r="B25" s="67">
        <v>21</v>
      </c>
      <c r="C25" s="567"/>
      <c r="D25" s="567"/>
      <c r="E25" s="357"/>
      <c r="F25" s="555"/>
      <c r="G25" s="558"/>
      <c r="H25" s="559"/>
      <c r="I25" s="367" t="s">
        <v>142</v>
      </c>
      <c r="J25" s="292"/>
      <c r="K25" s="292"/>
      <c r="L25" s="292">
        <f>SUM(J25:K25)</f>
        <v>0</v>
      </c>
      <c r="M25" s="66">
        <v>1</v>
      </c>
      <c r="N25" s="67">
        <v>21</v>
      </c>
    </row>
    <row r="26" spans="1:14" s="65" customFormat="1" ht="15" customHeight="1" x14ac:dyDescent="0.15">
      <c r="A26" s="66">
        <v>1</v>
      </c>
      <c r="B26" s="67">
        <v>25</v>
      </c>
      <c r="C26" s="355" t="s">
        <v>48</v>
      </c>
      <c r="D26" s="490" t="s">
        <v>56</v>
      </c>
      <c r="E26" s="507" t="s">
        <v>264</v>
      </c>
      <c r="F26" s="507"/>
      <c r="G26" s="507"/>
      <c r="H26" s="508"/>
      <c r="I26" s="69" t="s">
        <v>145</v>
      </c>
      <c r="J26" s="292">
        <v>25812</v>
      </c>
      <c r="K26" s="292"/>
      <c r="L26" s="292">
        <f t="shared" si="0"/>
        <v>25812</v>
      </c>
      <c r="M26" s="66">
        <v>1</v>
      </c>
      <c r="N26" s="67">
        <v>25</v>
      </c>
    </row>
    <row r="27" spans="1:14" s="65" customFormat="1" ht="15" customHeight="1" x14ac:dyDescent="0.15">
      <c r="A27" s="66">
        <v>1</v>
      </c>
      <c r="B27" s="67">
        <v>26</v>
      </c>
      <c r="C27" s="570" t="s">
        <v>707</v>
      </c>
      <c r="D27" s="572"/>
      <c r="E27" s="488"/>
      <c r="F27" s="488"/>
      <c r="G27" s="488"/>
      <c r="H27" s="509"/>
      <c r="I27" s="69" t="s">
        <v>150</v>
      </c>
      <c r="J27" s="292">
        <v>40719</v>
      </c>
      <c r="K27" s="292"/>
      <c r="L27" s="292">
        <f t="shared" si="0"/>
        <v>40719</v>
      </c>
      <c r="M27" s="66">
        <v>1</v>
      </c>
      <c r="N27" s="67">
        <v>26</v>
      </c>
    </row>
    <row r="28" spans="1:14" s="65" customFormat="1" ht="15" customHeight="1" x14ac:dyDescent="0.15">
      <c r="A28" s="66">
        <v>1</v>
      </c>
      <c r="B28" s="67">
        <v>27</v>
      </c>
      <c r="C28" s="570"/>
      <c r="D28" s="568"/>
      <c r="E28" s="490" t="s">
        <v>265</v>
      </c>
      <c r="F28" s="507" t="s">
        <v>262</v>
      </c>
      <c r="G28" s="507"/>
      <c r="H28" s="508"/>
      <c r="I28" s="69" t="s">
        <v>141</v>
      </c>
      <c r="J28" s="292">
        <v>25812</v>
      </c>
      <c r="K28" s="292"/>
      <c r="L28" s="292">
        <f t="shared" si="0"/>
        <v>25812</v>
      </c>
      <c r="M28" s="66">
        <v>1</v>
      </c>
      <c r="N28" s="67">
        <v>27</v>
      </c>
    </row>
    <row r="29" spans="1:14" s="65" customFormat="1" ht="15" customHeight="1" x14ac:dyDescent="0.15">
      <c r="A29" s="66">
        <v>1</v>
      </c>
      <c r="B29" s="67">
        <v>28</v>
      </c>
      <c r="C29" s="570"/>
      <c r="D29" s="569"/>
      <c r="E29" s="561"/>
      <c r="F29" s="488"/>
      <c r="G29" s="488"/>
      <c r="H29" s="509"/>
      <c r="I29" s="69" t="s">
        <v>142</v>
      </c>
      <c r="J29" s="292">
        <v>25812</v>
      </c>
      <c r="K29" s="292"/>
      <c r="L29" s="292">
        <f>SUM(J29:K29)</f>
        <v>25812</v>
      </c>
      <c r="M29" s="66">
        <v>1</v>
      </c>
      <c r="N29" s="67">
        <v>28</v>
      </c>
    </row>
    <row r="30" spans="1:14" s="65" customFormat="1" ht="15" customHeight="1" x14ac:dyDescent="0.15">
      <c r="A30" s="66">
        <v>1</v>
      </c>
      <c r="B30" s="67">
        <v>29</v>
      </c>
      <c r="C30" s="570"/>
      <c r="D30" s="568"/>
      <c r="E30" s="490" t="s">
        <v>263</v>
      </c>
      <c r="F30" s="507" t="s">
        <v>690</v>
      </c>
      <c r="G30" s="507"/>
      <c r="H30" s="508"/>
      <c r="I30" s="69" t="s">
        <v>144</v>
      </c>
      <c r="J30" s="292"/>
      <c r="K30" s="292"/>
      <c r="L30" s="292">
        <f t="shared" si="0"/>
        <v>0</v>
      </c>
      <c r="M30" s="66">
        <v>1</v>
      </c>
      <c r="N30" s="67">
        <v>29</v>
      </c>
    </row>
    <row r="31" spans="1:14" s="65" customFormat="1" ht="15" customHeight="1" x14ac:dyDescent="0.15">
      <c r="A31" s="66">
        <v>1</v>
      </c>
      <c r="B31" s="67">
        <v>30</v>
      </c>
      <c r="C31" s="570"/>
      <c r="D31" s="569"/>
      <c r="E31" s="561"/>
      <c r="F31" s="488"/>
      <c r="G31" s="488"/>
      <c r="H31" s="509"/>
      <c r="I31" s="69" t="s">
        <v>152</v>
      </c>
      <c r="J31" s="292"/>
      <c r="K31" s="292"/>
      <c r="L31" s="292">
        <f t="shared" si="0"/>
        <v>0</v>
      </c>
      <c r="M31" s="66">
        <v>1</v>
      </c>
      <c r="N31" s="67">
        <v>30</v>
      </c>
    </row>
    <row r="32" spans="1:14" s="65" customFormat="1" ht="15" customHeight="1" x14ac:dyDescent="0.15">
      <c r="A32" s="66">
        <v>1</v>
      </c>
      <c r="B32" s="67">
        <v>31</v>
      </c>
      <c r="C32" s="570"/>
      <c r="D32" s="568"/>
      <c r="E32" s="490" t="s">
        <v>11</v>
      </c>
      <c r="F32" s="502" t="s">
        <v>772</v>
      </c>
      <c r="G32" s="507"/>
      <c r="H32" s="508"/>
      <c r="I32" s="69" t="s">
        <v>261</v>
      </c>
      <c r="J32" s="323"/>
      <c r="K32" s="323"/>
      <c r="L32" s="322">
        <f>SUM(J32:K32)</f>
        <v>0</v>
      </c>
      <c r="M32" s="66">
        <v>1</v>
      </c>
      <c r="N32" s="67">
        <v>31</v>
      </c>
    </row>
    <row r="33" spans="1:14" s="65" customFormat="1" ht="15" customHeight="1" x14ac:dyDescent="0.15">
      <c r="A33" s="66">
        <v>1</v>
      </c>
      <c r="B33" s="67">
        <v>32</v>
      </c>
      <c r="C33" s="570"/>
      <c r="D33" s="569"/>
      <c r="E33" s="561" t="s">
        <v>11</v>
      </c>
      <c r="F33" s="488"/>
      <c r="G33" s="488"/>
      <c r="H33" s="509"/>
      <c r="I33" s="69" t="s">
        <v>152</v>
      </c>
      <c r="J33" s="323"/>
      <c r="K33" s="323"/>
      <c r="L33" s="322">
        <f>SUM(J33:K33)</f>
        <v>0</v>
      </c>
      <c r="M33" s="66">
        <v>1</v>
      </c>
      <c r="N33" s="67">
        <v>32</v>
      </c>
    </row>
    <row r="34" spans="1:14" s="65" customFormat="1" ht="15" customHeight="1" x14ac:dyDescent="0.15">
      <c r="A34" s="66">
        <v>1</v>
      </c>
      <c r="B34" s="67">
        <v>34</v>
      </c>
      <c r="C34" s="570"/>
      <c r="D34" s="568"/>
      <c r="E34" s="490" t="s">
        <v>12</v>
      </c>
      <c r="F34" s="507" t="s">
        <v>155</v>
      </c>
      <c r="G34" s="507"/>
      <c r="H34" s="508"/>
      <c r="I34" s="69" t="s">
        <v>261</v>
      </c>
      <c r="J34" s="293"/>
      <c r="K34" s="293"/>
      <c r="L34" s="292">
        <f t="shared" si="0"/>
        <v>0</v>
      </c>
      <c r="M34" s="66">
        <v>1</v>
      </c>
      <c r="N34" s="67">
        <v>34</v>
      </c>
    </row>
    <row r="35" spans="1:14" s="65" customFormat="1" ht="15" customHeight="1" x14ac:dyDescent="0.15">
      <c r="A35" s="66">
        <v>1</v>
      </c>
      <c r="B35" s="67">
        <v>35</v>
      </c>
      <c r="C35" s="571"/>
      <c r="D35" s="573"/>
      <c r="E35" s="561" t="s">
        <v>266</v>
      </c>
      <c r="F35" s="488"/>
      <c r="G35" s="488"/>
      <c r="H35" s="509"/>
      <c r="I35" s="69" t="s">
        <v>152</v>
      </c>
      <c r="J35" s="293">
        <v>14907</v>
      </c>
      <c r="K35" s="293"/>
      <c r="L35" s="292">
        <f t="shared" si="0"/>
        <v>14907</v>
      </c>
      <c r="M35" s="66">
        <v>1</v>
      </c>
      <c r="N35" s="67">
        <v>35</v>
      </c>
    </row>
    <row r="36" spans="1:14" s="65" customFormat="1" ht="15" customHeight="1" x14ac:dyDescent="0.15">
      <c r="A36" s="66">
        <v>1</v>
      </c>
      <c r="B36" s="67">
        <v>36</v>
      </c>
      <c r="C36" s="575" t="s">
        <v>267</v>
      </c>
      <c r="D36" s="507" t="s">
        <v>156</v>
      </c>
      <c r="E36" s="580"/>
      <c r="F36" s="580"/>
      <c r="G36" s="580"/>
      <c r="H36" s="574"/>
      <c r="I36" s="69" t="s">
        <v>146</v>
      </c>
      <c r="J36" s="293">
        <v>75287</v>
      </c>
      <c r="K36" s="293">
        <v>1278</v>
      </c>
      <c r="L36" s="292">
        <f t="shared" si="0"/>
        <v>76565</v>
      </c>
      <c r="M36" s="66">
        <v>1</v>
      </c>
      <c r="N36" s="67">
        <v>36</v>
      </c>
    </row>
    <row r="37" spans="1:14" s="65" customFormat="1" ht="15" customHeight="1" x14ac:dyDescent="0.15">
      <c r="A37" s="66">
        <v>1</v>
      </c>
      <c r="B37" s="67">
        <v>37</v>
      </c>
      <c r="C37" s="561"/>
      <c r="D37" s="397"/>
      <c r="E37" s="397"/>
      <c r="F37" s="397"/>
      <c r="G37" s="397"/>
      <c r="H37" s="398"/>
      <c r="I37" s="69" t="s">
        <v>152</v>
      </c>
      <c r="J37" s="293">
        <v>107669</v>
      </c>
      <c r="K37" s="293"/>
      <c r="L37" s="292">
        <f>SUM(J37:K37)</f>
        <v>107669</v>
      </c>
      <c r="M37" s="66">
        <v>1</v>
      </c>
      <c r="N37" s="67">
        <v>37</v>
      </c>
    </row>
    <row r="38" spans="1:14" s="65" customFormat="1" ht="15" customHeight="1" x14ac:dyDescent="0.15">
      <c r="A38" s="66">
        <v>1</v>
      </c>
      <c r="B38" s="67">
        <v>39</v>
      </c>
      <c r="C38" s="581" t="s">
        <v>268</v>
      </c>
      <c r="D38" s="507" t="s">
        <v>731</v>
      </c>
      <c r="E38" s="507"/>
      <c r="F38" s="507"/>
      <c r="G38" s="508"/>
      <c r="H38" s="343" t="s">
        <v>147</v>
      </c>
      <c r="I38" s="69" t="s">
        <v>148</v>
      </c>
      <c r="J38" s="293">
        <v>17475</v>
      </c>
      <c r="K38" s="293"/>
      <c r="L38" s="292">
        <f t="shared" si="0"/>
        <v>17475</v>
      </c>
      <c r="M38" s="66">
        <v>1</v>
      </c>
      <c r="N38" s="67">
        <v>39</v>
      </c>
    </row>
    <row r="39" spans="1:14" s="65" customFormat="1" ht="15" customHeight="1" x14ac:dyDescent="0.15">
      <c r="A39" s="66">
        <v>1</v>
      </c>
      <c r="B39" s="67">
        <v>41</v>
      </c>
      <c r="C39" s="572"/>
      <c r="D39" s="578"/>
      <c r="E39" s="578"/>
      <c r="F39" s="578"/>
      <c r="G39" s="579"/>
      <c r="H39" s="360" t="s">
        <v>157</v>
      </c>
      <c r="I39" s="69" t="s">
        <v>149</v>
      </c>
      <c r="J39" s="293">
        <v>14907</v>
      </c>
      <c r="K39" s="293"/>
      <c r="L39" s="292">
        <f t="shared" si="0"/>
        <v>14907</v>
      </c>
      <c r="M39" s="66">
        <v>1</v>
      </c>
      <c r="N39" s="67">
        <v>41</v>
      </c>
    </row>
    <row r="40" spans="1:14" s="65" customFormat="1" ht="15" customHeight="1" x14ac:dyDescent="0.15">
      <c r="A40" s="66">
        <v>1</v>
      </c>
      <c r="B40" s="67">
        <v>42</v>
      </c>
      <c r="C40" s="561"/>
      <c r="D40" s="488"/>
      <c r="E40" s="488"/>
      <c r="F40" s="488"/>
      <c r="G40" s="509"/>
      <c r="H40" s="576" t="s">
        <v>448</v>
      </c>
      <c r="I40" s="577"/>
      <c r="J40" s="293">
        <v>32382</v>
      </c>
      <c r="K40" s="293"/>
      <c r="L40" s="292">
        <f t="shared" si="0"/>
        <v>32382</v>
      </c>
      <c r="M40" s="66">
        <v>1</v>
      </c>
      <c r="N40" s="67">
        <v>42</v>
      </c>
    </row>
    <row r="41" spans="1:14" s="65" customFormat="1" ht="15" customHeight="1" x14ac:dyDescent="0.15">
      <c r="A41" s="66">
        <v>1</v>
      </c>
      <c r="B41" s="67">
        <v>43</v>
      </c>
      <c r="C41" s="575" t="s">
        <v>269</v>
      </c>
      <c r="D41" s="507" t="s">
        <v>270</v>
      </c>
      <c r="E41" s="507"/>
      <c r="F41" s="507"/>
      <c r="G41" s="508"/>
      <c r="H41" s="576" t="s">
        <v>160</v>
      </c>
      <c r="I41" s="577"/>
      <c r="J41" s="293"/>
      <c r="K41" s="293"/>
      <c r="L41" s="292">
        <f>SUM(J41:K41)</f>
        <v>0</v>
      </c>
      <c r="M41" s="66">
        <v>1</v>
      </c>
      <c r="N41" s="67">
        <v>43</v>
      </c>
    </row>
    <row r="42" spans="1:14" s="65" customFormat="1" ht="15" customHeight="1" x14ac:dyDescent="0.15">
      <c r="A42" s="66">
        <v>1</v>
      </c>
      <c r="B42" s="67">
        <v>44</v>
      </c>
      <c r="C42" s="561"/>
      <c r="D42" s="488"/>
      <c r="E42" s="488"/>
      <c r="F42" s="488"/>
      <c r="G42" s="509"/>
      <c r="H42" s="576" t="s">
        <v>449</v>
      </c>
      <c r="I42" s="577"/>
      <c r="J42" s="293"/>
      <c r="K42" s="293"/>
      <c r="L42" s="292">
        <f t="shared" si="0"/>
        <v>0</v>
      </c>
      <c r="M42" s="66">
        <v>1</v>
      </c>
      <c r="N42" s="67">
        <v>44</v>
      </c>
    </row>
    <row r="43" spans="1:14" s="65" customFormat="1" ht="15" customHeight="1" x14ac:dyDescent="0.15">
      <c r="A43" s="66">
        <v>1</v>
      </c>
      <c r="B43" s="67">
        <v>45</v>
      </c>
      <c r="C43" s="575" t="s">
        <v>271</v>
      </c>
      <c r="D43" s="507" t="s">
        <v>272</v>
      </c>
      <c r="E43" s="507"/>
      <c r="F43" s="507"/>
      <c r="G43" s="508"/>
      <c r="H43" s="576" t="s">
        <v>161</v>
      </c>
      <c r="I43" s="577"/>
      <c r="J43" s="293"/>
      <c r="K43" s="293"/>
      <c r="L43" s="292">
        <f t="shared" si="0"/>
        <v>0</v>
      </c>
      <c r="M43" s="66">
        <v>1</v>
      </c>
      <c r="N43" s="67">
        <v>45</v>
      </c>
    </row>
    <row r="44" spans="1:14" s="65" customFormat="1" ht="15" customHeight="1" x14ac:dyDescent="0.15">
      <c r="A44" s="66">
        <v>1</v>
      </c>
      <c r="B44" s="67">
        <v>46</v>
      </c>
      <c r="C44" s="561"/>
      <c r="D44" s="488"/>
      <c r="E44" s="488"/>
      <c r="F44" s="488"/>
      <c r="G44" s="509"/>
      <c r="H44" s="576" t="s">
        <v>449</v>
      </c>
      <c r="I44" s="577"/>
      <c r="J44" s="293"/>
      <c r="K44" s="293"/>
      <c r="L44" s="292">
        <f t="shared" si="0"/>
        <v>0</v>
      </c>
      <c r="M44" s="66">
        <v>1</v>
      </c>
      <c r="N44" s="67">
        <v>46</v>
      </c>
    </row>
    <row r="45" spans="1:14" s="65" customFormat="1" ht="15" customHeight="1" x14ac:dyDescent="0.15">
      <c r="A45" s="66">
        <v>1</v>
      </c>
      <c r="B45" s="67">
        <v>47</v>
      </c>
      <c r="C45" s="50" t="s">
        <v>273</v>
      </c>
      <c r="D45" s="438" t="s">
        <v>158</v>
      </c>
      <c r="E45" s="438"/>
      <c r="F45" s="438"/>
      <c r="G45" s="439"/>
      <c r="H45" s="576" t="s">
        <v>274</v>
      </c>
      <c r="I45" s="577"/>
      <c r="J45" s="293">
        <v>32382</v>
      </c>
      <c r="K45" s="293"/>
      <c r="L45" s="292">
        <f t="shared" si="0"/>
        <v>32382</v>
      </c>
      <c r="M45" s="66">
        <v>1</v>
      </c>
      <c r="N45" s="67">
        <v>47</v>
      </c>
    </row>
  </sheetData>
  <mergeCells count="57">
    <mergeCell ref="C36:C37"/>
    <mergeCell ref="H45:I45"/>
    <mergeCell ref="H43:I43"/>
    <mergeCell ref="H44:I44"/>
    <mergeCell ref="H42:I42"/>
    <mergeCell ref="D38:G40"/>
    <mergeCell ref="H41:I41"/>
    <mergeCell ref="D36:H37"/>
    <mergeCell ref="C43:C44"/>
    <mergeCell ref="D45:G45"/>
    <mergeCell ref="C38:C40"/>
    <mergeCell ref="C41:C42"/>
    <mergeCell ref="H40:I40"/>
    <mergeCell ref="D43:G44"/>
    <mergeCell ref="D41:G42"/>
    <mergeCell ref="M1:N1"/>
    <mergeCell ref="E34:E35"/>
    <mergeCell ref="E30:E31"/>
    <mergeCell ref="E28:E29"/>
    <mergeCell ref="F28:H29"/>
    <mergeCell ref="E8:E9"/>
    <mergeCell ref="F8:H9"/>
    <mergeCell ref="E10:E11"/>
    <mergeCell ref="E22:E23"/>
    <mergeCell ref="F18:F19"/>
    <mergeCell ref="F10:F11"/>
    <mergeCell ref="G10:H11"/>
    <mergeCell ref="G18:H19"/>
    <mergeCell ref="E14:E15"/>
    <mergeCell ref="E32:E33"/>
    <mergeCell ref="D1:G1"/>
    <mergeCell ref="C10:C25"/>
    <mergeCell ref="D10:D25"/>
    <mergeCell ref="F32:H33"/>
    <mergeCell ref="F30:H31"/>
    <mergeCell ref="D30:D31"/>
    <mergeCell ref="C27:C35"/>
    <mergeCell ref="F34:H35"/>
    <mergeCell ref="E26:H27"/>
    <mergeCell ref="D26:D27"/>
    <mergeCell ref="D28:D29"/>
    <mergeCell ref="D32:D33"/>
    <mergeCell ref="D34:D35"/>
    <mergeCell ref="E18:E19"/>
    <mergeCell ref="E12:E13"/>
    <mergeCell ref="G22:H23"/>
    <mergeCell ref="F22:F23"/>
    <mergeCell ref="G12:H13"/>
    <mergeCell ref="G14:H15"/>
    <mergeCell ref="F24:F25"/>
    <mergeCell ref="G24:H25"/>
    <mergeCell ref="F20:F21"/>
    <mergeCell ref="G20:H21"/>
    <mergeCell ref="F12:F13"/>
    <mergeCell ref="F14:F15"/>
    <mergeCell ref="G16:H17"/>
    <mergeCell ref="F16:F17"/>
  </mergeCells>
  <phoneticPr fontId="1"/>
  <pageMargins left="0.78740157480314965" right="0.59055118110236227" top="0.78740157480314965" bottom="0.39370078740157483" header="0.19685039370078741" footer="0.19685039370078741"/>
  <pageSetup paperSize="9" orientation="portrait"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N410"/>
  <sheetViews>
    <sheetView showZeros="0" zoomScaleNormal="100" workbookViewId="0">
      <pane xSplit="10" ySplit="4" topLeftCell="K327" activePane="bottomRight" state="frozen"/>
      <selection activeCell="L339" sqref="L339"/>
      <selection pane="topRight" activeCell="L339" sqref="L339"/>
      <selection pane="bottomLeft" activeCell="L339" sqref="L339"/>
      <selection pane="bottomRight" activeCell="L339" sqref="L339"/>
    </sheetView>
  </sheetViews>
  <sheetFormatPr defaultColWidth="7.625" defaultRowHeight="12" customHeight="1" x14ac:dyDescent="0.15"/>
  <cols>
    <col min="1" max="1" width="4.5" style="88" bestFit="1" customWidth="1"/>
    <col min="2" max="3" width="4.125" style="11" customWidth="1"/>
    <col min="4" max="5" width="5.625" style="16" customWidth="1"/>
    <col min="6" max="7" width="3.625" style="16" customWidth="1"/>
    <col min="8" max="8" width="10.625" style="16" customWidth="1"/>
    <col min="9" max="9" width="7.625" style="16" customWidth="1"/>
    <col min="10" max="10" width="4.5" style="16" bestFit="1" customWidth="1"/>
    <col min="11" max="11" width="11.375" style="150" bestFit="1" customWidth="1"/>
    <col min="12" max="12" width="12.25" style="150" customWidth="1"/>
    <col min="13" max="13" width="8.125" style="16" customWidth="1"/>
    <col min="14" max="16384" width="7.625" style="16"/>
  </cols>
  <sheetData>
    <row r="1" spans="1:14" s="1" customFormat="1" ht="14.1" customHeight="1" x14ac:dyDescent="0.15">
      <c r="A1" s="146"/>
      <c r="C1" s="2"/>
      <c r="D1" s="2"/>
      <c r="E1" s="2"/>
      <c r="F1" s="2"/>
      <c r="G1" s="174"/>
      <c r="H1" s="4"/>
      <c r="I1" s="5"/>
      <c r="K1" s="149"/>
      <c r="L1" s="149"/>
    </row>
    <row r="2" spans="1:14" s="6" customFormat="1" ht="9.9499999999999993" customHeight="1" x14ac:dyDescent="0.15">
      <c r="A2" s="88"/>
      <c r="C2" s="10"/>
      <c r="E2" s="10"/>
      <c r="F2" s="10"/>
      <c r="G2" s="10"/>
      <c r="H2" s="10"/>
      <c r="I2" s="10"/>
      <c r="K2" s="150"/>
      <c r="L2" s="150"/>
    </row>
    <row r="3" spans="1:14" ht="21.95" customHeight="1" x14ac:dyDescent="0.15">
      <c r="D3" s="12"/>
      <c r="E3" s="13"/>
      <c r="F3" s="13"/>
      <c r="G3" s="13"/>
      <c r="H3" s="13"/>
      <c r="I3" s="13"/>
      <c r="J3" s="151" t="s">
        <v>290</v>
      </c>
      <c r="K3" s="152" t="s">
        <v>293</v>
      </c>
      <c r="L3" s="152" t="s">
        <v>294</v>
      </c>
      <c r="M3" s="16" t="s">
        <v>733</v>
      </c>
    </row>
    <row r="4" spans="1:14" s="172" customFormat="1" ht="25.5" customHeight="1" x14ac:dyDescent="0.15">
      <c r="A4" s="142" t="s">
        <v>461</v>
      </c>
      <c r="B4" s="41" t="s">
        <v>295</v>
      </c>
      <c r="C4" s="41" t="s">
        <v>296</v>
      </c>
      <c r="D4" s="18" t="s">
        <v>291</v>
      </c>
      <c r="E4" s="19"/>
      <c r="F4" s="19"/>
      <c r="G4" s="19"/>
      <c r="H4" s="19"/>
      <c r="I4" s="19"/>
      <c r="J4" s="131" t="s">
        <v>288</v>
      </c>
      <c r="K4" s="154" t="s">
        <v>709</v>
      </c>
      <c r="L4" s="154" t="s">
        <v>463</v>
      </c>
    </row>
    <row r="5" spans="1:14" s="183" customFormat="1" ht="14.1" customHeight="1" x14ac:dyDescent="0.15">
      <c r="A5" s="175">
        <v>21</v>
      </c>
      <c r="B5" s="176">
        <v>1</v>
      </c>
      <c r="C5" s="177">
        <v>1</v>
      </c>
      <c r="D5" s="178" t="s">
        <v>318</v>
      </c>
      <c r="E5" s="179"/>
      <c r="F5" s="180" t="s">
        <v>338</v>
      </c>
      <c r="G5" s="716" t="s">
        <v>339</v>
      </c>
      <c r="H5" s="716"/>
      <c r="I5" s="716"/>
      <c r="J5" s="181"/>
      <c r="K5" s="182">
        <v>23938</v>
      </c>
      <c r="L5" s="182">
        <v>0</v>
      </c>
      <c r="M5" s="183">
        <f>SUM(K5:L5)</f>
        <v>23938</v>
      </c>
      <c r="N5" s="157"/>
    </row>
    <row r="6" spans="1:14" s="184" customFormat="1" ht="14.1" customHeight="1" x14ac:dyDescent="0.15">
      <c r="A6" s="184">
        <v>21</v>
      </c>
      <c r="B6" s="185">
        <v>1</v>
      </c>
      <c r="C6" s="186">
        <v>2</v>
      </c>
      <c r="D6" s="187" t="s">
        <v>340</v>
      </c>
      <c r="E6" s="188"/>
      <c r="F6" s="189" t="s">
        <v>341</v>
      </c>
      <c r="G6" s="702" t="s">
        <v>342</v>
      </c>
      <c r="H6" s="702"/>
      <c r="I6" s="702"/>
      <c r="J6" s="190"/>
      <c r="K6" s="156">
        <v>13057</v>
      </c>
      <c r="L6" s="156">
        <v>0</v>
      </c>
      <c r="M6" s="183">
        <f t="shared" ref="M6:M80" si="0">SUM(K6:L6)</f>
        <v>13057</v>
      </c>
      <c r="N6" s="157"/>
    </row>
    <row r="7" spans="1:14" s="184" customFormat="1" ht="14.1" customHeight="1" x14ac:dyDescent="0.15">
      <c r="A7" s="184">
        <v>21</v>
      </c>
      <c r="B7" s="185">
        <v>1</v>
      </c>
      <c r="C7" s="186">
        <v>3</v>
      </c>
      <c r="D7" s="187" t="s">
        <v>343</v>
      </c>
      <c r="E7" s="188"/>
      <c r="F7" s="189" t="s">
        <v>344</v>
      </c>
      <c r="G7" s="702" t="s">
        <v>345</v>
      </c>
      <c r="H7" s="702"/>
      <c r="I7" s="702"/>
      <c r="J7" s="190"/>
      <c r="K7" s="156">
        <v>1497</v>
      </c>
      <c r="L7" s="156">
        <v>0</v>
      </c>
      <c r="M7" s="183">
        <f t="shared" si="0"/>
        <v>1497</v>
      </c>
      <c r="N7" s="157"/>
    </row>
    <row r="8" spans="1:14" s="184" customFormat="1" ht="14.1" customHeight="1" x14ac:dyDescent="0.15">
      <c r="A8" s="184">
        <v>21</v>
      </c>
      <c r="B8" s="185">
        <v>1</v>
      </c>
      <c r="C8" s="186">
        <v>4</v>
      </c>
      <c r="D8" s="187" t="s">
        <v>346</v>
      </c>
      <c r="E8" s="188"/>
      <c r="F8" s="189" t="s">
        <v>347</v>
      </c>
      <c r="G8" s="702" t="s">
        <v>348</v>
      </c>
      <c r="H8" s="702"/>
      <c r="I8" s="702"/>
      <c r="J8" s="190"/>
      <c r="K8" s="156">
        <v>0</v>
      </c>
      <c r="L8" s="156">
        <v>0</v>
      </c>
      <c r="M8" s="183">
        <f t="shared" si="0"/>
        <v>0</v>
      </c>
      <c r="N8" s="157"/>
    </row>
    <row r="9" spans="1:14" s="184" customFormat="1" ht="14.1" customHeight="1" x14ac:dyDescent="0.15">
      <c r="A9" s="184">
        <v>21</v>
      </c>
      <c r="B9" s="185">
        <v>1</v>
      </c>
      <c r="C9" s="186">
        <v>5</v>
      </c>
      <c r="D9" s="187" t="s">
        <v>349</v>
      </c>
      <c r="E9" s="188"/>
      <c r="F9" s="189" t="s">
        <v>350</v>
      </c>
      <c r="G9" s="702" t="s">
        <v>351</v>
      </c>
      <c r="H9" s="702"/>
      <c r="I9" s="702"/>
      <c r="J9" s="190"/>
      <c r="K9" s="156">
        <v>7980</v>
      </c>
      <c r="L9" s="156">
        <v>0</v>
      </c>
      <c r="M9" s="183">
        <f t="shared" si="0"/>
        <v>7980</v>
      </c>
      <c r="N9" s="157"/>
    </row>
    <row r="10" spans="1:14" s="184" customFormat="1" ht="14.1" customHeight="1" x14ac:dyDescent="0.15">
      <c r="A10" s="184">
        <v>21</v>
      </c>
      <c r="B10" s="185">
        <v>1</v>
      </c>
      <c r="C10" s="186">
        <v>6</v>
      </c>
      <c r="D10" s="180" t="s">
        <v>352</v>
      </c>
      <c r="E10" s="188"/>
      <c r="F10" s="189" t="s">
        <v>353</v>
      </c>
      <c r="G10" s="702" t="s">
        <v>292</v>
      </c>
      <c r="H10" s="702"/>
      <c r="I10" s="702"/>
      <c r="J10" s="190"/>
      <c r="K10" s="156">
        <v>46472</v>
      </c>
      <c r="L10" s="156">
        <v>0</v>
      </c>
      <c r="M10" s="183">
        <f t="shared" si="0"/>
        <v>46472</v>
      </c>
      <c r="N10" s="157"/>
    </row>
    <row r="11" spans="1:14" s="184" customFormat="1" ht="14.1" customHeight="1" x14ac:dyDescent="0.15">
      <c r="A11" s="184">
        <v>21</v>
      </c>
      <c r="B11" s="185">
        <v>1</v>
      </c>
      <c r="C11" s="186">
        <v>7</v>
      </c>
      <c r="D11" s="189" t="s">
        <v>74</v>
      </c>
      <c r="E11" s="702" t="s">
        <v>355</v>
      </c>
      <c r="F11" s="702"/>
      <c r="G11" s="702"/>
      <c r="H11" s="702"/>
      <c r="I11" s="702"/>
      <c r="J11" s="190"/>
      <c r="K11" s="156">
        <v>6805</v>
      </c>
      <c r="L11" s="156">
        <v>0</v>
      </c>
      <c r="M11" s="183">
        <f t="shared" si="0"/>
        <v>6805</v>
      </c>
      <c r="N11" s="157"/>
    </row>
    <row r="12" spans="1:14" s="184" customFormat="1" ht="14.1" customHeight="1" x14ac:dyDescent="0.15">
      <c r="A12" s="184">
        <v>21</v>
      </c>
      <c r="B12" s="185">
        <v>1</v>
      </c>
      <c r="C12" s="186">
        <v>8</v>
      </c>
      <c r="D12" s="191" t="s">
        <v>301</v>
      </c>
      <c r="E12" s="188"/>
      <c r="F12" s="189" t="s">
        <v>338</v>
      </c>
      <c r="G12" s="702" t="s">
        <v>539</v>
      </c>
      <c r="H12" s="702"/>
      <c r="I12" s="702"/>
      <c r="J12" s="190"/>
      <c r="K12" s="156">
        <v>6801</v>
      </c>
      <c r="L12" s="156">
        <v>0</v>
      </c>
      <c r="M12" s="183">
        <f t="shared" si="0"/>
        <v>6801</v>
      </c>
      <c r="N12" s="157"/>
    </row>
    <row r="13" spans="1:14" s="184" customFormat="1" ht="14.1" customHeight="1" x14ac:dyDescent="0.15">
      <c r="A13" s="184">
        <v>21</v>
      </c>
      <c r="B13" s="185">
        <v>1</v>
      </c>
      <c r="C13" s="186">
        <v>9</v>
      </c>
      <c r="D13" s="191" t="s">
        <v>540</v>
      </c>
      <c r="E13" s="188"/>
      <c r="F13" s="189" t="s">
        <v>341</v>
      </c>
      <c r="G13" s="702" t="s">
        <v>417</v>
      </c>
      <c r="H13" s="702"/>
      <c r="I13" s="702"/>
      <c r="J13" s="190"/>
      <c r="K13" s="156">
        <v>4</v>
      </c>
      <c r="L13" s="156">
        <v>0</v>
      </c>
      <c r="M13" s="183">
        <f t="shared" si="0"/>
        <v>4</v>
      </c>
      <c r="N13" s="157"/>
    </row>
    <row r="14" spans="1:14" s="184" customFormat="1" ht="14.1" customHeight="1" x14ac:dyDescent="0.15">
      <c r="A14" s="184">
        <v>21</v>
      </c>
      <c r="B14" s="185">
        <v>1</v>
      </c>
      <c r="C14" s="186">
        <v>10</v>
      </c>
      <c r="D14" s="192" t="s">
        <v>302</v>
      </c>
      <c r="E14" s="188"/>
      <c r="F14" s="189" t="s">
        <v>344</v>
      </c>
      <c r="G14" s="702" t="s">
        <v>541</v>
      </c>
      <c r="H14" s="702"/>
      <c r="I14" s="702"/>
      <c r="J14" s="190"/>
      <c r="K14" s="156">
        <v>0</v>
      </c>
      <c r="L14" s="156">
        <v>0</v>
      </c>
      <c r="M14" s="183">
        <f t="shared" si="0"/>
        <v>0</v>
      </c>
      <c r="N14" s="157"/>
    </row>
    <row r="15" spans="1:14" s="184" customFormat="1" ht="14.1" customHeight="1" x14ac:dyDescent="0.15">
      <c r="A15" s="184">
        <v>21</v>
      </c>
      <c r="B15" s="185">
        <v>1</v>
      </c>
      <c r="C15" s="186">
        <v>11</v>
      </c>
      <c r="D15" s="189" t="s">
        <v>78</v>
      </c>
      <c r="E15" s="702" t="s">
        <v>358</v>
      </c>
      <c r="F15" s="702"/>
      <c r="G15" s="702"/>
      <c r="H15" s="702"/>
      <c r="I15" s="702"/>
      <c r="J15" s="190"/>
      <c r="K15" s="156">
        <v>91085</v>
      </c>
      <c r="L15" s="156">
        <v>0</v>
      </c>
      <c r="M15" s="183">
        <f t="shared" si="0"/>
        <v>91085</v>
      </c>
      <c r="N15" s="157"/>
    </row>
    <row r="16" spans="1:14" s="184" customFormat="1" ht="14.1" customHeight="1" x14ac:dyDescent="0.15">
      <c r="A16" s="184">
        <v>21</v>
      </c>
      <c r="B16" s="185">
        <v>1</v>
      </c>
      <c r="C16" s="186">
        <v>12</v>
      </c>
      <c r="D16" s="193" t="s">
        <v>80</v>
      </c>
      <c r="E16" s="715" t="s">
        <v>360</v>
      </c>
      <c r="F16" s="715"/>
      <c r="G16" s="715"/>
      <c r="H16" s="715"/>
      <c r="I16" s="715"/>
      <c r="J16" s="194"/>
      <c r="K16" s="156">
        <v>566</v>
      </c>
      <c r="L16" s="156">
        <v>6</v>
      </c>
      <c r="M16" s="183">
        <f t="shared" si="0"/>
        <v>572</v>
      </c>
      <c r="N16" s="157"/>
    </row>
    <row r="17" spans="1:14" s="184" customFormat="1" ht="14.1" customHeight="1" x14ac:dyDescent="0.15">
      <c r="A17" s="184">
        <v>21</v>
      </c>
      <c r="B17" s="185">
        <v>1</v>
      </c>
      <c r="C17" s="186">
        <v>13</v>
      </c>
      <c r="D17" s="193" t="s">
        <v>82</v>
      </c>
      <c r="E17" s="715" t="s">
        <v>362</v>
      </c>
      <c r="F17" s="715"/>
      <c r="G17" s="715"/>
      <c r="H17" s="715"/>
      <c r="I17" s="715"/>
      <c r="J17" s="194"/>
      <c r="K17" s="156">
        <v>7562</v>
      </c>
      <c r="L17" s="156">
        <v>2178</v>
      </c>
      <c r="M17" s="183">
        <f t="shared" si="0"/>
        <v>9740</v>
      </c>
      <c r="N17" s="157"/>
    </row>
    <row r="18" spans="1:14" s="195" customFormat="1" ht="12" customHeight="1" x14ac:dyDescent="0.15">
      <c r="A18" s="184">
        <v>21</v>
      </c>
      <c r="B18" s="185">
        <v>1</v>
      </c>
      <c r="C18" s="186">
        <v>14</v>
      </c>
      <c r="D18" s="193" t="s">
        <v>84</v>
      </c>
      <c r="E18" s="715" t="s">
        <v>364</v>
      </c>
      <c r="F18" s="715"/>
      <c r="G18" s="715"/>
      <c r="H18" s="715"/>
      <c r="I18" s="715"/>
      <c r="J18" s="194"/>
      <c r="K18" s="156">
        <v>96963</v>
      </c>
      <c r="L18" s="156">
        <v>2733</v>
      </c>
      <c r="M18" s="183">
        <f t="shared" si="0"/>
        <v>99696</v>
      </c>
      <c r="N18" s="157"/>
    </row>
    <row r="19" spans="1:14" s="195" customFormat="1" ht="12" customHeight="1" x14ac:dyDescent="0.15">
      <c r="A19" s="184">
        <v>21</v>
      </c>
      <c r="B19" s="185">
        <v>1</v>
      </c>
      <c r="C19" s="186">
        <v>15</v>
      </c>
      <c r="D19" s="189" t="s">
        <v>86</v>
      </c>
      <c r="E19" s="702" t="s">
        <v>300</v>
      </c>
      <c r="F19" s="702"/>
      <c r="G19" s="702"/>
      <c r="H19" s="702"/>
      <c r="I19" s="702"/>
      <c r="J19" s="190"/>
      <c r="K19" s="156">
        <v>113195</v>
      </c>
      <c r="L19" s="156">
        <v>302</v>
      </c>
      <c r="M19" s="183">
        <f t="shared" si="0"/>
        <v>113497</v>
      </c>
      <c r="N19" s="157"/>
    </row>
    <row r="20" spans="1:14" s="195" customFormat="1" ht="12" customHeight="1" x14ac:dyDescent="0.15">
      <c r="A20" s="184">
        <v>21</v>
      </c>
      <c r="B20" s="185">
        <v>1</v>
      </c>
      <c r="C20" s="186">
        <v>16</v>
      </c>
      <c r="D20" s="180" t="s">
        <v>88</v>
      </c>
      <c r="E20" s="716" t="s">
        <v>367</v>
      </c>
      <c r="F20" s="716"/>
      <c r="G20" s="716"/>
      <c r="H20" s="716"/>
      <c r="I20" s="716"/>
      <c r="J20" s="181"/>
      <c r="K20" s="156">
        <v>362648</v>
      </c>
      <c r="L20" s="156">
        <v>5219</v>
      </c>
      <c r="M20" s="183">
        <f t="shared" si="0"/>
        <v>367867</v>
      </c>
      <c r="N20" s="157"/>
    </row>
    <row r="21" spans="1:14" s="195" customFormat="1" ht="12" customHeight="1" x14ac:dyDescent="0.15">
      <c r="A21" s="184">
        <v>21</v>
      </c>
      <c r="B21" s="185">
        <v>1</v>
      </c>
      <c r="C21" s="186">
        <v>17</v>
      </c>
      <c r="D21" s="196"/>
      <c r="E21" s="717" t="s">
        <v>384</v>
      </c>
      <c r="F21" s="718"/>
      <c r="G21" s="718"/>
      <c r="H21" s="718"/>
      <c r="I21" s="718"/>
      <c r="J21" s="718"/>
      <c r="K21" s="156">
        <v>0</v>
      </c>
      <c r="L21" s="156">
        <v>0</v>
      </c>
      <c r="M21" s="183">
        <f t="shared" si="0"/>
        <v>0</v>
      </c>
      <c r="N21" s="157"/>
    </row>
    <row r="22" spans="1:14" s="195" customFormat="1" ht="12" customHeight="1" x14ac:dyDescent="0.15">
      <c r="A22" s="184">
        <v>21</v>
      </c>
      <c r="B22" s="185">
        <v>1</v>
      </c>
      <c r="C22" s="186">
        <v>18</v>
      </c>
      <c r="D22" s="196"/>
      <c r="E22" s="701"/>
      <c r="F22" s="701"/>
      <c r="G22" s="701"/>
      <c r="H22" s="701"/>
      <c r="I22" s="701"/>
      <c r="J22" s="197"/>
      <c r="K22" s="156">
        <v>0</v>
      </c>
      <c r="L22" s="156">
        <v>0</v>
      </c>
      <c r="M22" s="183">
        <f t="shared" si="0"/>
        <v>0</v>
      </c>
      <c r="N22" s="157"/>
    </row>
    <row r="23" spans="1:14" s="195" customFormat="1" ht="12" customHeight="1" x14ac:dyDescent="0.15">
      <c r="A23" s="184">
        <v>21</v>
      </c>
      <c r="B23" s="185">
        <v>1</v>
      </c>
      <c r="C23" s="186">
        <v>19</v>
      </c>
      <c r="D23" s="196"/>
      <c r="E23" s="701"/>
      <c r="F23" s="701"/>
      <c r="G23" s="701"/>
      <c r="H23" s="701"/>
      <c r="I23" s="701"/>
      <c r="J23" s="197"/>
      <c r="K23" s="156">
        <v>0</v>
      </c>
      <c r="L23" s="156">
        <v>0</v>
      </c>
      <c r="M23" s="183">
        <f t="shared" si="0"/>
        <v>0</v>
      </c>
      <c r="N23" s="157"/>
    </row>
    <row r="24" spans="1:14" s="195" customFormat="1" ht="12" customHeight="1" x14ac:dyDescent="0.15">
      <c r="A24" s="184">
        <v>21</v>
      </c>
      <c r="B24" s="185">
        <v>1</v>
      </c>
      <c r="C24" s="186">
        <v>20</v>
      </c>
      <c r="D24" s="198"/>
      <c r="E24" s="199"/>
      <c r="F24" s="199"/>
      <c r="G24" s="199"/>
      <c r="H24" s="199"/>
      <c r="I24" s="199"/>
      <c r="J24" s="199"/>
      <c r="K24" s="156">
        <v>0</v>
      </c>
      <c r="L24" s="156">
        <v>0</v>
      </c>
      <c r="M24" s="183">
        <f t="shared" si="0"/>
        <v>0</v>
      </c>
      <c r="N24" s="157"/>
    </row>
    <row r="25" spans="1:14" s="195" customFormat="1" ht="12" customHeight="1" x14ac:dyDescent="0.15">
      <c r="A25" s="184">
        <v>21</v>
      </c>
      <c r="B25" s="185">
        <v>1</v>
      </c>
      <c r="C25" s="186">
        <v>21</v>
      </c>
      <c r="D25" s="198"/>
      <c r="E25" s="199"/>
      <c r="F25" s="199"/>
      <c r="G25" s="199"/>
      <c r="H25" s="199"/>
      <c r="I25" s="199"/>
      <c r="J25" s="199"/>
      <c r="K25" s="156">
        <v>0</v>
      </c>
      <c r="L25" s="156">
        <v>0</v>
      </c>
      <c r="M25" s="183">
        <f t="shared" si="0"/>
        <v>0</v>
      </c>
      <c r="N25" s="157"/>
    </row>
    <row r="26" spans="1:14" s="195" customFormat="1" ht="12" customHeight="1" x14ac:dyDescent="0.15">
      <c r="A26" s="184">
        <v>21</v>
      </c>
      <c r="B26" s="185">
        <v>1</v>
      </c>
      <c r="C26" s="186">
        <v>22</v>
      </c>
      <c r="D26" s="198"/>
      <c r="E26" s="199"/>
      <c r="F26" s="199"/>
      <c r="G26" s="199"/>
      <c r="H26" s="199"/>
      <c r="I26" s="199"/>
      <c r="J26" s="199"/>
      <c r="K26" s="156">
        <v>0</v>
      </c>
      <c r="L26" s="156">
        <v>0</v>
      </c>
      <c r="M26" s="183">
        <f t="shared" si="0"/>
        <v>0</v>
      </c>
      <c r="N26" s="157"/>
    </row>
    <row r="27" spans="1:14" s="195" customFormat="1" ht="12" customHeight="1" x14ac:dyDescent="0.15">
      <c r="A27" s="184">
        <v>21</v>
      </c>
      <c r="B27" s="185">
        <v>1</v>
      </c>
      <c r="C27" s="186">
        <v>23</v>
      </c>
      <c r="D27" s="198"/>
      <c r="E27" s="199"/>
      <c r="F27" s="199"/>
      <c r="G27" s="199"/>
      <c r="H27" s="199"/>
      <c r="I27" s="199"/>
      <c r="J27" s="199"/>
      <c r="K27" s="156">
        <v>0</v>
      </c>
      <c r="L27" s="156">
        <v>0</v>
      </c>
      <c r="M27" s="183">
        <f t="shared" si="0"/>
        <v>0</v>
      </c>
      <c r="N27" s="157"/>
    </row>
    <row r="28" spans="1:14" s="195" customFormat="1" ht="12" customHeight="1" x14ac:dyDescent="0.15">
      <c r="A28" s="184">
        <v>21</v>
      </c>
      <c r="B28" s="185">
        <v>1</v>
      </c>
      <c r="C28" s="186">
        <v>24</v>
      </c>
      <c r="D28" s="198"/>
      <c r="E28" s="199"/>
      <c r="F28" s="199"/>
      <c r="G28" s="199"/>
      <c r="H28" s="199"/>
      <c r="I28" s="199"/>
      <c r="J28" s="199"/>
      <c r="K28" s="156">
        <v>0</v>
      </c>
      <c r="L28" s="156">
        <v>0</v>
      </c>
      <c r="M28" s="183">
        <f t="shared" si="0"/>
        <v>0</v>
      </c>
      <c r="N28" s="157"/>
    </row>
    <row r="29" spans="1:14" s="195" customFormat="1" ht="12" customHeight="1" x14ac:dyDescent="0.15">
      <c r="A29" s="184">
        <v>21</v>
      </c>
      <c r="B29" s="185">
        <v>1</v>
      </c>
      <c r="C29" s="186">
        <v>25</v>
      </c>
      <c r="D29" s="198"/>
      <c r="E29" s="199"/>
      <c r="F29" s="199"/>
      <c r="G29" s="199"/>
      <c r="H29" s="199"/>
      <c r="I29" s="199"/>
      <c r="J29" s="199"/>
      <c r="K29" s="156">
        <v>0</v>
      </c>
      <c r="L29" s="156">
        <v>0</v>
      </c>
      <c r="M29" s="183">
        <f t="shared" si="0"/>
        <v>0</v>
      </c>
      <c r="N29" s="157"/>
    </row>
    <row r="30" spans="1:14" s="195" customFormat="1" ht="12" customHeight="1" x14ac:dyDescent="0.15">
      <c r="A30" s="184">
        <v>21</v>
      </c>
      <c r="B30" s="185">
        <v>1</v>
      </c>
      <c r="C30" s="186">
        <v>26</v>
      </c>
      <c r="D30" s="198"/>
      <c r="E30" s="199"/>
      <c r="F30" s="199"/>
      <c r="G30" s="199"/>
      <c r="H30" s="199"/>
      <c r="I30" s="199"/>
      <c r="J30" s="199"/>
      <c r="K30" s="156">
        <v>0</v>
      </c>
      <c r="L30" s="156">
        <v>0</v>
      </c>
      <c r="M30" s="183">
        <f t="shared" si="0"/>
        <v>0</v>
      </c>
      <c r="N30" s="157"/>
    </row>
    <row r="31" spans="1:14" s="195" customFormat="1" ht="12" customHeight="1" x14ac:dyDescent="0.15">
      <c r="A31" s="184">
        <v>21</v>
      </c>
      <c r="B31" s="185">
        <v>1</v>
      </c>
      <c r="C31" s="186">
        <v>27</v>
      </c>
      <c r="D31" s="198"/>
      <c r="E31" s="199"/>
      <c r="F31" s="199"/>
      <c r="G31" s="199"/>
      <c r="H31" s="199"/>
      <c r="I31" s="199"/>
      <c r="J31" s="199"/>
      <c r="K31" s="156">
        <v>0</v>
      </c>
      <c r="L31" s="156">
        <v>0</v>
      </c>
      <c r="M31" s="183">
        <f t="shared" si="0"/>
        <v>0</v>
      </c>
      <c r="N31" s="157"/>
    </row>
    <row r="32" spans="1:14" s="195" customFormat="1" ht="12" customHeight="1" x14ac:dyDescent="0.15">
      <c r="A32" s="184">
        <v>21</v>
      </c>
      <c r="B32" s="185">
        <v>1</v>
      </c>
      <c r="C32" s="186">
        <v>28</v>
      </c>
      <c r="D32" s="198"/>
      <c r="E32" s="199"/>
      <c r="F32" s="199"/>
      <c r="G32" s="199"/>
      <c r="H32" s="199"/>
      <c r="I32" s="199"/>
      <c r="J32" s="199"/>
      <c r="K32" s="156">
        <v>0</v>
      </c>
      <c r="L32" s="156">
        <v>0</v>
      </c>
      <c r="M32" s="183">
        <f t="shared" si="0"/>
        <v>0</v>
      </c>
      <c r="N32" s="157"/>
    </row>
    <row r="33" spans="1:14" s="195" customFormat="1" ht="12" customHeight="1" x14ac:dyDescent="0.15">
      <c r="A33" s="184">
        <v>21</v>
      </c>
      <c r="B33" s="185">
        <v>1</v>
      </c>
      <c r="C33" s="186">
        <v>29</v>
      </c>
      <c r="D33" s="198"/>
      <c r="E33" s="199"/>
      <c r="F33" s="199"/>
      <c r="G33" s="199"/>
      <c r="H33" s="199"/>
      <c r="I33" s="199"/>
      <c r="J33" s="199"/>
      <c r="K33" s="156">
        <v>0</v>
      </c>
      <c r="L33" s="156">
        <v>0</v>
      </c>
      <c r="M33" s="183">
        <f t="shared" si="0"/>
        <v>0</v>
      </c>
      <c r="N33" s="157"/>
    </row>
    <row r="34" spans="1:14" s="195" customFormat="1" ht="12" customHeight="1" x14ac:dyDescent="0.15">
      <c r="A34" s="184">
        <v>21</v>
      </c>
      <c r="B34" s="185">
        <v>1</v>
      </c>
      <c r="C34" s="186">
        <v>30</v>
      </c>
      <c r="D34" s="180" t="s">
        <v>280</v>
      </c>
      <c r="E34" s="702" t="s">
        <v>369</v>
      </c>
      <c r="F34" s="702"/>
      <c r="G34" s="702"/>
      <c r="H34" s="702"/>
      <c r="I34" s="702"/>
      <c r="J34" s="190"/>
      <c r="K34" s="156">
        <v>0</v>
      </c>
      <c r="L34" s="156">
        <v>0</v>
      </c>
      <c r="M34" s="183">
        <f t="shared" si="0"/>
        <v>0</v>
      </c>
      <c r="N34" s="157"/>
    </row>
    <row r="35" spans="1:14" s="195" customFormat="1" ht="12" customHeight="1" x14ac:dyDescent="0.15">
      <c r="A35" s="184">
        <v>21</v>
      </c>
      <c r="B35" s="185">
        <v>1</v>
      </c>
      <c r="C35" s="186">
        <v>31</v>
      </c>
      <c r="D35" s="180" t="s">
        <v>90</v>
      </c>
      <c r="E35" s="702" t="s">
        <v>371</v>
      </c>
      <c r="F35" s="702"/>
      <c r="G35" s="702"/>
      <c r="H35" s="702"/>
      <c r="I35" s="702"/>
      <c r="J35" s="190"/>
      <c r="K35" s="156">
        <v>0</v>
      </c>
      <c r="L35" s="156">
        <v>0</v>
      </c>
      <c r="M35" s="183">
        <f t="shared" si="0"/>
        <v>0</v>
      </c>
      <c r="N35" s="157"/>
    </row>
    <row r="36" spans="1:14" s="195" customFormat="1" ht="12" customHeight="1" x14ac:dyDescent="0.15">
      <c r="A36" s="184">
        <v>21</v>
      </c>
      <c r="B36" s="185">
        <v>1</v>
      </c>
      <c r="C36" s="186">
        <v>32</v>
      </c>
      <c r="D36" s="187" t="s">
        <v>372</v>
      </c>
      <c r="E36" s="703" t="s">
        <v>373</v>
      </c>
      <c r="F36" s="703"/>
      <c r="G36" s="703"/>
      <c r="H36" s="703"/>
      <c r="I36" s="703"/>
      <c r="J36" s="200"/>
      <c r="K36" s="312">
        <v>362648</v>
      </c>
      <c r="L36" s="312">
        <v>5219</v>
      </c>
      <c r="M36" s="313">
        <f t="shared" si="0"/>
        <v>367867</v>
      </c>
      <c r="N36" s="173"/>
    </row>
    <row r="37" spans="1:14" s="195" customFormat="1" ht="12" customHeight="1" x14ac:dyDescent="0.15">
      <c r="A37" s="184">
        <v>21</v>
      </c>
      <c r="B37" s="185">
        <v>1</v>
      </c>
      <c r="C37" s="186">
        <v>32</v>
      </c>
      <c r="D37" s="545" t="s">
        <v>757</v>
      </c>
      <c r="E37" s="708" t="s">
        <v>339</v>
      </c>
      <c r="F37" s="582" t="s">
        <v>744</v>
      </c>
      <c r="G37" s="583"/>
      <c r="H37" s="583"/>
      <c r="I37" s="583"/>
      <c r="J37" s="584"/>
      <c r="K37" s="312">
        <v>23938</v>
      </c>
      <c r="L37" s="312">
        <v>0</v>
      </c>
      <c r="M37" s="313"/>
      <c r="N37" s="173"/>
    </row>
    <row r="38" spans="1:14" s="195" customFormat="1" ht="12" customHeight="1" x14ac:dyDescent="0.15">
      <c r="A38" s="184">
        <v>21</v>
      </c>
      <c r="B38" s="185">
        <v>1</v>
      </c>
      <c r="C38" s="186">
        <v>32</v>
      </c>
      <c r="D38" s="706"/>
      <c r="E38" s="709"/>
      <c r="F38" s="582" t="s">
        <v>745</v>
      </c>
      <c r="G38" s="583"/>
      <c r="H38" s="583"/>
      <c r="I38" s="583"/>
      <c r="J38" s="584"/>
      <c r="K38" s="156">
        <v>0</v>
      </c>
      <c r="L38" s="156">
        <v>0</v>
      </c>
      <c r="M38" s="183"/>
      <c r="N38" s="173"/>
    </row>
    <row r="39" spans="1:14" s="195" customFormat="1" ht="12" customHeight="1" x14ac:dyDescent="0.15">
      <c r="A39" s="184">
        <v>21</v>
      </c>
      <c r="B39" s="185">
        <v>1</v>
      </c>
      <c r="C39" s="186">
        <v>32</v>
      </c>
      <c r="D39" s="706"/>
      <c r="E39" s="710" t="s">
        <v>758</v>
      </c>
      <c r="F39" s="582" t="s">
        <v>744</v>
      </c>
      <c r="G39" s="583"/>
      <c r="H39" s="583"/>
      <c r="I39" s="583"/>
      <c r="J39" s="584"/>
      <c r="K39" s="156">
        <v>12852</v>
      </c>
      <c r="L39" s="156">
        <v>0</v>
      </c>
      <c r="M39" s="183"/>
      <c r="N39" s="173"/>
    </row>
    <row r="40" spans="1:14" s="195" customFormat="1" ht="12" customHeight="1" x14ac:dyDescent="0.15">
      <c r="A40" s="184">
        <v>21</v>
      </c>
      <c r="B40" s="185">
        <v>1</v>
      </c>
      <c r="C40" s="186">
        <v>32</v>
      </c>
      <c r="D40" s="706"/>
      <c r="E40" s="711"/>
      <c r="F40" s="582" t="s">
        <v>745</v>
      </c>
      <c r="G40" s="583"/>
      <c r="H40" s="583"/>
      <c r="I40" s="583"/>
      <c r="J40" s="584"/>
      <c r="K40" s="156">
        <v>0</v>
      </c>
      <c r="L40" s="156">
        <v>0</v>
      </c>
      <c r="M40" s="183"/>
      <c r="N40" s="173"/>
    </row>
    <row r="41" spans="1:14" s="195" customFormat="1" ht="12" customHeight="1" x14ac:dyDescent="0.15">
      <c r="A41" s="184">
        <v>21</v>
      </c>
      <c r="B41" s="185">
        <v>1</v>
      </c>
      <c r="C41" s="186">
        <v>32</v>
      </c>
      <c r="D41" s="706"/>
      <c r="E41" s="712"/>
      <c r="F41" s="582" t="s">
        <v>759</v>
      </c>
      <c r="G41" s="583"/>
      <c r="H41" s="583"/>
      <c r="I41" s="583"/>
      <c r="J41" s="584"/>
      <c r="K41" s="182">
        <v>205</v>
      </c>
      <c r="L41" s="182">
        <v>0</v>
      </c>
      <c r="M41" s="183"/>
      <c r="N41" s="173"/>
    </row>
    <row r="42" spans="1:14" s="195" customFormat="1" ht="12" customHeight="1" x14ac:dyDescent="0.15">
      <c r="A42" s="184">
        <v>21</v>
      </c>
      <c r="B42" s="185">
        <v>1</v>
      </c>
      <c r="C42" s="186">
        <v>32</v>
      </c>
      <c r="D42" s="706"/>
      <c r="E42" s="314" t="s">
        <v>680</v>
      </c>
      <c r="F42" s="582" t="s">
        <v>759</v>
      </c>
      <c r="G42" s="583"/>
      <c r="H42" s="583"/>
      <c r="I42" s="583"/>
      <c r="J42" s="584"/>
      <c r="K42" s="302">
        <v>1497</v>
      </c>
      <c r="L42" s="302">
        <v>0</v>
      </c>
      <c r="M42" s="183"/>
      <c r="N42" s="173"/>
    </row>
    <row r="43" spans="1:14" s="195" customFormat="1" ht="12" customHeight="1" x14ac:dyDescent="0.15">
      <c r="A43" s="184">
        <v>21</v>
      </c>
      <c r="B43" s="185">
        <v>1</v>
      </c>
      <c r="C43" s="186">
        <v>32</v>
      </c>
      <c r="D43" s="706"/>
      <c r="E43" s="708" t="s">
        <v>348</v>
      </c>
      <c r="F43" s="582" t="s">
        <v>744</v>
      </c>
      <c r="G43" s="583"/>
      <c r="H43" s="583"/>
      <c r="I43" s="583"/>
      <c r="J43" s="584"/>
      <c r="K43" s="312">
        <v>0</v>
      </c>
      <c r="L43" s="312">
        <v>0</v>
      </c>
      <c r="M43" s="183"/>
      <c r="N43" s="173"/>
    </row>
    <row r="44" spans="1:14" s="195" customFormat="1" ht="12" customHeight="1" x14ac:dyDescent="0.15">
      <c r="A44" s="184">
        <v>21</v>
      </c>
      <c r="B44" s="185">
        <v>1</v>
      </c>
      <c r="C44" s="186">
        <v>32</v>
      </c>
      <c r="D44" s="706"/>
      <c r="E44" s="709"/>
      <c r="F44" s="582" t="s">
        <v>745</v>
      </c>
      <c r="G44" s="583"/>
      <c r="H44" s="583"/>
      <c r="I44" s="583"/>
      <c r="J44" s="584"/>
      <c r="K44" s="156">
        <v>0</v>
      </c>
      <c r="L44" s="156">
        <v>0</v>
      </c>
      <c r="M44" s="183"/>
      <c r="N44" s="173"/>
    </row>
    <row r="45" spans="1:14" s="195" customFormat="1" ht="12" customHeight="1" x14ac:dyDescent="0.15">
      <c r="A45" s="184">
        <v>21</v>
      </c>
      <c r="B45" s="185">
        <v>1</v>
      </c>
      <c r="C45" s="186">
        <v>32</v>
      </c>
      <c r="D45" s="706"/>
      <c r="E45" s="708" t="s">
        <v>760</v>
      </c>
      <c r="F45" s="582" t="s">
        <v>744</v>
      </c>
      <c r="G45" s="583"/>
      <c r="H45" s="583"/>
      <c r="I45" s="583"/>
      <c r="J45" s="584"/>
      <c r="K45" s="156">
        <v>7730</v>
      </c>
      <c r="L45" s="156">
        <v>0</v>
      </c>
      <c r="M45" s="183"/>
      <c r="N45" s="173"/>
    </row>
    <row r="46" spans="1:14" s="195" customFormat="1" ht="12" customHeight="1" x14ac:dyDescent="0.15">
      <c r="A46" s="184">
        <v>21</v>
      </c>
      <c r="B46" s="185">
        <v>1</v>
      </c>
      <c r="C46" s="186">
        <v>32</v>
      </c>
      <c r="D46" s="706"/>
      <c r="E46" s="713"/>
      <c r="F46" s="582" t="s">
        <v>745</v>
      </c>
      <c r="G46" s="583"/>
      <c r="H46" s="583"/>
      <c r="I46" s="583"/>
      <c r="J46" s="584"/>
      <c r="K46" s="156">
        <v>0</v>
      </c>
      <c r="L46" s="156">
        <v>0</v>
      </c>
      <c r="M46" s="183"/>
      <c r="N46" s="173"/>
    </row>
    <row r="47" spans="1:14" s="195" customFormat="1" ht="12" customHeight="1" thickBot="1" x14ac:dyDescent="0.2">
      <c r="A47" s="184">
        <v>21</v>
      </c>
      <c r="B47" s="185">
        <v>1</v>
      </c>
      <c r="C47" s="186">
        <v>32</v>
      </c>
      <c r="D47" s="707"/>
      <c r="E47" s="714"/>
      <c r="F47" s="582" t="s">
        <v>759</v>
      </c>
      <c r="G47" s="583"/>
      <c r="H47" s="583"/>
      <c r="I47" s="583"/>
      <c r="J47" s="584"/>
      <c r="K47" s="302">
        <v>250</v>
      </c>
      <c r="L47" s="302">
        <v>0</v>
      </c>
      <c r="M47" s="183"/>
      <c r="N47" s="173"/>
    </row>
    <row r="48" spans="1:14" s="209" customFormat="1" ht="12" customHeight="1" x14ac:dyDescent="0.15">
      <c r="A48" s="202">
        <v>24</v>
      </c>
      <c r="B48" s="203">
        <v>1</v>
      </c>
      <c r="C48" s="204">
        <v>1</v>
      </c>
      <c r="D48" s="693" t="s">
        <v>542</v>
      </c>
      <c r="E48" s="694"/>
      <c r="F48" s="694"/>
      <c r="G48" s="694"/>
      <c r="H48" s="695"/>
      <c r="I48" s="205" t="s">
        <v>543</v>
      </c>
      <c r="J48" s="206"/>
      <c r="K48" s="207">
        <v>0</v>
      </c>
      <c r="L48" s="208">
        <v>0</v>
      </c>
      <c r="M48" s="315">
        <f t="shared" si="0"/>
        <v>0</v>
      </c>
      <c r="N48" s="316"/>
    </row>
    <row r="49" spans="1:14" s="195" customFormat="1" ht="12" customHeight="1" x14ac:dyDescent="0.15">
      <c r="A49" s="184">
        <v>24</v>
      </c>
      <c r="B49" s="210">
        <v>1</v>
      </c>
      <c r="C49" s="11">
        <v>2</v>
      </c>
      <c r="D49" s="211"/>
      <c r="E49" s="142"/>
      <c r="F49" s="212"/>
      <c r="G49" s="212"/>
      <c r="H49" s="141"/>
      <c r="I49" s="143" t="s">
        <v>544</v>
      </c>
      <c r="J49" s="213"/>
      <c r="K49" s="214">
        <v>127413</v>
      </c>
      <c r="L49" s="215">
        <v>0</v>
      </c>
      <c r="M49" s="183">
        <f t="shared" si="0"/>
        <v>127413</v>
      </c>
      <c r="N49" s="157"/>
    </row>
    <row r="50" spans="1:14" s="195" customFormat="1" ht="12" customHeight="1" x14ac:dyDescent="0.15">
      <c r="A50" s="184">
        <v>24</v>
      </c>
      <c r="B50" s="210">
        <v>1</v>
      </c>
      <c r="C50" s="11">
        <v>3</v>
      </c>
      <c r="D50" s="216"/>
      <c r="E50" s="142"/>
      <c r="F50" s="217"/>
      <c r="G50" s="218"/>
      <c r="H50" s="141"/>
      <c r="I50" s="143" t="s">
        <v>545</v>
      </c>
      <c r="J50" s="213"/>
      <c r="K50" s="156">
        <v>465625</v>
      </c>
      <c r="L50" s="215">
        <v>0</v>
      </c>
      <c r="M50" s="183">
        <f t="shared" si="0"/>
        <v>465625</v>
      </c>
      <c r="N50" s="157"/>
    </row>
    <row r="51" spans="1:14" s="195" customFormat="1" ht="12" customHeight="1" x14ac:dyDescent="0.15">
      <c r="A51" s="184">
        <v>24</v>
      </c>
      <c r="B51" s="210">
        <v>1</v>
      </c>
      <c r="C51" s="11">
        <v>4</v>
      </c>
      <c r="D51" s="216"/>
      <c r="E51" s="219"/>
      <c r="F51" s="219"/>
      <c r="G51" s="219"/>
      <c r="H51" s="141"/>
      <c r="I51" s="143" t="s">
        <v>546</v>
      </c>
      <c r="J51" s="213"/>
      <c r="K51" s="156">
        <v>0</v>
      </c>
      <c r="L51" s="215">
        <v>0</v>
      </c>
      <c r="M51" s="183">
        <f t="shared" si="0"/>
        <v>0</v>
      </c>
      <c r="N51" s="157"/>
    </row>
    <row r="52" spans="1:14" s="195" customFormat="1" ht="12" customHeight="1" x14ac:dyDescent="0.15">
      <c r="A52" s="184">
        <v>24</v>
      </c>
      <c r="B52" s="210">
        <v>1</v>
      </c>
      <c r="C52" s="11">
        <v>5</v>
      </c>
      <c r="D52" s="92"/>
      <c r="E52" s="142"/>
      <c r="F52" s="217"/>
      <c r="G52" s="218"/>
      <c r="H52" s="220"/>
      <c r="I52" s="143" t="s">
        <v>547</v>
      </c>
      <c r="J52" s="213"/>
      <c r="K52" s="156">
        <v>0</v>
      </c>
      <c r="L52" s="215">
        <v>0</v>
      </c>
      <c r="M52" s="183">
        <f t="shared" si="0"/>
        <v>0</v>
      </c>
      <c r="N52" s="157"/>
    </row>
    <row r="53" spans="1:14" s="195" customFormat="1" ht="12" customHeight="1" x14ac:dyDescent="0.15">
      <c r="A53" s="184">
        <v>24</v>
      </c>
      <c r="B53" s="210">
        <v>1</v>
      </c>
      <c r="C53" s="11">
        <v>6</v>
      </c>
      <c r="D53" s="92"/>
      <c r="E53" s="142"/>
      <c r="F53" s="221"/>
      <c r="G53" s="212"/>
      <c r="H53" s="222"/>
      <c r="I53" s="143" t="s">
        <v>548</v>
      </c>
      <c r="J53" s="213"/>
      <c r="K53" s="156">
        <v>0</v>
      </c>
      <c r="L53" s="215">
        <v>0</v>
      </c>
      <c r="M53" s="183">
        <f t="shared" si="0"/>
        <v>0</v>
      </c>
      <c r="N53" s="157"/>
    </row>
    <row r="54" spans="1:14" s="195" customFormat="1" ht="12" customHeight="1" x14ac:dyDescent="0.15">
      <c r="A54" s="184">
        <v>24</v>
      </c>
      <c r="B54" s="210">
        <v>1</v>
      </c>
      <c r="C54" s="11">
        <v>7</v>
      </c>
      <c r="D54" s="92"/>
      <c r="E54" s="142"/>
      <c r="F54" s="217"/>
      <c r="G54" s="218"/>
      <c r="H54" s="220"/>
      <c r="I54" s="143" t="s">
        <v>549</v>
      </c>
      <c r="J54" s="213"/>
      <c r="K54" s="156">
        <v>0</v>
      </c>
      <c r="L54" s="215">
        <v>0</v>
      </c>
      <c r="M54" s="183">
        <f t="shared" si="0"/>
        <v>0</v>
      </c>
      <c r="N54" s="157"/>
    </row>
    <row r="55" spans="1:14" s="195" customFormat="1" ht="12" customHeight="1" x14ac:dyDescent="0.15">
      <c r="A55" s="184">
        <v>24</v>
      </c>
      <c r="B55" s="210">
        <v>1</v>
      </c>
      <c r="C55" s="11">
        <v>8</v>
      </c>
      <c r="D55" s="92"/>
      <c r="E55" s="142"/>
      <c r="F55" s="217"/>
      <c r="G55" s="218"/>
      <c r="H55" s="220"/>
      <c r="I55" s="143" t="s">
        <v>550</v>
      </c>
      <c r="J55" s="213"/>
      <c r="K55" s="156">
        <v>0</v>
      </c>
      <c r="L55" s="215">
        <v>0</v>
      </c>
      <c r="M55" s="183">
        <f t="shared" si="0"/>
        <v>0</v>
      </c>
      <c r="N55" s="157"/>
    </row>
    <row r="56" spans="1:14" s="195" customFormat="1" ht="12" customHeight="1" x14ac:dyDescent="0.15">
      <c r="A56" s="184">
        <v>24</v>
      </c>
      <c r="B56" s="210">
        <v>1</v>
      </c>
      <c r="C56" s="11">
        <v>9</v>
      </c>
      <c r="D56" s="92"/>
      <c r="E56" s="142"/>
      <c r="F56" s="217"/>
      <c r="G56" s="218"/>
      <c r="H56" s="220"/>
      <c r="I56" s="143" t="s">
        <v>551</v>
      </c>
      <c r="J56" s="213"/>
      <c r="K56" s="156">
        <v>0</v>
      </c>
      <c r="L56" s="215">
        <v>0</v>
      </c>
      <c r="M56" s="183">
        <f t="shared" si="0"/>
        <v>0</v>
      </c>
      <c r="N56" s="157"/>
    </row>
    <row r="57" spans="1:14" s="195" customFormat="1" ht="12" customHeight="1" x14ac:dyDescent="0.15">
      <c r="A57" s="184">
        <v>24</v>
      </c>
      <c r="B57" s="210">
        <v>1</v>
      </c>
      <c r="C57" s="11">
        <v>10</v>
      </c>
      <c r="D57" s="92"/>
      <c r="E57" s="142"/>
      <c r="F57" s="217"/>
      <c r="G57" s="218"/>
      <c r="H57" s="220"/>
      <c r="I57" s="143" t="s">
        <v>552</v>
      </c>
      <c r="J57" s="213"/>
      <c r="K57" s="156">
        <v>0</v>
      </c>
      <c r="L57" s="215">
        <v>0</v>
      </c>
      <c r="M57" s="183">
        <f t="shared" si="0"/>
        <v>0</v>
      </c>
      <c r="N57" s="157"/>
    </row>
    <row r="58" spans="1:14" s="195" customFormat="1" ht="12" customHeight="1" x14ac:dyDescent="0.15">
      <c r="A58" s="184">
        <v>24</v>
      </c>
      <c r="B58" s="210">
        <v>1</v>
      </c>
      <c r="C58" s="11">
        <v>11</v>
      </c>
      <c r="D58" s="92"/>
      <c r="E58" s="142"/>
      <c r="F58" s="217"/>
      <c r="G58" s="218"/>
      <c r="H58" s="220"/>
      <c r="I58" s="143" t="s">
        <v>553</v>
      </c>
      <c r="J58" s="213"/>
      <c r="K58" s="156">
        <v>0</v>
      </c>
      <c r="L58" s="215">
        <v>0</v>
      </c>
      <c r="M58" s="183">
        <f t="shared" si="0"/>
        <v>0</v>
      </c>
      <c r="N58" s="157"/>
    </row>
    <row r="59" spans="1:14" s="195" customFormat="1" ht="12" customHeight="1" x14ac:dyDescent="0.15">
      <c r="A59" s="184">
        <v>24</v>
      </c>
      <c r="B59" s="210">
        <v>1</v>
      </c>
      <c r="C59" s="11">
        <v>12</v>
      </c>
      <c r="D59" s="92"/>
      <c r="E59" s="142"/>
      <c r="F59" s="217"/>
      <c r="G59" s="218"/>
      <c r="H59" s="220"/>
      <c r="I59" s="143" t="s">
        <v>554</v>
      </c>
      <c r="J59" s="213"/>
      <c r="K59" s="156">
        <v>593038</v>
      </c>
      <c r="L59" s="215">
        <v>0</v>
      </c>
      <c r="M59" s="183">
        <f t="shared" si="0"/>
        <v>593038</v>
      </c>
      <c r="N59" s="157"/>
    </row>
    <row r="60" spans="1:14" s="195" customFormat="1" ht="12" customHeight="1" x14ac:dyDescent="0.15">
      <c r="A60" s="184">
        <v>24</v>
      </c>
      <c r="B60" s="210">
        <v>1</v>
      </c>
      <c r="C60" s="11">
        <v>13</v>
      </c>
      <c r="D60" s="92"/>
      <c r="E60" s="142"/>
      <c r="F60" s="217"/>
      <c r="G60" s="218"/>
      <c r="H60" s="220"/>
      <c r="I60" s="696" t="s">
        <v>719</v>
      </c>
      <c r="J60" s="697"/>
      <c r="K60" s="223">
        <v>0</v>
      </c>
      <c r="L60" s="224">
        <v>0</v>
      </c>
      <c r="M60" s="183">
        <f t="shared" si="0"/>
        <v>0</v>
      </c>
      <c r="N60" s="157"/>
    </row>
    <row r="61" spans="1:14" s="195" customFormat="1" ht="12" customHeight="1" x14ac:dyDescent="0.15">
      <c r="A61" s="184">
        <v>24</v>
      </c>
      <c r="B61" s="210">
        <v>1</v>
      </c>
      <c r="C61" s="11">
        <v>14</v>
      </c>
      <c r="D61" s="92"/>
      <c r="E61" s="142"/>
      <c r="F61" s="217"/>
      <c r="G61" s="218"/>
      <c r="H61" s="220"/>
      <c r="I61" s="698" t="s">
        <v>720</v>
      </c>
      <c r="J61" s="533"/>
      <c r="K61" s="225">
        <v>593038</v>
      </c>
      <c r="L61" s="226">
        <v>0</v>
      </c>
      <c r="M61" s="183">
        <f t="shared" si="0"/>
        <v>593038</v>
      </c>
      <c r="N61" s="157"/>
    </row>
    <row r="62" spans="1:14" s="195" customFormat="1" ht="12" customHeight="1" x14ac:dyDescent="0.15">
      <c r="A62" s="184">
        <v>24</v>
      </c>
      <c r="B62" s="210">
        <v>1</v>
      </c>
      <c r="C62" s="11">
        <v>15</v>
      </c>
      <c r="D62" s="92"/>
      <c r="E62" s="142"/>
      <c r="F62" s="217"/>
      <c r="G62" s="218"/>
      <c r="H62" s="220"/>
      <c r="I62" s="698" t="s">
        <v>721</v>
      </c>
      <c r="J62" s="533"/>
      <c r="K62" s="225">
        <v>0</v>
      </c>
      <c r="L62" s="226">
        <v>0</v>
      </c>
      <c r="M62" s="183">
        <f t="shared" si="0"/>
        <v>0</v>
      </c>
      <c r="N62" s="157"/>
    </row>
    <row r="63" spans="1:14" s="195" customFormat="1" ht="12" customHeight="1" thickBot="1" x14ac:dyDescent="0.2">
      <c r="A63" s="184">
        <v>24</v>
      </c>
      <c r="B63" s="210">
        <v>1</v>
      </c>
      <c r="C63" s="11">
        <v>16</v>
      </c>
      <c r="D63" s="92"/>
      <c r="E63" s="142"/>
      <c r="F63" s="217"/>
      <c r="G63" s="218"/>
      <c r="H63" s="220"/>
      <c r="I63" s="704" t="s">
        <v>718</v>
      </c>
      <c r="J63" s="705"/>
      <c r="K63" s="225">
        <v>296519</v>
      </c>
      <c r="L63" s="226">
        <v>0</v>
      </c>
      <c r="M63" s="288">
        <f t="shared" si="0"/>
        <v>296519</v>
      </c>
      <c r="N63" s="289"/>
    </row>
    <row r="64" spans="1:14" s="209" customFormat="1" ht="12" customHeight="1" x14ac:dyDescent="0.15">
      <c r="A64" s="202">
        <v>24</v>
      </c>
      <c r="B64" s="203">
        <v>2</v>
      </c>
      <c r="C64" s="203">
        <v>1</v>
      </c>
      <c r="D64" s="693" t="s">
        <v>555</v>
      </c>
      <c r="E64" s="694"/>
      <c r="F64" s="694"/>
      <c r="G64" s="694"/>
      <c r="H64" s="695"/>
      <c r="I64" s="205" t="s">
        <v>543</v>
      </c>
      <c r="J64" s="206"/>
      <c r="K64" s="207">
        <v>0</v>
      </c>
      <c r="L64" s="208">
        <v>0</v>
      </c>
      <c r="M64" s="183">
        <f t="shared" si="0"/>
        <v>0</v>
      </c>
      <c r="N64" s="157"/>
    </row>
    <row r="65" spans="1:14" s="195" customFormat="1" ht="12" customHeight="1" x14ac:dyDescent="0.15">
      <c r="A65" s="184">
        <v>24</v>
      </c>
      <c r="B65" s="210">
        <v>2</v>
      </c>
      <c r="C65" s="210">
        <v>2</v>
      </c>
      <c r="D65" s="211"/>
      <c r="E65" s="142"/>
      <c r="F65" s="212"/>
      <c r="G65" s="699" t="s">
        <v>556</v>
      </c>
      <c r="H65" s="700"/>
      <c r="I65" s="143" t="s">
        <v>544</v>
      </c>
      <c r="J65" s="213"/>
      <c r="K65" s="214">
        <v>1341</v>
      </c>
      <c r="L65" s="215">
        <v>0</v>
      </c>
      <c r="M65" s="183">
        <f t="shared" si="0"/>
        <v>1341</v>
      </c>
      <c r="N65" s="157"/>
    </row>
    <row r="66" spans="1:14" s="195" customFormat="1" ht="12" customHeight="1" x14ac:dyDescent="0.15">
      <c r="A66" s="184">
        <v>24</v>
      </c>
      <c r="B66" s="210">
        <v>2</v>
      </c>
      <c r="C66" s="210">
        <v>3</v>
      </c>
      <c r="D66" s="216"/>
      <c r="E66" s="142"/>
      <c r="F66" s="217"/>
      <c r="G66" s="218"/>
      <c r="H66" s="141"/>
      <c r="I66" s="143" t="s">
        <v>545</v>
      </c>
      <c r="J66" s="213"/>
      <c r="K66" s="156">
        <v>130057</v>
      </c>
      <c r="L66" s="215">
        <v>0</v>
      </c>
      <c r="M66" s="183">
        <f t="shared" si="0"/>
        <v>130057</v>
      </c>
      <c r="N66" s="157"/>
    </row>
    <row r="67" spans="1:14" s="195" customFormat="1" ht="12" customHeight="1" x14ac:dyDescent="0.15">
      <c r="A67" s="184">
        <v>24</v>
      </c>
      <c r="B67" s="210">
        <v>2</v>
      </c>
      <c r="C67" s="210">
        <v>4</v>
      </c>
      <c r="D67" s="216"/>
      <c r="E67" s="219"/>
      <c r="F67" s="219"/>
      <c r="G67" s="219"/>
      <c r="H67" s="141"/>
      <c r="I67" s="143" t="s">
        <v>546</v>
      </c>
      <c r="J67" s="213"/>
      <c r="K67" s="156">
        <v>0</v>
      </c>
      <c r="L67" s="215">
        <v>0</v>
      </c>
      <c r="M67" s="183">
        <f t="shared" si="0"/>
        <v>0</v>
      </c>
      <c r="N67" s="157"/>
    </row>
    <row r="68" spans="1:14" s="195" customFormat="1" ht="12" customHeight="1" x14ac:dyDescent="0.15">
      <c r="A68" s="184">
        <v>24</v>
      </c>
      <c r="B68" s="210">
        <v>2</v>
      </c>
      <c r="C68" s="210">
        <v>5</v>
      </c>
      <c r="D68" s="92"/>
      <c r="E68" s="142"/>
      <c r="F68" s="217"/>
      <c r="G68" s="218"/>
      <c r="H68" s="220"/>
      <c r="I68" s="143" t="s">
        <v>547</v>
      </c>
      <c r="J68" s="213"/>
      <c r="K68" s="156">
        <v>0</v>
      </c>
      <c r="L68" s="215">
        <v>0</v>
      </c>
      <c r="M68" s="183">
        <f t="shared" si="0"/>
        <v>0</v>
      </c>
      <c r="N68" s="157"/>
    </row>
    <row r="69" spans="1:14" s="195" customFormat="1" ht="12" customHeight="1" x14ac:dyDescent="0.15">
      <c r="A69" s="184">
        <v>24</v>
      </c>
      <c r="B69" s="210">
        <v>2</v>
      </c>
      <c r="C69" s="210">
        <v>6</v>
      </c>
      <c r="D69" s="92"/>
      <c r="E69" s="142"/>
      <c r="F69" s="221"/>
      <c r="G69" s="212"/>
      <c r="H69" s="222"/>
      <c r="I69" s="143" t="s">
        <v>548</v>
      </c>
      <c r="J69" s="213"/>
      <c r="K69" s="156">
        <v>0</v>
      </c>
      <c r="L69" s="215">
        <v>0</v>
      </c>
      <c r="M69" s="183">
        <f t="shared" si="0"/>
        <v>0</v>
      </c>
      <c r="N69" s="157"/>
    </row>
    <row r="70" spans="1:14" s="195" customFormat="1" ht="12" customHeight="1" x14ac:dyDescent="0.15">
      <c r="A70" s="184">
        <v>24</v>
      </c>
      <c r="B70" s="210">
        <v>2</v>
      </c>
      <c r="C70" s="210">
        <v>7</v>
      </c>
      <c r="D70" s="92"/>
      <c r="E70" s="142"/>
      <c r="F70" s="217"/>
      <c r="G70" s="218"/>
      <c r="H70" s="220"/>
      <c r="I70" s="143" t="s">
        <v>549</v>
      </c>
      <c r="J70" s="213"/>
      <c r="K70" s="156">
        <v>0</v>
      </c>
      <c r="L70" s="215">
        <v>0</v>
      </c>
      <c r="M70" s="183">
        <f t="shared" si="0"/>
        <v>0</v>
      </c>
      <c r="N70" s="157"/>
    </row>
    <row r="71" spans="1:14" s="195" customFormat="1" ht="12" customHeight="1" x14ac:dyDescent="0.15">
      <c r="A71" s="184">
        <v>24</v>
      </c>
      <c r="B71" s="210">
        <v>2</v>
      </c>
      <c r="C71" s="210">
        <v>8</v>
      </c>
      <c r="D71" s="92"/>
      <c r="E71" s="142"/>
      <c r="F71" s="217"/>
      <c r="G71" s="218"/>
      <c r="H71" s="220"/>
      <c r="I71" s="143" t="s">
        <v>550</v>
      </c>
      <c r="J71" s="213"/>
      <c r="K71" s="156">
        <v>0</v>
      </c>
      <c r="L71" s="215">
        <v>0</v>
      </c>
      <c r="M71" s="183">
        <f t="shared" si="0"/>
        <v>0</v>
      </c>
      <c r="N71" s="157"/>
    </row>
    <row r="72" spans="1:14" s="195" customFormat="1" ht="12" customHeight="1" x14ac:dyDescent="0.15">
      <c r="A72" s="184">
        <v>24</v>
      </c>
      <c r="B72" s="210">
        <v>2</v>
      </c>
      <c r="C72" s="210">
        <v>9</v>
      </c>
      <c r="D72" s="92"/>
      <c r="E72" s="142"/>
      <c r="F72" s="217"/>
      <c r="G72" s="218"/>
      <c r="H72" s="220"/>
      <c r="I72" s="143" t="s">
        <v>551</v>
      </c>
      <c r="J72" s="213"/>
      <c r="K72" s="156">
        <v>0</v>
      </c>
      <c r="L72" s="215">
        <v>0</v>
      </c>
      <c r="M72" s="183">
        <f t="shared" si="0"/>
        <v>0</v>
      </c>
      <c r="N72" s="157"/>
    </row>
    <row r="73" spans="1:14" s="195" customFormat="1" ht="12" customHeight="1" x14ac:dyDescent="0.15">
      <c r="A73" s="184">
        <v>24</v>
      </c>
      <c r="B73" s="210">
        <v>2</v>
      </c>
      <c r="C73" s="210">
        <v>10</v>
      </c>
      <c r="D73" s="92"/>
      <c r="E73" s="142"/>
      <c r="F73" s="217"/>
      <c r="G73" s="218"/>
      <c r="H73" s="220"/>
      <c r="I73" s="143" t="s">
        <v>552</v>
      </c>
      <c r="J73" s="213"/>
      <c r="K73" s="156">
        <v>0</v>
      </c>
      <c r="L73" s="215">
        <v>0</v>
      </c>
      <c r="M73" s="183">
        <f t="shared" si="0"/>
        <v>0</v>
      </c>
      <c r="N73" s="157"/>
    </row>
    <row r="74" spans="1:14" s="195" customFormat="1" ht="12" customHeight="1" x14ac:dyDescent="0.15">
      <c r="A74" s="184">
        <v>24</v>
      </c>
      <c r="B74" s="210">
        <v>2</v>
      </c>
      <c r="C74" s="210">
        <v>11</v>
      </c>
      <c r="D74" s="92"/>
      <c r="E74" s="142"/>
      <c r="F74" s="217"/>
      <c r="G74" s="218"/>
      <c r="H74" s="220"/>
      <c r="I74" s="143" t="s">
        <v>553</v>
      </c>
      <c r="J74" s="213"/>
      <c r="K74" s="156">
        <v>0</v>
      </c>
      <c r="L74" s="215">
        <v>0</v>
      </c>
      <c r="M74" s="183">
        <f t="shared" si="0"/>
        <v>0</v>
      </c>
      <c r="N74" s="157"/>
    </row>
    <row r="75" spans="1:14" s="195" customFormat="1" ht="12" customHeight="1" x14ac:dyDescent="0.15">
      <c r="A75" s="184">
        <v>24</v>
      </c>
      <c r="B75" s="210">
        <v>2</v>
      </c>
      <c r="C75" s="210">
        <v>12</v>
      </c>
      <c r="D75" s="92"/>
      <c r="E75" s="142"/>
      <c r="F75" s="217"/>
      <c r="G75" s="218"/>
      <c r="H75" s="220"/>
      <c r="I75" s="143" t="s">
        <v>554</v>
      </c>
      <c r="J75" s="213"/>
      <c r="K75" s="156">
        <v>131398</v>
      </c>
      <c r="L75" s="215">
        <v>0</v>
      </c>
      <c r="M75" s="183">
        <f t="shared" si="0"/>
        <v>131398</v>
      </c>
      <c r="N75" s="157"/>
    </row>
    <row r="76" spans="1:14" s="195" customFormat="1" ht="12" customHeight="1" x14ac:dyDescent="0.15">
      <c r="A76" s="184">
        <v>24</v>
      </c>
      <c r="B76" s="210">
        <v>2</v>
      </c>
      <c r="C76" s="210">
        <v>13</v>
      </c>
      <c r="D76" s="92"/>
      <c r="E76" s="142"/>
      <c r="F76" s="217"/>
      <c r="G76" s="218"/>
      <c r="H76" s="220"/>
      <c r="I76" s="696" t="s">
        <v>719</v>
      </c>
      <c r="J76" s="697"/>
      <c r="K76" s="223">
        <v>0</v>
      </c>
      <c r="L76" s="224">
        <v>0</v>
      </c>
      <c r="M76" s="183">
        <f t="shared" si="0"/>
        <v>0</v>
      </c>
      <c r="N76" s="157"/>
    </row>
    <row r="77" spans="1:14" s="195" customFormat="1" ht="12" customHeight="1" x14ac:dyDescent="0.15">
      <c r="A77" s="184">
        <v>24</v>
      </c>
      <c r="B77" s="210">
        <v>2</v>
      </c>
      <c r="C77" s="210">
        <v>14</v>
      </c>
      <c r="D77" s="92"/>
      <c r="E77" s="142"/>
      <c r="F77" s="217"/>
      <c r="G77" s="218"/>
      <c r="H77" s="220"/>
      <c r="I77" s="698" t="s">
        <v>720</v>
      </c>
      <c r="J77" s="533"/>
      <c r="K77" s="225">
        <v>131398</v>
      </c>
      <c r="L77" s="226">
        <v>0</v>
      </c>
      <c r="M77" s="183">
        <f t="shared" si="0"/>
        <v>131398</v>
      </c>
      <c r="N77" s="157"/>
    </row>
    <row r="78" spans="1:14" s="195" customFormat="1" ht="12" customHeight="1" thickBot="1" x14ac:dyDescent="0.2">
      <c r="A78" s="184">
        <v>24</v>
      </c>
      <c r="B78" s="210">
        <v>2</v>
      </c>
      <c r="C78" s="210">
        <v>15</v>
      </c>
      <c r="D78" s="92"/>
      <c r="E78" s="142"/>
      <c r="F78" s="217"/>
      <c r="G78" s="218"/>
      <c r="H78" s="220"/>
      <c r="I78" s="698" t="s">
        <v>721</v>
      </c>
      <c r="J78" s="533"/>
      <c r="K78" s="225">
        <v>0</v>
      </c>
      <c r="L78" s="226">
        <v>0</v>
      </c>
      <c r="M78" s="288">
        <f t="shared" si="0"/>
        <v>0</v>
      </c>
      <c r="N78" s="289"/>
    </row>
    <row r="79" spans="1:14" s="209" customFormat="1" ht="12" customHeight="1" x14ac:dyDescent="0.15">
      <c r="A79" s="202">
        <v>24</v>
      </c>
      <c r="B79" s="203">
        <v>3</v>
      </c>
      <c r="C79" s="203">
        <v>1</v>
      </c>
      <c r="D79" s="693" t="s">
        <v>555</v>
      </c>
      <c r="E79" s="694"/>
      <c r="F79" s="694"/>
      <c r="G79" s="694"/>
      <c r="H79" s="695"/>
      <c r="I79" s="205" t="s">
        <v>543</v>
      </c>
      <c r="J79" s="206"/>
      <c r="K79" s="207"/>
      <c r="L79" s="208"/>
      <c r="M79" s="183">
        <f t="shared" si="0"/>
        <v>0</v>
      </c>
      <c r="N79" s="157"/>
    </row>
    <row r="80" spans="1:14" s="195" customFormat="1" ht="12" customHeight="1" x14ac:dyDescent="0.15">
      <c r="A80" s="184">
        <v>24</v>
      </c>
      <c r="B80" s="210">
        <v>3</v>
      </c>
      <c r="C80" s="210">
        <v>2</v>
      </c>
      <c r="D80" s="211"/>
      <c r="E80" s="142"/>
      <c r="F80" s="212"/>
      <c r="G80" s="699" t="s">
        <v>557</v>
      </c>
      <c r="H80" s="700"/>
      <c r="I80" s="143" t="s">
        <v>544</v>
      </c>
      <c r="J80" s="213"/>
      <c r="K80" s="214"/>
      <c r="L80" s="215"/>
      <c r="M80" s="183">
        <f t="shared" si="0"/>
        <v>0</v>
      </c>
      <c r="N80" s="157"/>
    </row>
    <row r="81" spans="1:13" s="195" customFormat="1" ht="12" customHeight="1" x14ac:dyDescent="0.15">
      <c r="A81" s="184">
        <v>24</v>
      </c>
      <c r="B81" s="210">
        <v>3</v>
      </c>
      <c r="C81" s="210">
        <v>3</v>
      </c>
      <c r="D81" s="216"/>
      <c r="E81" s="142"/>
      <c r="F81" s="217"/>
      <c r="G81" s="218"/>
      <c r="H81" s="141"/>
      <c r="I81" s="143" t="s">
        <v>545</v>
      </c>
      <c r="J81" s="213"/>
      <c r="K81" s="214"/>
      <c r="L81" s="215"/>
      <c r="M81" s="183">
        <f t="shared" ref="M81:M144" si="1">SUM(K81:L81)</f>
        <v>0</v>
      </c>
    </row>
    <row r="82" spans="1:13" s="195" customFormat="1" ht="12" customHeight="1" x14ac:dyDescent="0.15">
      <c r="A82" s="184">
        <v>24</v>
      </c>
      <c r="B82" s="210">
        <v>3</v>
      </c>
      <c r="C82" s="210">
        <v>4</v>
      </c>
      <c r="D82" s="216"/>
      <c r="E82" s="219"/>
      <c r="F82" s="219"/>
      <c r="G82" s="219"/>
      <c r="H82" s="141"/>
      <c r="I82" s="143" t="s">
        <v>546</v>
      </c>
      <c r="J82" s="213"/>
      <c r="K82" s="214"/>
      <c r="L82" s="215"/>
      <c r="M82" s="183">
        <f t="shared" si="1"/>
        <v>0</v>
      </c>
    </row>
    <row r="83" spans="1:13" s="195" customFormat="1" ht="12" customHeight="1" x14ac:dyDescent="0.15">
      <c r="A83" s="184">
        <v>24</v>
      </c>
      <c r="B83" s="210">
        <v>3</v>
      </c>
      <c r="C83" s="210">
        <v>5</v>
      </c>
      <c r="D83" s="92"/>
      <c r="E83" s="142"/>
      <c r="F83" s="217"/>
      <c r="G83" s="218"/>
      <c r="H83" s="220"/>
      <c r="I83" s="143" t="s">
        <v>547</v>
      </c>
      <c r="J83" s="213"/>
      <c r="K83" s="214"/>
      <c r="L83" s="215"/>
      <c r="M83" s="183">
        <f t="shared" si="1"/>
        <v>0</v>
      </c>
    </row>
    <row r="84" spans="1:13" s="195" customFormat="1" ht="12" customHeight="1" x14ac:dyDescent="0.15">
      <c r="A84" s="184">
        <v>24</v>
      </c>
      <c r="B84" s="210">
        <v>3</v>
      </c>
      <c r="C84" s="210">
        <v>6</v>
      </c>
      <c r="D84" s="92"/>
      <c r="E84" s="142"/>
      <c r="F84" s="221"/>
      <c r="G84" s="212"/>
      <c r="H84" s="222"/>
      <c r="I84" s="143" t="s">
        <v>548</v>
      </c>
      <c r="J84" s="213"/>
      <c r="K84" s="214"/>
      <c r="L84" s="215"/>
      <c r="M84" s="183">
        <f t="shared" si="1"/>
        <v>0</v>
      </c>
    </row>
    <row r="85" spans="1:13" s="195" customFormat="1" ht="12" customHeight="1" x14ac:dyDescent="0.15">
      <c r="A85" s="184">
        <v>24</v>
      </c>
      <c r="B85" s="210">
        <v>3</v>
      </c>
      <c r="C85" s="210">
        <v>7</v>
      </c>
      <c r="D85" s="92"/>
      <c r="E85" s="142"/>
      <c r="F85" s="217"/>
      <c r="G85" s="218"/>
      <c r="H85" s="220"/>
      <c r="I85" s="143" t="s">
        <v>549</v>
      </c>
      <c r="J85" s="213"/>
      <c r="K85" s="214"/>
      <c r="L85" s="215"/>
      <c r="M85" s="183">
        <f t="shared" si="1"/>
        <v>0</v>
      </c>
    </row>
    <row r="86" spans="1:13" s="195" customFormat="1" ht="12" customHeight="1" x14ac:dyDescent="0.15">
      <c r="A86" s="184">
        <v>24</v>
      </c>
      <c r="B86" s="210">
        <v>3</v>
      </c>
      <c r="C86" s="210">
        <v>8</v>
      </c>
      <c r="D86" s="92"/>
      <c r="E86" s="142"/>
      <c r="F86" s="217"/>
      <c r="G86" s="218"/>
      <c r="H86" s="220"/>
      <c r="I86" s="143" t="s">
        <v>550</v>
      </c>
      <c r="J86" s="213"/>
      <c r="K86" s="214"/>
      <c r="L86" s="215"/>
      <c r="M86" s="183">
        <f t="shared" si="1"/>
        <v>0</v>
      </c>
    </row>
    <row r="87" spans="1:13" s="195" customFormat="1" ht="12" customHeight="1" x14ac:dyDescent="0.15">
      <c r="A87" s="184">
        <v>24</v>
      </c>
      <c r="B87" s="210">
        <v>3</v>
      </c>
      <c r="C87" s="210">
        <v>9</v>
      </c>
      <c r="D87" s="92"/>
      <c r="E87" s="142"/>
      <c r="F87" s="217"/>
      <c r="G87" s="218"/>
      <c r="H87" s="220"/>
      <c r="I87" s="143" t="s">
        <v>551</v>
      </c>
      <c r="J87" s="213"/>
      <c r="K87" s="214"/>
      <c r="L87" s="215"/>
      <c r="M87" s="183">
        <f t="shared" si="1"/>
        <v>0</v>
      </c>
    </row>
    <row r="88" spans="1:13" s="195" customFormat="1" ht="12" customHeight="1" x14ac:dyDescent="0.15">
      <c r="A88" s="184">
        <v>24</v>
      </c>
      <c r="B88" s="210">
        <v>3</v>
      </c>
      <c r="C88" s="210">
        <v>10</v>
      </c>
      <c r="D88" s="92"/>
      <c r="E88" s="142"/>
      <c r="F88" s="217"/>
      <c r="G88" s="218"/>
      <c r="H88" s="220"/>
      <c r="I88" s="143" t="s">
        <v>552</v>
      </c>
      <c r="J88" s="213"/>
      <c r="K88" s="214"/>
      <c r="L88" s="215"/>
      <c r="M88" s="183">
        <f t="shared" si="1"/>
        <v>0</v>
      </c>
    </row>
    <row r="89" spans="1:13" s="195" customFormat="1" ht="12" customHeight="1" x14ac:dyDescent="0.15">
      <c r="A89" s="184">
        <v>24</v>
      </c>
      <c r="B89" s="210">
        <v>3</v>
      </c>
      <c r="C89" s="210">
        <v>11</v>
      </c>
      <c r="D89" s="92"/>
      <c r="E89" s="142"/>
      <c r="F89" s="217"/>
      <c r="G89" s="218"/>
      <c r="H89" s="220"/>
      <c r="I89" s="143" t="s">
        <v>553</v>
      </c>
      <c r="J89" s="213"/>
      <c r="K89" s="214"/>
      <c r="L89" s="215"/>
      <c r="M89" s="183">
        <f t="shared" si="1"/>
        <v>0</v>
      </c>
    </row>
    <row r="90" spans="1:13" s="195" customFormat="1" ht="12" customHeight="1" x14ac:dyDescent="0.15">
      <c r="A90" s="184">
        <v>24</v>
      </c>
      <c r="B90" s="210">
        <v>3</v>
      </c>
      <c r="C90" s="210">
        <v>12</v>
      </c>
      <c r="D90" s="92"/>
      <c r="E90" s="142"/>
      <c r="F90" s="217"/>
      <c r="G90" s="218"/>
      <c r="H90" s="220"/>
      <c r="I90" s="143" t="s">
        <v>554</v>
      </c>
      <c r="J90" s="213"/>
      <c r="K90" s="214"/>
      <c r="L90" s="215"/>
      <c r="M90" s="183">
        <f t="shared" si="1"/>
        <v>0</v>
      </c>
    </row>
    <row r="91" spans="1:13" s="195" customFormat="1" ht="12" customHeight="1" x14ac:dyDescent="0.15">
      <c r="A91" s="184">
        <v>24</v>
      </c>
      <c r="B91" s="210">
        <v>3</v>
      </c>
      <c r="C91" s="210">
        <v>13</v>
      </c>
      <c r="D91" s="92"/>
      <c r="E91" s="142"/>
      <c r="F91" s="217"/>
      <c r="G91" s="218"/>
      <c r="H91" s="220"/>
      <c r="I91" s="696" t="s">
        <v>719</v>
      </c>
      <c r="J91" s="697"/>
      <c r="K91" s="223"/>
      <c r="L91" s="224"/>
      <c r="M91" s="183">
        <f t="shared" si="1"/>
        <v>0</v>
      </c>
    </row>
    <row r="92" spans="1:13" s="195" customFormat="1" ht="12" customHeight="1" x14ac:dyDescent="0.15">
      <c r="A92" s="184">
        <v>24</v>
      </c>
      <c r="B92" s="210">
        <v>3</v>
      </c>
      <c r="C92" s="210">
        <v>14</v>
      </c>
      <c r="D92" s="92"/>
      <c r="E92" s="142"/>
      <c r="F92" s="217"/>
      <c r="G92" s="218"/>
      <c r="H92" s="220"/>
      <c r="I92" s="698" t="s">
        <v>720</v>
      </c>
      <c r="J92" s="533"/>
      <c r="K92" s="225"/>
      <c r="L92" s="226"/>
      <c r="M92" s="183">
        <f t="shared" si="1"/>
        <v>0</v>
      </c>
    </row>
    <row r="93" spans="1:13" s="195" customFormat="1" ht="12" customHeight="1" thickBot="1" x14ac:dyDescent="0.2">
      <c r="A93" s="184">
        <v>24</v>
      </c>
      <c r="B93" s="210">
        <v>3</v>
      </c>
      <c r="C93" s="210">
        <v>15</v>
      </c>
      <c r="D93" s="92"/>
      <c r="E93" s="142"/>
      <c r="F93" s="217"/>
      <c r="G93" s="218"/>
      <c r="H93" s="220"/>
      <c r="I93" s="698" t="s">
        <v>721</v>
      </c>
      <c r="J93" s="533"/>
      <c r="K93" s="225"/>
      <c r="L93" s="226"/>
      <c r="M93" s="288">
        <f t="shared" si="1"/>
        <v>0</v>
      </c>
    </row>
    <row r="94" spans="1:13" s="209" customFormat="1" ht="12" customHeight="1" x14ac:dyDescent="0.15">
      <c r="A94" s="202">
        <v>24</v>
      </c>
      <c r="B94" s="203">
        <v>4</v>
      </c>
      <c r="C94" s="203">
        <v>1</v>
      </c>
      <c r="D94" s="693" t="s">
        <v>555</v>
      </c>
      <c r="E94" s="694"/>
      <c r="F94" s="694"/>
      <c r="G94" s="694"/>
      <c r="H94" s="695"/>
      <c r="I94" s="205" t="s">
        <v>543</v>
      </c>
      <c r="J94" s="206"/>
      <c r="K94" s="207"/>
      <c r="L94" s="208"/>
      <c r="M94" s="183">
        <f t="shared" si="1"/>
        <v>0</v>
      </c>
    </row>
    <row r="95" spans="1:13" s="195" customFormat="1" ht="12" customHeight="1" x14ac:dyDescent="0.15">
      <c r="A95" s="184">
        <v>24</v>
      </c>
      <c r="B95" s="210">
        <v>4</v>
      </c>
      <c r="C95" s="210">
        <v>2</v>
      </c>
      <c r="D95" s="211"/>
      <c r="E95" s="142"/>
      <c r="F95" s="212"/>
      <c r="G95" s="699" t="s">
        <v>558</v>
      </c>
      <c r="H95" s="700"/>
      <c r="I95" s="143" t="s">
        <v>544</v>
      </c>
      <c r="J95" s="213"/>
      <c r="K95" s="214"/>
      <c r="L95" s="215"/>
      <c r="M95" s="183">
        <f t="shared" si="1"/>
        <v>0</v>
      </c>
    </row>
    <row r="96" spans="1:13" s="195" customFormat="1" ht="12" customHeight="1" x14ac:dyDescent="0.15">
      <c r="A96" s="184">
        <v>24</v>
      </c>
      <c r="B96" s="210">
        <v>4</v>
      </c>
      <c r="C96" s="210">
        <v>3</v>
      </c>
      <c r="D96" s="216"/>
      <c r="E96" s="142"/>
      <c r="F96" s="217"/>
      <c r="G96" s="218"/>
      <c r="H96" s="141"/>
      <c r="I96" s="143" t="s">
        <v>545</v>
      </c>
      <c r="J96" s="213"/>
      <c r="K96" s="214"/>
      <c r="L96" s="215"/>
      <c r="M96" s="183">
        <f t="shared" si="1"/>
        <v>0</v>
      </c>
    </row>
    <row r="97" spans="1:13" s="195" customFormat="1" ht="12" customHeight="1" x14ac:dyDescent="0.15">
      <c r="A97" s="184">
        <v>24</v>
      </c>
      <c r="B97" s="210">
        <v>4</v>
      </c>
      <c r="C97" s="210">
        <v>4</v>
      </c>
      <c r="D97" s="216"/>
      <c r="E97" s="219"/>
      <c r="F97" s="219"/>
      <c r="G97" s="219"/>
      <c r="H97" s="141"/>
      <c r="I97" s="143" t="s">
        <v>546</v>
      </c>
      <c r="J97" s="213"/>
      <c r="K97" s="214"/>
      <c r="L97" s="215"/>
      <c r="M97" s="183">
        <f t="shared" si="1"/>
        <v>0</v>
      </c>
    </row>
    <row r="98" spans="1:13" s="195" customFormat="1" ht="12" customHeight="1" x14ac:dyDescent="0.15">
      <c r="A98" s="184">
        <v>24</v>
      </c>
      <c r="B98" s="210">
        <v>4</v>
      </c>
      <c r="C98" s="210">
        <v>5</v>
      </c>
      <c r="D98" s="92"/>
      <c r="E98" s="142"/>
      <c r="F98" s="217"/>
      <c r="G98" s="218"/>
      <c r="H98" s="220"/>
      <c r="I98" s="143" t="s">
        <v>547</v>
      </c>
      <c r="J98" s="213"/>
      <c r="K98" s="214"/>
      <c r="L98" s="215"/>
      <c r="M98" s="183">
        <f t="shared" si="1"/>
        <v>0</v>
      </c>
    </row>
    <row r="99" spans="1:13" s="195" customFormat="1" ht="12" customHeight="1" x14ac:dyDescent="0.15">
      <c r="A99" s="184">
        <v>24</v>
      </c>
      <c r="B99" s="210">
        <v>4</v>
      </c>
      <c r="C99" s="210">
        <v>6</v>
      </c>
      <c r="D99" s="92"/>
      <c r="E99" s="142"/>
      <c r="F99" s="221"/>
      <c r="G99" s="212"/>
      <c r="H99" s="222"/>
      <c r="I99" s="143" t="s">
        <v>548</v>
      </c>
      <c r="J99" s="213"/>
      <c r="K99" s="214"/>
      <c r="L99" s="215"/>
      <c r="M99" s="183">
        <f t="shared" si="1"/>
        <v>0</v>
      </c>
    </row>
    <row r="100" spans="1:13" s="195" customFormat="1" ht="12" customHeight="1" x14ac:dyDescent="0.15">
      <c r="A100" s="184">
        <v>24</v>
      </c>
      <c r="B100" s="210">
        <v>4</v>
      </c>
      <c r="C100" s="210">
        <v>7</v>
      </c>
      <c r="D100" s="92"/>
      <c r="E100" s="142"/>
      <c r="F100" s="217"/>
      <c r="G100" s="218"/>
      <c r="H100" s="220"/>
      <c r="I100" s="143" t="s">
        <v>549</v>
      </c>
      <c r="J100" s="213"/>
      <c r="K100" s="214"/>
      <c r="L100" s="215"/>
      <c r="M100" s="183">
        <f t="shared" si="1"/>
        <v>0</v>
      </c>
    </row>
    <row r="101" spans="1:13" s="195" customFormat="1" ht="12" customHeight="1" x14ac:dyDescent="0.15">
      <c r="A101" s="184">
        <v>24</v>
      </c>
      <c r="B101" s="210">
        <v>4</v>
      </c>
      <c r="C101" s="210">
        <v>8</v>
      </c>
      <c r="D101" s="92"/>
      <c r="E101" s="142"/>
      <c r="F101" s="217"/>
      <c r="G101" s="218"/>
      <c r="H101" s="220"/>
      <c r="I101" s="143" t="s">
        <v>550</v>
      </c>
      <c r="J101" s="213"/>
      <c r="K101" s="214"/>
      <c r="L101" s="215"/>
      <c r="M101" s="183">
        <f t="shared" si="1"/>
        <v>0</v>
      </c>
    </row>
    <row r="102" spans="1:13" s="195" customFormat="1" ht="12" customHeight="1" x14ac:dyDescent="0.15">
      <c r="A102" s="184">
        <v>24</v>
      </c>
      <c r="B102" s="210">
        <v>4</v>
      </c>
      <c r="C102" s="210">
        <v>9</v>
      </c>
      <c r="D102" s="92"/>
      <c r="E102" s="142"/>
      <c r="F102" s="217"/>
      <c r="G102" s="218"/>
      <c r="H102" s="220"/>
      <c r="I102" s="143" t="s">
        <v>551</v>
      </c>
      <c r="J102" s="213"/>
      <c r="K102" s="214"/>
      <c r="L102" s="215"/>
      <c r="M102" s="183">
        <f t="shared" si="1"/>
        <v>0</v>
      </c>
    </row>
    <row r="103" spans="1:13" s="195" customFormat="1" ht="12" customHeight="1" x14ac:dyDescent="0.15">
      <c r="A103" s="184">
        <v>24</v>
      </c>
      <c r="B103" s="210">
        <v>4</v>
      </c>
      <c r="C103" s="210">
        <v>10</v>
      </c>
      <c r="D103" s="92"/>
      <c r="E103" s="142"/>
      <c r="F103" s="217"/>
      <c r="G103" s="218"/>
      <c r="H103" s="220"/>
      <c r="I103" s="143" t="s">
        <v>552</v>
      </c>
      <c r="J103" s="213"/>
      <c r="K103" s="214"/>
      <c r="L103" s="215"/>
      <c r="M103" s="183">
        <f t="shared" si="1"/>
        <v>0</v>
      </c>
    </row>
    <row r="104" spans="1:13" s="195" customFormat="1" ht="12" customHeight="1" x14ac:dyDescent="0.15">
      <c r="A104" s="184">
        <v>24</v>
      </c>
      <c r="B104" s="210">
        <v>4</v>
      </c>
      <c r="C104" s="210">
        <v>11</v>
      </c>
      <c r="D104" s="92"/>
      <c r="E104" s="142"/>
      <c r="F104" s="217"/>
      <c r="G104" s="218"/>
      <c r="H104" s="220"/>
      <c r="I104" s="143" t="s">
        <v>553</v>
      </c>
      <c r="J104" s="213"/>
      <c r="K104" s="214"/>
      <c r="L104" s="215"/>
      <c r="M104" s="183">
        <f t="shared" si="1"/>
        <v>0</v>
      </c>
    </row>
    <row r="105" spans="1:13" s="195" customFormat="1" ht="12" customHeight="1" x14ac:dyDescent="0.15">
      <c r="A105" s="184">
        <v>24</v>
      </c>
      <c r="B105" s="210">
        <v>4</v>
      </c>
      <c r="C105" s="210">
        <v>12</v>
      </c>
      <c r="D105" s="92"/>
      <c r="E105" s="142"/>
      <c r="F105" s="217"/>
      <c r="G105" s="218"/>
      <c r="H105" s="220"/>
      <c r="I105" s="143" t="s">
        <v>554</v>
      </c>
      <c r="J105" s="213"/>
      <c r="K105" s="214"/>
      <c r="L105" s="215"/>
      <c r="M105" s="183">
        <f t="shared" si="1"/>
        <v>0</v>
      </c>
    </row>
    <row r="106" spans="1:13" s="195" customFormat="1" ht="12" customHeight="1" x14ac:dyDescent="0.15">
      <c r="A106" s="184">
        <v>24</v>
      </c>
      <c r="B106" s="210">
        <v>4</v>
      </c>
      <c r="C106" s="210">
        <v>13</v>
      </c>
      <c r="D106" s="92"/>
      <c r="E106" s="142"/>
      <c r="F106" s="217"/>
      <c r="G106" s="218"/>
      <c r="H106" s="220"/>
      <c r="I106" s="696" t="s">
        <v>719</v>
      </c>
      <c r="J106" s="697"/>
      <c r="K106" s="223"/>
      <c r="L106" s="224"/>
      <c r="M106" s="183">
        <f t="shared" si="1"/>
        <v>0</v>
      </c>
    </row>
    <row r="107" spans="1:13" s="195" customFormat="1" ht="12" customHeight="1" x14ac:dyDescent="0.15">
      <c r="A107" s="184">
        <v>24</v>
      </c>
      <c r="B107" s="210">
        <v>4</v>
      </c>
      <c r="C107" s="210">
        <v>14</v>
      </c>
      <c r="D107" s="92"/>
      <c r="E107" s="142"/>
      <c r="F107" s="217"/>
      <c r="G107" s="218"/>
      <c r="H107" s="220"/>
      <c r="I107" s="698" t="s">
        <v>720</v>
      </c>
      <c r="J107" s="533"/>
      <c r="K107" s="225"/>
      <c r="L107" s="226"/>
      <c r="M107" s="183">
        <f t="shared" si="1"/>
        <v>0</v>
      </c>
    </row>
    <row r="108" spans="1:13" s="195" customFormat="1" ht="12" customHeight="1" thickBot="1" x14ac:dyDescent="0.2">
      <c r="A108" s="184">
        <v>24</v>
      </c>
      <c r="B108" s="210">
        <v>4</v>
      </c>
      <c r="C108" s="210">
        <v>15</v>
      </c>
      <c r="D108" s="92"/>
      <c r="E108" s="142"/>
      <c r="F108" s="217"/>
      <c r="G108" s="218"/>
      <c r="H108" s="220"/>
      <c r="I108" s="698" t="s">
        <v>721</v>
      </c>
      <c r="J108" s="533"/>
      <c r="K108" s="225"/>
      <c r="L108" s="226"/>
      <c r="M108" s="288">
        <f t="shared" si="1"/>
        <v>0</v>
      </c>
    </row>
    <row r="109" spans="1:13" s="209" customFormat="1" ht="12" customHeight="1" x14ac:dyDescent="0.15">
      <c r="A109" s="202">
        <v>24</v>
      </c>
      <c r="B109" s="203">
        <v>5</v>
      </c>
      <c r="C109" s="203">
        <v>1</v>
      </c>
      <c r="D109" s="693" t="s">
        <v>559</v>
      </c>
      <c r="E109" s="694"/>
      <c r="F109" s="694"/>
      <c r="G109" s="694"/>
      <c r="H109" s="695"/>
      <c r="I109" s="205" t="s">
        <v>543</v>
      </c>
      <c r="J109" s="206"/>
      <c r="K109" s="207">
        <v>0</v>
      </c>
      <c r="L109" s="208">
        <v>0</v>
      </c>
      <c r="M109" s="183">
        <f t="shared" si="1"/>
        <v>0</v>
      </c>
    </row>
    <row r="110" spans="1:13" s="195" customFormat="1" ht="12" customHeight="1" x14ac:dyDescent="0.15">
      <c r="A110" s="184">
        <v>24</v>
      </c>
      <c r="B110" s="210">
        <v>5</v>
      </c>
      <c r="C110" s="210">
        <v>2</v>
      </c>
      <c r="D110" s="211"/>
      <c r="E110" s="142"/>
      <c r="F110" s="212"/>
      <c r="G110" s="212"/>
      <c r="H110" s="141"/>
      <c r="I110" s="143" t="s">
        <v>544</v>
      </c>
      <c r="J110" s="213"/>
      <c r="K110" s="214">
        <v>121800</v>
      </c>
      <c r="L110" s="215">
        <v>0</v>
      </c>
      <c r="M110" s="183">
        <f t="shared" si="1"/>
        <v>121800</v>
      </c>
    </row>
    <row r="111" spans="1:13" s="195" customFormat="1" ht="12" customHeight="1" x14ac:dyDescent="0.15">
      <c r="A111" s="184">
        <v>24</v>
      </c>
      <c r="B111" s="210">
        <v>5</v>
      </c>
      <c r="C111" s="210">
        <v>3</v>
      </c>
      <c r="D111" s="216"/>
      <c r="E111" s="142"/>
      <c r="F111" s="217"/>
      <c r="G111" s="218"/>
      <c r="H111" s="141"/>
      <c r="I111" s="143" t="s">
        <v>545</v>
      </c>
      <c r="J111" s="213"/>
      <c r="K111" s="214">
        <v>335568</v>
      </c>
      <c r="L111" s="215">
        <v>0</v>
      </c>
      <c r="M111" s="183">
        <f t="shared" si="1"/>
        <v>335568</v>
      </c>
    </row>
    <row r="112" spans="1:13" s="195" customFormat="1" ht="12" customHeight="1" x14ac:dyDescent="0.15">
      <c r="A112" s="184">
        <v>24</v>
      </c>
      <c r="B112" s="210">
        <v>5</v>
      </c>
      <c r="C112" s="210">
        <v>4</v>
      </c>
      <c r="D112" s="216"/>
      <c r="E112" s="219"/>
      <c r="F112" s="219"/>
      <c r="G112" s="219"/>
      <c r="H112" s="141"/>
      <c r="I112" s="143" t="s">
        <v>546</v>
      </c>
      <c r="J112" s="213"/>
      <c r="K112" s="214">
        <v>0</v>
      </c>
      <c r="L112" s="215">
        <v>0</v>
      </c>
      <c r="M112" s="183">
        <f t="shared" si="1"/>
        <v>0</v>
      </c>
    </row>
    <row r="113" spans="1:13" s="195" customFormat="1" ht="12" customHeight="1" x14ac:dyDescent="0.15">
      <c r="A113" s="184">
        <v>24</v>
      </c>
      <c r="B113" s="210">
        <v>5</v>
      </c>
      <c r="C113" s="210">
        <v>5</v>
      </c>
      <c r="D113" s="92"/>
      <c r="E113" s="142"/>
      <c r="F113" s="217"/>
      <c r="G113" s="218"/>
      <c r="H113" s="220"/>
      <c r="I113" s="143" t="s">
        <v>547</v>
      </c>
      <c r="J113" s="213"/>
      <c r="K113" s="214">
        <v>0</v>
      </c>
      <c r="L113" s="215">
        <v>0</v>
      </c>
      <c r="M113" s="183">
        <f t="shared" si="1"/>
        <v>0</v>
      </c>
    </row>
    <row r="114" spans="1:13" s="195" customFormat="1" ht="12" customHeight="1" x14ac:dyDescent="0.15">
      <c r="A114" s="184">
        <v>24</v>
      </c>
      <c r="B114" s="210">
        <v>5</v>
      </c>
      <c r="C114" s="210">
        <v>6</v>
      </c>
      <c r="D114" s="92"/>
      <c r="E114" s="142"/>
      <c r="F114" s="221"/>
      <c r="G114" s="212"/>
      <c r="H114" s="222"/>
      <c r="I114" s="143" t="s">
        <v>548</v>
      </c>
      <c r="J114" s="213"/>
      <c r="K114" s="214">
        <v>0</v>
      </c>
      <c r="L114" s="215">
        <v>0</v>
      </c>
      <c r="M114" s="183">
        <f t="shared" si="1"/>
        <v>0</v>
      </c>
    </row>
    <row r="115" spans="1:13" s="195" customFormat="1" ht="12" customHeight="1" x14ac:dyDescent="0.15">
      <c r="A115" s="184">
        <v>24</v>
      </c>
      <c r="B115" s="210">
        <v>5</v>
      </c>
      <c r="C115" s="210">
        <v>7</v>
      </c>
      <c r="D115" s="92"/>
      <c r="E115" s="142"/>
      <c r="F115" s="217"/>
      <c r="G115" s="218"/>
      <c r="H115" s="220"/>
      <c r="I115" s="143" t="s">
        <v>549</v>
      </c>
      <c r="J115" s="213"/>
      <c r="K115" s="214">
        <v>0</v>
      </c>
      <c r="L115" s="215">
        <v>0</v>
      </c>
      <c r="M115" s="183">
        <f t="shared" si="1"/>
        <v>0</v>
      </c>
    </row>
    <row r="116" spans="1:13" s="195" customFormat="1" ht="12" customHeight="1" x14ac:dyDescent="0.15">
      <c r="A116" s="184">
        <v>24</v>
      </c>
      <c r="B116" s="210">
        <v>5</v>
      </c>
      <c r="C116" s="210">
        <v>8</v>
      </c>
      <c r="D116" s="92"/>
      <c r="E116" s="142"/>
      <c r="F116" s="217"/>
      <c r="G116" s="218"/>
      <c r="H116" s="220"/>
      <c r="I116" s="143" t="s">
        <v>550</v>
      </c>
      <c r="J116" s="213"/>
      <c r="K116" s="214">
        <v>0</v>
      </c>
      <c r="L116" s="215">
        <v>0</v>
      </c>
      <c r="M116" s="183">
        <f t="shared" si="1"/>
        <v>0</v>
      </c>
    </row>
    <row r="117" spans="1:13" s="195" customFormat="1" ht="12" customHeight="1" x14ac:dyDescent="0.15">
      <c r="A117" s="184">
        <v>24</v>
      </c>
      <c r="B117" s="210">
        <v>5</v>
      </c>
      <c r="C117" s="210">
        <v>9</v>
      </c>
      <c r="D117" s="92"/>
      <c r="E117" s="142"/>
      <c r="F117" s="217"/>
      <c r="G117" s="218"/>
      <c r="H117" s="220"/>
      <c r="I117" s="143" t="s">
        <v>551</v>
      </c>
      <c r="J117" s="213"/>
      <c r="K117" s="214">
        <v>0</v>
      </c>
      <c r="L117" s="215">
        <v>0</v>
      </c>
      <c r="M117" s="183">
        <f t="shared" si="1"/>
        <v>0</v>
      </c>
    </row>
    <row r="118" spans="1:13" s="195" customFormat="1" ht="12" customHeight="1" x14ac:dyDescent="0.15">
      <c r="A118" s="184">
        <v>24</v>
      </c>
      <c r="B118" s="210">
        <v>5</v>
      </c>
      <c r="C118" s="210">
        <v>10</v>
      </c>
      <c r="D118" s="92"/>
      <c r="E118" s="142"/>
      <c r="F118" s="217"/>
      <c r="G118" s="218"/>
      <c r="H118" s="220"/>
      <c r="I118" s="143" t="s">
        <v>552</v>
      </c>
      <c r="J118" s="213"/>
      <c r="K118" s="214">
        <v>0</v>
      </c>
      <c r="L118" s="215">
        <v>0</v>
      </c>
      <c r="M118" s="183">
        <f t="shared" si="1"/>
        <v>0</v>
      </c>
    </row>
    <row r="119" spans="1:13" s="195" customFormat="1" ht="12" customHeight="1" x14ac:dyDescent="0.15">
      <c r="A119" s="184">
        <v>24</v>
      </c>
      <c r="B119" s="210">
        <v>5</v>
      </c>
      <c r="C119" s="210">
        <v>11</v>
      </c>
      <c r="D119" s="92"/>
      <c r="E119" s="142"/>
      <c r="F119" s="217"/>
      <c r="G119" s="218"/>
      <c r="H119" s="220"/>
      <c r="I119" s="143" t="s">
        <v>553</v>
      </c>
      <c r="J119" s="213"/>
      <c r="K119" s="214">
        <v>0</v>
      </c>
      <c r="L119" s="215">
        <v>0</v>
      </c>
      <c r="M119" s="183">
        <f t="shared" si="1"/>
        <v>0</v>
      </c>
    </row>
    <row r="120" spans="1:13" s="195" customFormat="1" ht="12" customHeight="1" x14ac:dyDescent="0.15">
      <c r="A120" s="184">
        <v>24</v>
      </c>
      <c r="B120" s="210">
        <v>5</v>
      </c>
      <c r="C120" s="210">
        <v>12</v>
      </c>
      <c r="D120" s="92"/>
      <c r="E120" s="142"/>
      <c r="F120" s="217"/>
      <c r="G120" s="218"/>
      <c r="H120" s="220"/>
      <c r="I120" s="143" t="s">
        <v>554</v>
      </c>
      <c r="J120" s="213"/>
      <c r="K120" s="214">
        <v>457368</v>
      </c>
      <c r="L120" s="215">
        <v>0</v>
      </c>
      <c r="M120" s="183">
        <f t="shared" si="1"/>
        <v>457368</v>
      </c>
    </row>
    <row r="121" spans="1:13" s="195" customFormat="1" ht="12" customHeight="1" x14ac:dyDescent="0.15">
      <c r="A121" s="184">
        <v>24</v>
      </c>
      <c r="B121" s="210">
        <v>5</v>
      </c>
      <c r="C121" s="210">
        <v>13</v>
      </c>
      <c r="D121" s="92"/>
      <c r="E121" s="142"/>
      <c r="F121" s="217"/>
      <c r="G121" s="218"/>
      <c r="H121" s="220"/>
      <c r="I121" s="696" t="s">
        <v>719</v>
      </c>
      <c r="J121" s="697"/>
      <c r="K121" s="223">
        <v>0</v>
      </c>
      <c r="L121" s="224">
        <v>0</v>
      </c>
      <c r="M121" s="183">
        <f t="shared" si="1"/>
        <v>0</v>
      </c>
    </row>
    <row r="122" spans="1:13" s="195" customFormat="1" ht="12" customHeight="1" x14ac:dyDescent="0.15">
      <c r="A122" s="184">
        <v>24</v>
      </c>
      <c r="B122" s="210">
        <v>5</v>
      </c>
      <c r="C122" s="210">
        <v>14</v>
      </c>
      <c r="D122" s="92"/>
      <c r="E122" s="142"/>
      <c r="F122" s="217"/>
      <c r="G122" s="218"/>
      <c r="H122" s="220"/>
      <c r="I122" s="698" t="s">
        <v>720</v>
      </c>
      <c r="J122" s="533"/>
      <c r="K122" s="225">
        <v>457368</v>
      </c>
      <c r="L122" s="226">
        <v>0</v>
      </c>
      <c r="M122" s="183">
        <f t="shared" si="1"/>
        <v>457368</v>
      </c>
    </row>
    <row r="123" spans="1:13" s="195" customFormat="1" ht="12" customHeight="1" thickBot="1" x14ac:dyDescent="0.2">
      <c r="A123" s="184">
        <v>24</v>
      </c>
      <c r="B123" s="210">
        <v>5</v>
      </c>
      <c r="C123" s="210">
        <v>15</v>
      </c>
      <c r="D123" s="92"/>
      <c r="E123" s="142"/>
      <c r="F123" s="217"/>
      <c r="G123" s="218"/>
      <c r="H123" s="220"/>
      <c r="I123" s="698" t="s">
        <v>721</v>
      </c>
      <c r="J123" s="533"/>
      <c r="K123" s="225">
        <v>0</v>
      </c>
      <c r="L123" s="226">
        <v>0</v>
      </c>
      <c r="M123" s="288">
        <f t="shared" si="1"/>
        <v>0</v>
      </c>
    </row>
    <row r="124" spans="1:13" s="209" customFormat="1" ht="12" customHeight="1" x14ac:dyDescent="0.15">
      <c r="A124" s="202">
        <v>24</v>
      </c>
      <c r="B124" s="203">
        <v>6</v>
      </c>
      <c r="C124" s="203">
        <v>1</v>
      </c>
      <c r="D124" s="693" t="s">
        <v>560</v>
      </c>
      <c r="E124" s="694"/>
      <c r="F124" s="694"/>
      <c r="G124" s="694"/>
      <c r="H124" s="695"/>
      <c r="I124" s="205" t="s">
        <v>543</v>
      </c>
      <c r="J124" s="206"/>
      <c r="K124" s="207">
        <v>0</v>
      </c>
      <c r="L124" s="208">
        <v>0</v>
      </c>
      <c r="M124" s="183">
        <f t="shared" si="1"/>
        <v>0</v>
      </c>
    </row>
    <row r="125" spans="1:13" s="195" customFormat="1" ht="12" customHeight="1" x14ac:dyDescent="0.15">
      <c r="A125" s="184">
        <v>24</v>
      </c>
      <c r="B125" s="210">
        <v>6</v>
      </c>
      <c r="C125" s="210">
        <v>2</v>
      </c>
      <c r="D125" s="211"/>
      <c r="E125" s="142"/>
      <c r="F125" s="212"/>
      <c r="G125" s="212"/>
      <c r="H125" s="141"/>
      <c r="I125" s="143" t="s">
        <v>544</v>
      </c>
      <c r="J125" s="213"/>
      <c r="K125" s="214">
        <v>4272</v>
      </c>
      <c r="L125" s="215">
        <v>0</v>
      </c>
      <c r="M125" s="183">
        <f t="shared" si="1"/>
        <v>4272</v>
      </c>
    </row>
    <row r="126" spans="1:13" s="195" customFormat="1" ht="12" customHeight="1" x14ac:dyDescent="0.15">
      <c r="A126" s="184">
        <v>24</v>
      </c>
      <c r="B126" s="210">
        <v>6</v>
      </c>
      <c r="C126" s="210">
        <v>3</v>
      </c>
      <c r="D126" s="216"/>
      <c r="E126" s="142"/>
      <c r="F126" s="217"/>
      <c r="G126" s="218"/>
      <c r="H126" s="141"/>
      <c r="I126" s="143" t="s">
        <v>545</v>
      </c>
      <c r="J126" s="213"/>
      <c r="K126" s="214">
        <v>0</v>
      </c>
      <c r="L126" s="215">
        <v>0</v>
      </c>
      <c r="M126" s="183">
        <f t="shared" si="1"/>
        <v>0</v>
      </c>
    </row>
    <row r="127" spans="1:13" s="195" customFormat="1" ht="12" customHeight="1" x14ac:dyDescent="0.15">
      <c r="A127" s="184">
        <v>24</v>
      </c>
      <c r="B127" s="210">
        <v>6</v>
      </c>
      <c r="C127" s="210">
        <v>4</v>
      </c>
      <c r="D127" s="216"/>
      <c r="E127" s="219"/>
      <c r="F127" s="219"/>
      <c r="G127" s="219"/>
      <c r="H127" s="141"/>
      <c r="I127" s="143" t="s">
        <v>546</v>
      </c>
      <c r="J127" s="213"/>
      <c r="K127" s="214">
        <v>0</v>
      </c>
      <c r="L127" s="215">
        <v>0</v>
      </c>
      <c r="M127" s="183">
        <f t="shared" si="1"/>
        <v>0</v>
      </c>
    </row>
    <row r="128" spans="1:13" s="195" customFormat="1" ht="12" customHeight="1" x14ac:dyDescent="0.15">
      <c r="A128" s="184">
        <v>24</v>
      </c>
      <c r="B128" s="210">
        <v>6</v>
      </c>
      <c r="C128" s="210">
        <v>5</v>
      </c>
      <c r="D128" s="92"/>
      <c r="E128" s="142"/>
      <c r="F128" s="217"/>
      <c r="G128" s="218"/>
      <c r="H128" s="220"/>
      <c r="I128" s="143" t="s">
        <v>547</v>
      </c>
      <c r="J128" s="213"/>
      <c r="K128" s="214">
        <v>0</v>
      </c>
      <c r="L128" s="215">
        <v>0</v>
      </c>
      <c r="M128" s="183">
        <f t="shared" si="1"/>
        <v>0</v>
      </c>
    </row>
    <row r="129" spans="1:13" s="195" customFormat="1" ht="12" customHeight="1" x14ac:dyDescent="0.15">
      <c r="A129" s="184">
        <v>24</v>
      </c>
      <c r="B129" s="210">
        <v>6</v>
      </c>
      <c r="C129" s="210">
        <v>6</v>
      </c>
      <c r="D129" s="92"/>
      <c r="E129" s="142"/>
      <c r="F129" s="221"/>
      <c r="G129" s="212"/>
      <c r="H129" s="222"/>
      <c r="I129" s="143" t="s">
        <v>548</v>
      </c>
      <c r="J129" s="213"/>
      <c r="K129" s="214">
        <v>0</v>
      </c>
      <c r="L129" s="215">
        <v>0</v>
      </c>
      <c r="M129" s="183">
        <f t="shared" si="1"/>
        <v>0</v>
      </c>
    </row>
    <row r="130" spans="1:13" s="195" customFormat="1" ht="12" customHeight="1" x14ac:dyDescent="0.15">
      <c r="A130" s="184">
        <v>24</v>
      </c>
      <c r="B130" s="210">
        <v>6</v>
      </c>
      <c r="C130" s="210">
        <v>7</v>
      </c>
      <c r="D130" s="92"/>
      <c r="E130" s="142"/>
      <c r="F130" s="217"/>
      <c r="G130" s="218"/>
      <c r="H130" s="220"/>
      <c r="I130" s="143" t="s">
        <v>549</v>
      </c>
      <c r="J130" s="213"/>
      <c r="K130" s="214">
        <v>0</v>
      </c>
      <c r="L130" s="215">
        <v>0</v>
      </c>
      <c r="M130" s="183">
        <f t="shared" si="1"/>
        <v>0</v>
      </c>
    </row>
    <row r="131" spans="1:13" s="195" customFormat="1" ht="12" customHeight="1" x14ac:dyDescent="0.15">
      <c r="A131" s="184">
        <v>24</v>
      </c>
      <c r="B131" s="210">
        <v>6</v>
      </c>
      <c r="C131" s="210">
        <v>8</v>
      </c>
      <c r="D131" s="92"/>
      <c r="E131" s="142"/>
      <c r="F131" s="217"/>
      <c r="G131" s="218"/>
      <c r="H131" s="220"/>
      <c r="I131" s="143" t="s">
        <v>550</v>
      </c>
      <c r="J131" s="213"/>
      <c r="K131" s="214">
        <v>0</v>
      </c>
      <c r="L131" s="215">
        <v>0</v>
      </c>
      <c r="M131" s="183">
        <f t="shared" si="1"/>
        <v>0</v>
      </c>
    </row>
    <row r="132" spans="1:13" s="195" customFormat="1" ht="12" customHeight="1" x14ac:dyDescent="0.15">
      <c r="A132" s="184">
        <v>24</v>
      </c>
      <c r="B132" s="210">
        <v>6</v>
      </c>
      <c r="C132" s="210">
        <v>9</v>
      </c>
      <c r="D132" s="92"/>
      <c r="E132" s="142"/>
      <c r="F132" s="217"/>
      <c r="G132" s="218"/>
      <c r="H132" s="220"/>
      <c r="I132" s="143" t="s">
        <v>551</v>
      </c>
      <c r="J132" s="213"/>
      <c r="K132" s="214">
        <v>0</v>
      </c>
      <c r="L132" s="215">
        <v>0</v>
      </c>
      <c r="M132" s="183">
        <f t="shared" si="1"/>
        <v>0</v>
      </c>
    </row>
    <row r="133" spans="1:13" s="195" customFormat="1" ht="12" customHeight="1" x14ac:dyDescent="0.15">
      <c r="A133" s="184">
        <v>24</v>
      </c>
      <c r="B133" s="210">
        <v>6</v>
      </c>
      <c r="C133" s="210">
        <v>10</v>
      </c>
      <c r="D133" s="92"/>
      <c r="E133" s="142"/>
      <c r="F133" s="217"/>
      <c r="G133" s="218"/>
      <c r="H133" s="220"/>
      <c r="I133" s="143" t="s">
        <v>552</v>
      </c>
      <c r="J133" s="213"/>
      <c r="K133" s="214">
        <v>0</v>
      </c>
      <c r="L133" s="215">
        <v>0</v>
      </c>
      <c r="M133" s="183">
        <f t="shared" si="1"/>
        <v>0</v>
      </c>
    </row>
    <row r="134" spans="1:13" s="195" customFormat="1" ht="12" customHeight="1" x14ac:dyDescent="0.15">
      <c r="A134" s="184">
        <v>24</v>
      </c>
      <c r="B134" s="210">
        <v>6</v>
      </c>
      <c r="C134" s="210">
        <v>11</v>
      </c>
      <c r="D134" s="92"/>
      <c r="E134" s="142"/>
      <c r="F134" s="217"/>
      <c r="G134" s="218"/>
      <c r="H134" s="220"/>
      <c r="I134" s="143" t="s">
        <v>553</v>
      </c>
      <c r="J134" s="213"/>
      <c r="K134" s="214">
        <v>0</v>
      </c>
      <c r="L134" s="215">
        <v>0</v>
      </c>
      <c r="M134" s="183">
        <f t="shared" si="1"/>
        <v>0</v>
      </c>
    </row>
    <row r="135" spans="1:13" s="195" customFormat="1" ht="12" customHeight="1" x14ac:dyDescent="0.15">
      <c r="A135" s="184">
        <v>24</v>
      </c>
      <c r="B135" s="210">
        <v>6</v>
      </c>
      <c r="C135" s="210">
        <v>12</v>
      </c>
      <c r="D135" s="92"/>
      <c r="E135" s="142"/>
      <c r="F135" s="217"/>
      <c r="G135" s="218"/>
      <c r="H135" s="220"/>
      <c r="I135" s="143" t="s">
        <v>554</v>
      </c>
      <c r="J135" s="213"/>
      <c r="K135" s="214">
        <v>4272</v>
      </c>
      <c r="L135" s="215">
        <v>0</v>
      </c>
      <c r="M135" s="183">
        <f t="shared" si="1"/>
        <v>4272</v>
      </c>
    </row>
    <row r="136" spans="1:13" s="195" customFormat="1" ht="12" customHeight="1" x14ac:dyDescent="0.15">
      <c r="A136" s="184">
        <v>24</v>
      </c>
      <c r="B136" s="210">
        <v>6</v>
      </c>
      <c r="C136" s="210">
        <v>13</v>
      </c>
      <c r="D136" s="92"/>
      <c r="E136" s="142"/>
      <c r="F136" s="217"/>
      <c r="G136" s="218"/>
      <c r="H136" s="220"/>
      <c r="I136" s="696" t="s">
        <v>719</v>
      </c>
      <c r="J136" s="697"/>
      <c r="K136" s="223">
        <v>0</v>
      </c>
      <c r="L136" s="224">
        <v>0</v>
      </c>
      <c r="M136" s="183">
        <f t="shared" si="1"/>
        <v>0</v>
      </c>
    </row>
    <row r="137" spans="1:13" s="195" customFormat="1" ht="12" customHeight="1" x14ac:dyDescent="0.15">
      <c r="A137" s="184">
        <v>24</v>
      </c>
      <c r="B137" s="210">
        <v>6</v>
      </c>
      <c r="C137" s="210">
        <v>14</v>
      </c>
      <c r="D137" s="92"/>
      <c r="E137" s="142"/>
      <c r="F137" s="217"/>
      <c r="G137" s="218"/>
      <c r="H137" s="220"/>
      <c r="I137" s="698" t="s">
        <v>720</v>
      </c>
      <c r="J137" s="533"/>
      <c r="K137" s="225">
        <v>4272</v>
      </c>
      <c r="L137" s="226">
        <v>0</v>
      </c>
      <c r="M137" s="183">
        <f t="shared" si="1"/>
        <v>4272</v>
      </c>
    </row>
    <row r="138" spans="1:13" s="195" customFormat="1" ht="12" customHeight="1" thickBot="1" x14ac:dyDescent="0.2">
      <c r="A138" s="184">
        <v>24</v>
      </c>
      <c r="B138" s="210">
        <v>6</v>
      </c>
      <c r="C138" s="210">
        <v>15</v>
      </c>
      <c r="D138" s="92"/>
      <c r="E138" s="142"/>
      <c r="F138" s="217"/>
      <c r="G138" s="218"/>
      <c r="H138" s="220"/>
      <c r="I138" s="698" t="s">
        <v>721</v>
      </c>
      <c r="J138" s="533"/>
      <c r="K138" s="225">
        <v>0</v>
      </c>
      <c r="L138" s="226">
        <v>0</v>
      </c>
      <c r="M138" s="288">
        <f t="shared" si="1"/>
        <v>0</v>
      </c>
    </row>
    <row r="139" spans="1:13" s="209" customFormat="1" ht="12" customHeight="1" x14ac:dyDescent="0.15">
      <c r="A139" s="202">
        <v>24</v>
      </c>
      <c r="B139" s="203">
        <v>7</v>
      </c>
      <c r="C139" s="203">
        <v>1</v>
      </c>
      <c r="D139" s="693" t="s">
        <v>561</v>
      </c>
      <c r="E139" s="694"/>
      <c r="F139" s="694"/>
      <c r="G139" s="694"/>
      <c r="H139" s="695"/>
      <c r="I139" s="205" t="s">
        <v>543</v>
      </c>
      <c r="J139" s="206"/>
      <c r="K139" s="207"/>
      <c r="L139" s="208"/>
      <c r="M139" s="183">
        <f t="shared" si="1"/>
        <v>0</v>
      </c>
    </row>
    <row r="140" spans="1:13" s="195" customFormat="1" ht="12" customHeight="1" x14ac:dyDescent="0.15">
      <c r="A140" s="184">
        <v>24</v>
      </c>
      <c r="B140" s="210">
        <v>7</v>
      </c>
      <c r="C140" s="210">
        <v>2</v>
      </c>
      <c r="D140" s="211"/>
      <c r="E140" s="142"/>
      <c r="F140" s="212"/>
      <c r="G140" s="212"/>
      <c r="H140" s="141"/>
      <c r="I140" s="143" t="s">
        <v>544</v>
      </c>
      <c r="J140" s="213"/>
      <c r="K140" s="214"/>
      <c r="L140" s="215"/>
      <c r="M140" s="183">
        <f t="shared" si="1"/>
        <v>0</v>
      </c>
    </row>
    <row r="141" spans="1:13" s="195" customFormat="1" ht="12" customHeight="1" x14ac:dyDescent="0.15">
      <c r="A141" s="184">
        <v>24</v>
      </c>
      <c r="B141" s="210">
        <v>7</v>
      </c>
      <c r="C141" s="210">
        <v>3</v>
      </c>
      <c r="D141" s="216"/>
      <c r="E141" s="142"/>
      <c r="F141" s="217"/>
      <c r="G141" s="218"/>
      <c r="H141" s="141"/>
      <c r="I141" s="143" t="s">
        <v>545</v>
      </c>
      <c r="J141" s="213"/>
      <c r="K141" s="214"/>
      <c r="L141" s="215"/>
      <c r="M141" s="183">
        <f t="shared" si="1"/>
        <v>0</v>
      </c>
    </row>
    <row r="142" spans="1:13" s="195" customFormat="1" ht="12" customHeight="1" x14ac:dyDescent="0.15">
      <c r="A142" s="184">
        <v>24</v>
      </c>
      <c r="B142" s="210">
        <v>7</v>
      </c>
      <c r="C142" s="210">
        <v>4</v>
      </c>
      <c r="D142" s="216"/>
      <c r="E142" s="219"/>
      <c r="F142" s="219"/>
      <c r="G142" s="219"/>
      <c r="H142" s="141"/>
      <c r="I142" s="143" t="s">
        <v>546</v>
      </c>
      <c r="J142" s="213"/>
      <c r="K142" s="214"/>
      <c r="L142" s="215"/>
      <c r="M142" s="183">
        <f t="shared" si="1"/>
        <v>0</v>
      </c>
    </row>
    <row r="143" spans="1:13" s="195" customFormat="1" ht="12" customHeight="1" x14ac:dyDescent="0.15">
      <c r="A143" s="184">
        <v>24</v>
      </c>
      <c r="B143" s="210">
        <v>7</v>
      </c>
      <c r="C143" s="210">
        <v>5</v>
      </c>
      <c r="D143" s="92"/>
      <c r="E143" s="142"/>
      <c r="F143" s="217"/>
      <c r="G143" s="218"/>
      <c r="H143" s="220"/>
      <c r="I143" s="143" t="s">
        <v>547</v>
      </c>
      <c r="J143" s="213"/>
      <c r="K143" s="214"/>
      <c r="L143" s="215"/>
      <c r="M143" s="183">
        <f t="shared" si="1"/>
        <v>0</v>
      </c>
    </row>
    <row r="144" spans="1:13" s="195" customFormat="1" ht="12" customHeight="1" x14ac:dyDescent="0.15">
      <c r="A144" s="184">
        <v>24</v>
      </c>
      <c r="B144" s="210">
        <v>7</v>
      </c>
      <c r="C144" s="210">
        <v>6</v>
      </c>
      <c r="D144" s="92"/>
      <c r="E144" s="142"/>
      <c r="F144" s="221"/>
      <c r="G144" s="212"/>
      <c r="H144" s="222"/>
      <c r="I144" s="143" t="s">
        <v>548</v>
      </c>
      <c r="J144" s="213"/>
      <c r="K144" s="214"/>
      <c r="L144" s="215"/>
      <c r="M144" s="183">
        <f t="shared" si="1"/>
        <v>0</v>
      </c>
    </row>
    <row r="145" spans="1:13" s="195" customFormat="1" ht="12" customHeight="1" x14ac:dyDescent="0.15">
      <c r="A145" s="184">
        <v>24</v>
      </c>
      <c r="B145" s="210">
        <v>7</v>
      </c>
      <c r="C145" s="210">
        <v>7</v>
      </c>
      <c r="D145" s="92"/>
      <c r="E145" s="142"/>
      <c r="F145" s="217"/>
      <c r="G145" s="218"/>
      <c r="H145" s="220"/>
      <c r="I145" s="143" t="s">
        <v>549</v>
      </c>
      <c r="J145" s="213"/>
      <c r="K145" s="214"/>
      <c r="L145" s="215"/>
      <c r="M145" s="183">
        <f t="shared" ref="M145:M208" si="2">SUM(K145:L145)</f>
        <v>0</v>
      </c>
    </row>
    <row r="146" spans="1:13" s="195" customFormat="1" ht="12" customHeight="1" x14ac:dyDescent="0.15">
      <c r="A146" s="184">
        <v>24</v>
      </c>
      <c r="B146" s="210">
        <v>7</v>
      </c>
      <c r="C146" s="210">
        <v>8</v>
      </c>
      <c r="D146" s="92"/>
      <c r="E146" s="142"/>
      <c r="F146" s="217"/>
      <c r="G146" s="218"/>
      <c r="H146" s="220"/>
      <c r="I146" s="143" t="s">
        <v>550</v>
      </c>
      <c r="J146" s="213"/>
      <c r="K146" s="214"/>
      <c r="L146" s="215"/>
      <c r="M146" s="183">
        <f t="shared" si="2"/>
        <v>0</v>
      </c>
    </row>
    <row r="147" spans="1:13" s="195" customFormat="1" ht="12" customHeight="1" x14ac:dyDescent="0.15">
      <c r="A147" s="184">
        <v>24</v>
      </c>
      <c r="B147" s="210">
        <v>7</v>
      </c>
      <c r="C147" s="210">
        <v>9</v>
      </c>
      <c r="D147" s="92"/>
      <c r="E147" s="142"/>
      <c r="F147" s="217"/>
      <c r="G147" s="218"/>
      <c r="H147" s="220"/>
      <c r="I147" s="143" t="s">
        <v>551</v>
      </c>
      <c r="J147" s="213"/>
      <c r="K147" s="214"/>
      <c r="L147" s="215"/>
      <c r="M147" s="183">
        <f t="shared" si="2"/>
        <v>0</v>
      </c>
    </row>
    <row r="148" spans="1:13" s="195" customFormat="1" ht="12" customHeight="1" x14ac:dyDescent="0.15">
      <c r="A148" s="184">
        <v>24</v>
      </c>
      <c r="B148" s="210">
        <v>7</v>
      </c>
      <c r="C148" s="210">
        <v>10</v>
      </c>
      <c r="D148" s="92"/>
      <c r="E148" s="142"/>
      <c r="F148" s="217"/>
      <c r="G148" s="218"/>
      <c r="H148" s="220"/>
      <c r="I148" s="143" t="s">
        <v>552</v>
      </c>
      <c r="J148" s="213"/>
      <c r="K148" s="214"/>
      <c r="L148" s="215"/>
      <c r="M148" s="183">
        <f t="shared" si="2"/>
        <v>0</v>
      </c>
    </row>
    <row r="149" spans="1:13" s="195" customFormat="1" ht="12" customHeight="1" x14ac:dyDescent="0.15">
      <c r="A149" s="184">
        <v>24</v>
      </c>
      <c r="B149" s="210">
        <v>7</v>
      </c>
      <c r="C149" s="210">
        <v>11</v>
      </c>
      <c r="D149" s="92"/>
      <c r="E149" s="142"/>
      <c r="F149" s="217"/>
      <c r="G149" s="218"/>
      <c r="H149" s="220"/>
      <c r="I149" s="143" t="s">
        <v>553</v>
      </c>
      <c r="J149" s="213"/>
      <c r="K149" s="214"/>
      <c r="L149" s="215"/>
      <c r="M149" s="183">
        <f t="shared" si="2"/>
        <v>0</v>
      </c>
    </row>
    <row r="150" spans="1:13" s="195" customFormat="1" ht="12" customHeight="1" x14ac:dyDescent="0.15">
      <c r="A150" s="184">
        <v>24</v>
      </c>
      <c r="B150" s="210">
        <v>7</v>
      </c>
      <c r="C150" s="210">
        <v>12</v>
      </c>
      <c r="D150" s="92"/>
      <c r="E150" s="142"/>
      <c r="F150" s="217"/>
      <c r="G150" s="218"/>
      <c r="H150" s="220"/>
      <c r="I150" s="143" t="s">
        <v>554</v>
      </c>
      <c r="J150" s="213"/>
      <c r="K150" s="214"/>
      <c r="L150" s="215"/>
      <c r="M150" s="183">
        <f t="shared" si="2"/>
        <v>0</v>
      </c>
    </row>
    <row r="151" spans="1:13" s="195" customFormat="1" ht="12" customHeight="1" x14ac:dyDescent="0.15">
      <c r="A151" s="184">
        <v>24</v>
      </c>
      <c r="B151" s="210">
        <v>7</v>
      </c>
      <c r="C151" s="210">
        <v>13</v>
      </c>
      <c r="D151" s="92"/>
      <c r="E151" s="142"/>
      <c r="F151" s="217"/>
      <c r="G151" s="218"/>
      <c r="H151" s="220"/>
      <c r="I151" s="696" t="s">
        <v>719</v>
      </c>
      <c r="J151" s="697"/>
      <c r="K151" s="223"/>
      <c r="L151" s="224"/>
      <c r="M151" s="183">
        <f t="shared" si="2"/>
        <v>0</v>
      </c>
    </row>
    <row r="152" spans="1:13" s="195" customFormat="1" ht="12" customHeight="1" x14ac:dyDescent="0.15">
      <c r="A152" s="184">
        <v>24</v>
      </c>
      <c r="B152" s="210">
        <v>7</v>
      </c>
      <c r="C152" s="210">
        <v>14</v>
      </c>
      <c r="D152" s="92"/>
      <c r="E152" s="142"/>
      <c r="F152" s="217"/>
      <c r="G152" s="218"/>
      <c r="H152" s="220"/>
      <c r="I152" s="698" t="s">
        <v>720</v>
      </c>
      <c r="J152" s="533"/>
      <c r="K152" s="225"/>
      <c r="L152" s="226"/>
      <c r="M152" s="183">
        <f t="shared" si="2"/>
        <v>0</v>
      </c>
    </row>
    <row r="153" spans="1:13" s="195" customFormat="1" ht="12" customHeight="1" thickBot="1" x14ac:dyDescent="0.2">
      <c r="A153" s="184">
        <v>24</v>
      </c>
      <c r="B153" s="210">
        <v>7</v>
      </c>
      <c r="C153" s="210">
        <v>15</v>
      </c>
      <c r="D153" s="92"/>
      <c r="E153" s="142"/>
      <c r="F153" s="217"/>
      <c r="G153" s="218"/>
      <c r="H153" s="220"/>
      <c r="I153" s="698" t="s">
        <v>721</v>
      </c>
      <c r="J153" s="533"/>
      <c r="K153" s="225"/>
      <c r="L153" s="226"/>
      <c r="M153" s="288">
        <f t="shared" si="2"/>
        <v>0</v>
      </c>
    </row>
    <row r="154" spans="1:13" s="209" customFormat="1" ht="12" customHeight="1" x14ac:dyDescent="0.15">
      <c r="A154" s="202">
        <v>24</v>
      </c>
      <c r="B154" s="203">
        <v>8</v>
      </c>
      <c r="C154" s="203">
        <v>1</v>
      </c>
      <c r="D154" s="693" t="s">
        <v>562</v>
      </c>
      <c r="E154" s="694"/>
      <c r="F154" s="694"/>
      <c r="G154" s="694"/>
      <c r="H154" s="695"/>
      <c r="I154" s="205" t="s">
        <v>543</v>
      </c>
      <c r="J154" s="206"/>
      <c r="K154" s="207"/>
      <c r="L154" s="208"/>
      <c r="M154" s="183">
        <f t="shared" si="2"/>
        <v>0</v>
      </c>
    </row>
    <row r="155" spans="1:13" s="195" customFormat="1" ht="12" customHeight="1" x14ac:dyDescent="0.15">
      <c r="A155" s="184">
        <v>24</v>
      </c>
      <c r="B155" s="210">
        <v>8</v>
      </c>
      <c r="C155" s="210">
        <v>2</v>
      </c>
      <c r="D155" s="211"/>
      <c r="E155" s="142"/>
      <c r="F155" s="212"/>
      <c r="G155" s="212"/>
      <c r="H155" s="141"/>
      <c r="I155" s="143" t="s">
        <v>544</v>
      </c>
      <c r="J155" s="213"/>
      <c r="K155" s="214"/>
      <c r="L155" s="215"/>
      <c r="M155" s="183">
        <f t="shared" si="2"/>
        <v>0</v>
      </c>
    </row>
    <row r="156" spans="1:13" s="195" customFormat="1" ht="12" customHeight="1" x14ac:dyDescent="0.15">
      <c r="A156" s="184">
        <v>24</v>
      </c>
      <c r="B156" s="210">
        <v>8</v>
      </c>
      <c r="C156" s="210">
        <v>3</v>
      </c>
      <c r="D156" s="216"/>
      <c r="E156" s="142"/>
      <c r="F156" s="217"/>
      <c r="G156" s="218"/>
      <c r="H156" s="141"/>
      <c r="I156" s="143" t="s">
        <v>545</v>
      </c>
      <c r="J156" s="213"/>
      <c r="K156" s="214"/>
      <c r="L156" s="215"/>
      <c r="M156" s="183">
        <f t="shared" si="2"/>
        <v>0</v>
      </c>
    </row>
    <row r="157" spans="1:13" s="195" customFormat="1" ht="12" customHeight="1" x14ac:dyDescent="0.15">
      <c r="A157" s="184">
        <v>24</v>
      </c>
      <c r="B157" s="210">
        <v>8</v>
      </c>
      <c r="C157" s="210">
        <v>4</v>
      </c>
      <c r="D157" s="216"/>
      <c r="E157" s="219"/>
      <c r="F157" s="219"/>
      <c r="G157" s="219"/>
      <c r="H157" s="141"/>
      <c r="I157" s="143" t="s">
        <v>546</v>
      </c>
      <c r="J157" s="213"/>
      <c r="K157" s="214"/>
      <c r="L157" s="215"/>
      <c r="M157" s="183">
        <f t="shared" si="2"/>
        <v>0</v>
      </c>
    </row>
    <row r="158" spans="1:13" s="195" customFormat="1" ht="12" customHeight="1" x14ac:dyDescent="0.15">
      <c r="A158" s="184">
        <v>24</v>
      </c>
      <c r="B158" s="210">
        <v>8</v>
      </c>
      <c r="C158" s="210">
        <v>5</v>
      </c>
      <c r="D158" s="92"/>
      <c r="E158" s="142"/>
      <c r="F158" s="217"/>
      <c r="G158" s="218"/>
      <c r="H158" s="220"/>
      <c r="I158" s="143" t="s">
        <v>547</v>
      </c>
      <c r="J158" s="213"/>
      <c r="K158" s="214"/>
      <c r="L158" s="215"/>
      <c r="M158" s="183">
        <f t="shared" si="2"/>
        <v>0</v>
      </c>
    </row>
    <row r="159" spans="1:13" s="195" customFormat="1" ht="12" customHeight="1" x14ac:dyDescent="0.15">
      <c r="A159" s="184">
        <v>24</v>
      </c>
      <c r="B159" s="210">
        <v>8</v>
      </c>
      <c r="C159" s="210">
        <v>6</v>
      </c>
      <c r="D159" s="92"/>
      <c r="E159" s="142"/>
      <c r="F159" s="221"/>
      <c r="G159" s="212"/>
      <c r="H159" s="222"/>
      <c r="I159" s="143" t="s">
        <v>548</v>
      </c>
      <c r="J159" s="213"/>
      <c r="K159" s="214"/>
      <c r="L159" s="215"/>
      <c r="M159" s="183">
        <f t="shared" si="2"/>
        <v>0</v>
      </c>
    </row>
    <row r="160" spans="1:13" s="195" customFormat="1" ht="12" customHeight="1" x14ac:dyDescent="0.15">
      <c r="A160" s="184">
        <v>24</v>
      </c>
      <c r="B160" s="210">
        <v>8</v>
      </c>
      <c r="C160" s="210">
        <v>7</v>
      </c>
      <c r="D160" s="92"/>
      <c r="E160" s="142"/>
      <c r="F160" s="217"/>
      <c r="G160" s="218"/>
      <c r="H160" s="220"/>
      <c r="I160" s="143" t="s">
        <v>549</v>
      </c>
      <c r="J160" s="213"/>
      <c r="K160" s="214"/>
      <c r="L160" s="215"/>
      <c r="M160" s="183">
        <f t="shared" si="2"/>
        <v>0</v>
      </c>
    </row>
    <row r="161" spans="1:13" s="195" customFormat="1" ht="12" customHeight="1" x14ac:dyDescent="0.15">
      <c r="A161" s="184">
        <v>24</v>
      </c>
      <c r="B161" s="210">
        <v>8</v>
      </c>
      <c r="C161" s="210">
        <v>8</v>
      </c>
      <c r="D161" s="92"/>
      <c r="E161" s="142"/>
      <c r="F161" s="217"/>
      <c r="G161" s="218"/>
      <c r="H161" s="220"/>
      <c r="I161" s="143" t="s">
        <v>550</v>
      </c>
      <c r="J161" s="213"/>
      <c r="K161" s="214"/>
      <c r="L161" s="215"/>
      <c r="M161" s="183">
        <f t="shared" si="2"/>
        <v>0</v>
      </c>
    </row>
    <row r="162" spans="1:13" s="195" customFormat="1" ht="12" customHeight="1" x14ac:dyDescent="0.15">
      <c r="A162" s="184">
        <v>24</v>
      </c>
      <c r="B162" s="210">
        <v>8</v>
      </c>
      <c r="C162" s="210">
        <v>9</v>
      </c>
      <c r="D162" s="92"/>
      <c r="E162" s="142"/>
      <c r="F162" s="217"/>
      <c r="G162" s="218"/>
      <c r="H162" s="220"/>
      <c r="I162" s="143" t="s">
        <v>551</v>
      </c>
      <c r="J162" s="213"/>
      <c r="K162" s="214"/>
      <c r="L162" s="215"/>
      <c r="M162" s="183">
        <f t="shared" si="2"/>
        <v>0</v>
      </c>
    </row>
    <row r="163" spans="1:13" s="195" customFormat="1" ht="12" customHeight="1" x14ac:dyDescent="0.15">
      <c r="A163" s="184">
        <v>24</v>
      </c>
      <c r="B163" s="210">
        <v>8</v>
      </c>
      <c r="C163" s="210">
        <v>10</v>
      </c>
      <c r="D163" s="92"/>
      <c r="E163" s="142"/>
      <c r="F163" s="217"/>
      <c r="G163" s="218"/>
      <c r="H163" s="220"/>
      <c r="I163" s="143" t="s">
        <v>552</v>
      </c>
      <c r="J163" s="213"/>
      <c r="K163" s="214"/>
      <c r="L163" s="215"/>
      <c r="M163" s="183">
        <f t="shared" si="2"/>
        <v>0</v>
      </c>
    </row>
    <row r="164" spans="1:13" s="195" customFormat="1" ht="12" customHeight="1" x14ac:dyDescent="0.15">
      <c r="A164" s="184">
        <v>24</v>
      </c>
      <c r="B164" s="210">
        <v>8</v>
      </c>
      <c r="C164" s="210">
        <v>11</v>
      </c>
      <c r="D164" s="92"/>
      <c r="E164" s="142"/>
      <c r="F164" s="217"/>
      <c r="G164" s="218"/>
      <c r="H164" s="220"/>
      <c r="I164" s="143" t="s">
        <v>553</v>
      </c>
      <c r="J164" s="213"/>
      <c r="K164" s="214"/>
      <c r="L164" s="215"/>
      <c r="M164" s="183">
        <f t="shared" si="2"/>
        <v>0</v>
      </c>
    </row>
    <row r="165" spans="1:13" s="195" customFormat="1" ht="12" customHeight="1" x14ac:dyDescent="0.15">
      <c r="A165" s="184">
        <v>24</v>
      </c>
      <c r="B165" s="210">
        <v>8</v>
      </c>
      <c r="C165" s="210">
        <v>12</v>
      </c>
      <c r="D165" s="92"/>
      <c r="E165" s="142"/>
      <c r="F165" s="217"/>
      <c r="G165" s="218"/>
      <c r="H165" s="220"/>
      <c r="I165" s="143" t="s">
        <v>554</v>
      </c>
      <c r="J165" s="213"/>
      <c r="K165" s="214"/>
      <c r="L165" s="215"/>
      <c r="M165" s="183">
        <f t="shared" si="2"/>
        <v>0</v>
      </c>
    </row>
    <row r="166" spans="1:13" s="195" customFormat="1" ht="12" customHeight="1" x14ac:dyDescent="0.15">
      <c r="A166" s="184">
        <v>24</v>
      </c>
      <c r="B166" s="210">
        <v>8</v>
      </c>
      <c r="C166" s="210">
        <v>13</v>
      </c>
      <c r="D166" s="92"/>
      <c r="E166" s="142"/>
      <c r="F166" s="217"/>
      <c r="G166" s="218"/>
      <c r="H166" s="220"/>
      <c r="I166" s="696" t="s">
        <v>719</v>
      </c>
      <c r="J166" s="697"/>
      <c r="K166" s="223"/>
      <c r="L166" s="224"/>
      <c r="M166" s="183">
        <f t="shared" si="2"/>
        <v>0</v>
      </c>
    </row>
    <row r="167" spans="1:13" s="195" customFormat="1" ht="12" customHeight="1" x14ac:dyDescent="0.15">
      <c r="A167" s="184">
        <v>24</v>
      </c>
      <c r="B167" s="210">
        <v>8</v>
      </c>
      <c r="C167" s="210">
        <v>14</v>
      </c>
      <c r="D167" s="92"/>
      <c r="E167" s="142"/>
      <c r="F167" s="217"/>
      <c r="G167" s="218"/>
      <c r="H167" s="220"/>
      <c r="I167" s="698" t="s">
        <v>720</v>
      </c>
      <c r="J167" s="533"/>
      <c r="K167" s="225"/>
      <c r="L167" s="226"/>
      <c r="M167" s="183">
        <f t="shared" si="2"/>
        <v>0</v>
      </c>
    </row>
    <row r="168" spans="1:13" s="195" customFormat="1" ht="12" customHeight="1" thickBot="1" x14ac:dyDescent="0.2">
      <c r="A168" s="184">
        <v>24</v>
      </c>
      <c r="B168" s="210">
        <v>8</v>
      </c>
      <c r="C168" s="210">
        <v>15</v>
      </c>
      <c r="D168" s="92"/>
      <c r="E168" s="142"/>
      <c r="F168" s="217"/>
      <c r="G168" s="218"/>
      <c r="H168" s="220"/>
      <c r="I168" s="698" t="s">
        <v>721</v>
      </c>
      <c r="J168" s="533"/>
      <c r="K168" s="225"/>
      <c r="L168" s="226"/>
      <c r="M168" s="288">
        <f t="shared" si="2"/>
        <v>0</v>
      </c>
    </row>
    <row r="169" spans="1:13" s="209" customFormat="1" ht="12" customHeight="1" x14ac:dyDescent="0.15">
      <c r="A169" s="202">
        <v>24</v>
      </c>
      <c r="B169" s="203">
        <v>9</v>
      </c>
      <c r="C169" s="203">
        <v>1</v>
      </c>
      <c r="D169" s="693" t="s">
        <v>563</v>
      </c>
      <c r="E169" s="694"/>
      <c r="F169" s="694"/>
      <c r="G169" s="694"/>
      <c r="H169" s="695"/>
      <c r="I169" s="205" t="s">
        <v>543</v>
      </c>
      <c r="J169" s="206"/>
      <c r="K169" s="207"/>
      <c r="L169" s="208"/>
      <c r="M169" s="183">
        <f t="shared" si="2"/>
        <v>0</v>
      </c>
    </row>
    <row r="170" spans="1:13" s="195" customFormat="1" ht="12" customHeight="1" x14ac:dyDescent="0.15">
      <c r="A170" s="184">
        <v>24</v>
      </c>
      <c r="B170" s="210">
        <v>9</v>
      </c>
      <c r="C170" s="210">
        <v>2</v>
      </c>
      <c r="D170" s="211"/>
      <c r="E170" s="142"/>
      <c r="F170" s="212"/>
      <c r="G170" s="212"/>
      <c r="H170" s="141"/>
      <c r="I170" s="143" t="s">
        <v>544</v>
      </c>
      <c r="J170" s="213"/>
      <c r="K170" s="214"/>
      <c r="L170" s="215"/>
      <c r="M170" s="183">
        <f t="shared" si="2"/>
        <v>0</v>
      </c>
    </row>
    <row r="171" spans="1:13" s="195" customFormat="1" ht="12" customHeight="1" x14ac:dyDescent="0.15">
      <c r="A171" s="184">
        <v>24</v>
      </c>
      <c r="B171" s="210">
        <v>9</v>
      </c>
      <c r="C171" s="210">
        <v>3</v>
      </c>
      <c r="D171" s="216"/>
      <c r="E171" s="142"/>
      <c r="F171" s="217"/>
      <c r="G171" s="218"/>
      <c r="H171" s="141"/>
      <c r="I171" s="143" t="s">
        <v>545</v>
      </c>
      <c r="J171" s="213"/>
      <c r="K171" s="214"/>
      <c r="L171" s="215"/>
      <c r="M171" s="183">
        <f t="shared" si="2"/>
        <v>0</v>
      </c>
    </row>
    <row r="172" spans="1:13" s="195" customFormat="1" ht="12" customHeight="1" x14ac:dyDescent="0.15">
      <c r="A172" s="184">
        <v>24</v>
      </c>
      <c r="B172" s="210">
        <v>9</v>
      </c>
      <c r="C172" s="210">
        <v>4</v>
      </c>
      <c r="D172" s="216"/>
      <c r="E172" s="219"/>
      <c r="F172" s="219"/>
      <c r="G172" s="219"/>
      <c r="H172" s="141"/>
      <c r="I172" s="143" t="s">
        <v>546</v>
      </c>
      <c r="J172" s="213"/>
      <c r="K172" s="214"/>
      <c r="L172" s="215"/>
      <c r="M172" s="183">
        <f t="shared" si="2"/>
        <v>0</v>
      </c>
    </row>
    <row r="173" spans="1:13" s="195" customFormat="1" ht="12" customHeight="1" x14ac:dyDescent="0.15">
      <c r="A173" s="184">
        <v>24</v>
      </c>
      <c r="B173" s="210">
        <v>9</v>
      </c>
      <c r="C173" s="210">
        <v>5</v>
      </c>
      <c r="D173" s="92"/>
      <c r="E173" s="142"/>
      <c r="F173" s="217"/>
      <c r="G173" s="218"/>
      <c r="H173" s="220"/>
      <c r="I173" s="143" t="s">
        <v>547</v>
      </c>
      <c r="J173" s="213"/>
      <c r="K173" s="214"/>
      <c r="L173" s="215"/>
      <c r="M173" s="183">
        <f t="shared" si="2"/>
        <v>0</v>
      </c>
    </row>
    <row r="174" spans="1:13" s="195" customFormat="1" ht="12" customHeight="1" x14ac:dyDescent="0.15">
      <c r="A174" s="184">
        <v>24</v>
      </c>
      <c r="B174" s="210">
        <v>9</v>
      </c>
      <c r="C174" s="210">
        <v>6</v>
      </c>
      <c r="D174" s="92"/>
      <c r="E174" s="142"/>
      <c r="F174" s="221"/>
      <c r="G174" s="212"/>
      <c r="H174" s="222"/>
      <c r="I174" s="143" t="s">
        <v>548</v>
      </c>
      <c r="J174" s="213"/>
      <c r="K174" s="214"/>
      <c r="L174" s="215"/>
      <c r="M174" s="183">
        <f t="shared" si="2"/>
        <v>0</v>
      </c>
    </row>
    <row r="175" spans="1:13" s="195" customFormat="1" ht="12" customHeight="1" x14ac:dyDescent="0.15">
      <c r="A175" s="184">
        <v>24</v>
      </c>
      <c r="B175" s="210">
        <v>9</v>
      </c>
      <c r="C175" s="210">
        <v>7</v>
      </c>
      <c r="D175" s="92"/>
      <c r="E175" s="142"/>
      <c r="F175" s="217"/>
      <c r="G175" s="218"/>
      <c r="H175" s="220"/>
      <c r="I175" s="143" t="s">
        <v>549</v>
      </c>
      <c r="J175" s="213"/>
      <c r="K175" s="214"/>
      <c r="L175" s="215"/>
      <c r="M175" s="183">
        <f t="shared" si="2"/>
        <v>0</v>
      </c>
    </row>
    <row r="176" spans="1:13" s="195" customFormat="1" ht="12" customHeight="1" x14ac:dyDescent="0.15">
      <c r="A176" s="184">
        <v>24</v>
      </c>
      <c r="B176" s="210">
        <v>9</v>
      </c>
      <c r="C176" s="210">
        <v>8</v>
      </c>
      <c r="D176" s="92"/>
      <c r="E176" s="142"/>
      <c r="F176" s="217"/>
      <c r="G176" s="218"/>
      <c r="H176" s="220"/>
      <c r="I176" s="143" t="s">
        <v>550</v>
      </c>
      <c r="J176" s="213"/>
      <c r="K176" s="214"/>
      <c r="L176" s="215"/>
      <c r="M176" s="183">
        <f t="shared" si="2"/>
        <v>0</v>
      </c>
    </row>
    <row r="177" spans="1:13" s="195" customFormat="1" ht="12" customHeight="1" x14ac:dyDescent="0.15">
      <c r="A177" s="184">
        <v>24</v>
      </c>
      <c r="B177" s="210">
        <v>9</v>
      </c>
      <c r="C177" s="210">
        <v>9</v>
      </c>
      <c r="D177" s="92"/>
      <c r="E177" s="142"/>
      <c r="F177" s="217"/>
      <c r="G177" s="218"/>
      <c r="H177" s="220"/>
      <c r="I177" s="143" t="s">
        <v>551</v>
      </c>
      <c r="J177" s="213"/>
      <c r="K177" s="214"/>
      <c r="L177" s="215"/>
      <c r="M177" s="183">
        <f t="shared" si="2"/>
        <v>0</v>
      </c>
    </row>
    <row r="178" spans="1:13" s="195" customFormat="1" ht="12" customHeight="1" x14ac:dyDescent="0.15">
      <c r="A178" s="184">
        <v>24</v>
      </c>
      <c r="B178" s="210">
        <v>9</v>
      </c>
      <c r="C178" s="210">
        <v>10</v>
      </c>
      <c r="D178" s="92"/>
      <c r="E178" s="142"/>
      <c r="F178" s="217"/>
      <c r="G178" s="218"/>
      <c r="H178" s="220"/>
      <c r="I178" s="143" t="s">
        <v>552</v>
      </c>
      <c r="J178" s="213"/>
      <c r="K178" s="214"/>
      <c r="L178" s="215"/>
      <c r="M178" s="183">
        <f t="shared" si="2"/>
        <v>0</v>
      </c>
    </row>
    <row r="179" spans="1:13" s="195" customFormat="1" ht="12" customHeight="1" x14ac:dyDescent="0.15">
      <c r="A179" s="184">
        <v>24</v>
      </c>
      <c r="B179" s="210">
        <v>9</v>
      </c>
      <c r="C179" s="210">
        <v>11</v>
      </c>
      <c r="D179" s="92"/>
      <c r="E179" s="142"/>
      <c r="F179" s="217"/>
      <c r="G179" s="218"/>
      <c r="H179" s="220"/>
      <c r="I179" s="143" t="s">
        <v>553</v>
      </c>
      <c r="J179" s="213"/>
      <c r="K179" s="214"/>
      <c r="L179" s="215"/>
      <c r="M179" s="183">
        <f t="shared" si="2"/>
        <v>0</v>
      </c>
    </row>
    <row r="180" spans="1:13" s="195" customFormat="1" ht="12" customHeight="1" x14ac:dyDescent="0.15">
      <c r="A180" s="184">
        <v>24</v>
      </c>
      <c r="B180" s="210">
        <v>9</v>
      </c>
      <c r="C180" s="210">
        <v>12</v>
      </c>
      <c r="D180" s="92"/>
      <c r="E180" s="142"/>
      <c r="F180" s="217"/>
      <c r="G180" s="218"/>
      <c r="H180" s="220"/>
      <c r="I180" s="143" t="s">
        <v>554</v>
      </c>
      <c r="J180" s="213"/>
      <c r="K180" s="214"/>
      <c r="L180" s="215"/>
      <c r="M180" s="183">
        <f t="shared" si="2"/>
        <v>0</v>
      </c>
    </row>
    <row r="181" spans="1:13" s="195" customFormat="1" ht="12" customHeight="1" x14ac:dyDescent="0.15">
      <c r="A181" s="184">
        <v>24</v>
      </c>
      <c r="B181" s="210">
        <v>9</v>
      </c>
      <c r="C181" s="210">
        <v>13</v>
      </c>
      <c r="D181" s="92"/>
      <c r="E181" s="142"/>
      <c r="F181" s="217"/>
      <c r="G181" s="218"/>
      <c r="H181" s="220"/>
      <c r="I181" s="696" t="s">
        <v>719</v>
      </c>
      <c r="J181" s="697"/>
      <c r="K181" s="223"/>
      <c r="L181" s="224"/>
      <c r="M181" s="183">
        <f t="shared" si="2"/>
        <v>0</v>
      </c>
    </row>
    <row r="182" spans="1:13" s="195" customFormat="1" ht="12" customHeight="1" x14ac:dyDescent="0.15">
      <c r="A182" s="184">
        <v>24</v>
      </c>
      <c r="B182" s="210">
        <v>9</v>
      </c>
      <c r="C182" s="210">
        <v>14</v>
      </c>
      <c r="D182" s="92"/>
      <c r="E182" s="142"/>
      <c r="F182" s="217"/>
      <c r="G182" s="218"/>
      <c r="H182" s="220"/>
      <c r="I182" s="698" t="s">
        <v>720</v>
      </c>
      <c r="J182" s="533"/>
      <c r="K182" s="225"/>
      <c r="L182" s="226"/>
      <c r="M182" s="183">
        <f t="shared" si="2"/>
        <v>0</v>
      </c>
    </row>
    <row r="183" spans="1:13" s="195" customFormat="1" ht="12" customHeight="1" thickBot="1" x14ac:dyDescent="0.2">
      <c r="A183" s="184">
        <v>24</v>
      </c>
      <c r="B183" s="210">
        <v>9</v>
      </c>
      <c r="C183" s="210">
        <v>15</v>
      </c>
      <c r="D183" s="92"/>
      <c r="E183" s="142"/>
      <c r="F183" s="217"/>
      <c r="G183" s="218"/>
      <c r="H183" s="220"/>
      <c r="I183" s="698" t="s">
        <v>721</v>
      </c>
      <c r="J183" s="533"/>
      <c r="K183" s="225"/>
      <c r="L183" s="226"/>
      <c r="M183" s="288">
        <f t="shared" si="2"/>
        <v>0</v>
      </c>
    </row>
    <row r="184" spans="1:13" s="209" customFormat="1" ht="12" customHeight="1" x14ac:dyDescent="0.15">
      <c r="A184" s="202">
        <v>24</v>
      </c>
      <c r="B184" s="203">
        <v>10</v>
      </c>
      <c r="C184" s="203">
        <v>1</v>
      </c>
      <c r="D184" s="693" t="s">
        <v>564</v>
      </c>
      <c r="E184" s="694"/>
      <c r="F184" s="694"/>
      <c r="G184" s="694"/>
      <c r="H184" s="695"/>
      <c r="I184" s="205" t="s">
        <v>543</v>
      </c>
      <c r="J184" s="206"/>
      <c r="K184" s="207"/>
      <c r="L184" s="208"/>
      <c r="M184" s="183">
        <f t="shared" si="2"/>
        <v>0</v>
      </c>
    </row>
    <row r="185" spans="1:13" s="195" customFormat="1" ht="12" customHeight="1" x14ac:dyDescent="0.15">
      <c r="A185" s="184">
        <v>24</v>
      </c>
      <c r="B185" s="210">
        <v>10</v>
      </c>
      <c r="C185" s="210">
        <v>2</v>
      </c>
      <c r="D185" s="211"/>
      <c r="E185" s="142"/>
      <c r="F185" s="212"/>
      <c r="G185" s="212"/>
      <c r="H185" s="141"/>
      <c r="I185" s="143" t="s">
        <v>544</v>
      </c>
      <c r="J185" s="213"/>
      <c r="K185" s="214"/>
      <c r="L185" s="215"/>
      <c r="M185" s="183">
        <f t="shared" si="2"/>
        <v>0</v>
      </c>
    </row>
    <row r="186" spans="1:13" s="195" customFormat="1" ht="12" customHeight="1" x14ac:dyDescent="0.15">
      <c r="A186" s="184">
        <v>24</v>
      </c>
      <c r="B186" s="210">
        <v>10</v>
      </c>
      <c r="C186" s="210">
        <v>3</v>
      </c>
      <c r="D186" s="216"/>
      <c r="E186" s="142"/>
      <c r="F186" s="217"/>
      <c r="G186" s="218"/>
      <c r="H186" s="141"/>
      <c r="I186" s="143" t="s">
        <v>545</v>
      </c>
      <c r="J186" s="213"/>
      <c r="K186" s="214"/>
      <c r="L186" s="215"/>
      <c r="M186" s="183">
        <f t="shared" si="2"/>
        <v>0</v>
      </c>
    </row>
    <row r="187" spans="1:13" s="195" customFormat="1" ht="12" customHeight="1" x14ac:dyDescent="0.15">
      <c r="A187" s="184">
        <v>24</v>
      </c>
      <c r="B187" s="210">
        <v>10</v>
      </c>
      <c r="C187" s="210">
        <v>4</v>
      </c>
      <c r="D187" s="216"/>
      <c r="E187" s="219"/>
      <c r="F187" s="219"/>
      <c r="G187" s="219"/>
      <c r="H187" s="141"/>
      <c r="I187" s="143" t="s">
        <v>546</v>
      </c>
      <c r="J187" s="213"/>
      <c r="K187" s="214"/>
      <c r="L187" s="215"/>
      <c r="M187" s="183">
        <f t="shared" si="2"/>
        <v>0</v>
      </c>
    </row>
    <row r="188" spans="1:13" s="195" customFormat="1" ht="12" customHeight="1" x14ac:dyDescent="0.15">
      <c r="A188" s="184">
        <v>24</v>
      </c>
      <c r="B188" s="210">
        <v>10</v>
      </c>
      <c r="C188" s="210">
        <v>5</v>
      </c>
      <c r="D188" s="92"/>
      <c r="E188" s="142"/>
      <c r="F188" s="217"/>
      <c r="G188" s="218"/>
      <c r="H188" s="220"/>
      <c r="I188" s="143" t="s">
        <v>547</v>
      </c>
      <c r="J188" s="213"/>
      <c r="K188" s="214"/>
      <c r="L188" s="215"/>
      <c r="M188" s="183">
        <f t="shared" si="2"/>
        <v>0</v>
      </c>
    </row>
    <row r="189" spans="1:13" s="195" customFormat="1" ht="12" customHeight="1" x14ac:dyDescent="0.15">
      <c r="A189" s="184">
        <v>24</v>
      </c>
      <c r="B189" s="210">
        <v>10</v>
      </c>
      <c r="C189" s="210">
        <v>6</v>
      </c>
      <c r="D189" s="92"/>
      <c r="E189" s="142"/>
      <c r="F189" s="221"/>
      <c r="G189" s="212"/>
      <c r="H189" s="222"/>
      <c r="I189" s="143" t="s">
        <v>548</v>
      </c>
      <c r="J189" s="213"/>
      <c r="K189" s="214"/>
      <c r="L189" s="215"/>
      <c r="M189" s="183">
        <f t="shared" si="2"/>
        <v>0</v>
      </c>
    </row>
    <row r="190" spans="1:13" s="195" customFormat="1" ht="12" customHeight="1" x14ac:dyDescent="0.15">
      <c r="A190" s="184">
        <v>24</v>
      </c>
      <c r="B190" s="210">
        <v>10</v>
      </c>
      <c r="C190" s="210">
        <v>7</v>
      </c>
      <c r="D190" s="92"/>
      <c r="E190" s="142"/>
      <c r="F190" s="217"/>
      <c r="G190" s="218"/>
      <c r="H190" s="220"/>
      <c r="I190" s="143" t="s">
        <v>549</v>
      </c>
      <c r="J190" s="213"/>
      <c r="K190" s="214"/>
      <c r="L190" s="215"/>
      <c r="M190" s="183">
        <f t="shared" si="2"/>
        <v>0</v>
      </c>
    </row>
    <row r="191" spans="1:13" ht="12" customHeight="1" x14ac:dyDescent="0.15">
      <c r="A191" s="184">
        <v>24</v>
      </c>
      <c r="B191" s="210">
        <v>10</v>
      </c>
      <c r="C191" s="210">
        <v>8</v>
      </c>
      <c r="D191" s="92"/>
      <c r="E191" s="142"/>
      <c r="F191" s="217"/>
      <c r="G191" s="218"/>
      <c r="H191" s="220"/>
      <c r="I191" s="143" t="s">
        <v>550</v>
      </c>
      <c r="J191" s="213"/>
      <c r="K191" s="214"/>
      <c r="L191" s="215"/>
      <c r="M191" s="183">
        <f t="shared" si="2"/>
        <v>0</v>
      </c>
    </row>
    <row r="192" spans="1:13" ht="12" customHeight="1" x14ac:dyDescent="0.15">
      <c r="A192" s="184">
        <v>24</v>
      </c>
      <c r="B192" s="210">
        <v>10</v>
      </c>
      <c r="C192" s="210">
        <v>9</v>
      </c>
      <c r="D192" s="92"/>
      <c r="E192" s="142"/>
      <c r="F192" s="217"/>
      <c r="G192" s="218"/>
      <c r="H192" s="220"/>
      <c r="I192" s="143" t="s">
        <v>551</v>
      </c>
      <c r="J192" s="213"/>
      <c r="K192" s="214"/>
      <c r="L192" s="215"/>
      <c r="M192" s="183">
        <f t="shared" si="2"/>
        <v>0</v>
      </c>
    </row>
    <row r="193" spans="1:13" ht="12" customHeight="1" x14ac:dyDescent="0.15">
      <c r="A193" s="184">
        <v>24</v>
      </c>
      <c r="B193" s="210">
        <v>10</v>
      </c>
      <c r="C193" s="210">
        <v>10</v>
      </c>
      <c r="D193" s="92"/>
      <c r="E193" s="142"/>
      <c r="F193" s="217"/>
      <c r="G193" s="218"/>
      <c r="H193" s="220"/>
      <c r="I193" s="143" t="s">
        <v>552</v>
      </c>
      <c r="J193" s="213"/>
      <c r="K193" s="214"/>
      <c r="L193" s="215"/>
      <c r="M193" s="183">
        <f t="shared" si="2"/>
        <v>0</v>
      </c>
    </row>
    <row r="194" spans="1:13" ht="12" customHeight="1" x14ac:dyDescent="0.15">
      <c r="A194" s="184">
        <v>24</v>
      </c>
      <c r="B194" s="210">
        <v>10</v>
      </c>
      <c r="C194" s="210">
        <v>11</v>
      </c>
      <c r="D194" s="92"/>
      <c r="E194" s="142"/>
      <c r="F194" s="217"/>
      <c r="G194" s="218"/>
      <c r="H194" s="220"/>
      <c r="I194" s="143" t="s">
        <v>553</v>
      </c>
      <c r="J194" s="213"/>
      <c r="K194" s="214"/>
      <c r="L194" s="215"/>
      <c r="M194" s="183">
        <f t="shared" si="2"/>
        <v>0</v>
      </c>
    </row>
    <row r="195" spans="1:13" ht="12" customHeight="1" x14ac:dyDescent="0.15">
      <c r="A195" s="184">
        <v>24</v>
      </c>
      <c r="B195" s="210">
        <v>10</v>
      </c>
      <c r="C195" s="210">
        <v>12</v>
      </c>
      <c r="D195" s="92"/>
      <c r="E195" s="142"/>
      <c r="F195" s="217"/>
      <c r="G195" s="218"/>
      <c r="H195" s="220"/>
      <c r="I195" s="143" t="s">
        <v>554</v>
      </c>
      <c r="J195" s="213"/>
      <c r="K195" s="214"/>
      <c r="L195" s="215"/>
      <c r="M195" s="183">
        <f t="shared" si="2"/>
        <v>0</v>
      </c>
    </row>
    <row r="196" spans="1:13" ht="12" customHeight="1" x14ac:dyDescent="0.15">
      <c r="A196" s="184">
        <v>24</v>
      </c>
      <c r="B196" s="210">
        <v>10</v>
      </c>
      <c r="C196" s="210">
        <v>13</v>
      </c>
      <c r="D196" s="92"/>
      <c r="E196" s="142"/>
      <c r="F196" s="217"/>
      <c r="G196" s="218"/>
      <c r="H196" s="220"/>
      <c r="I196" s="696" t="s">
        <v>719</v>
      </c>
      <c r="J196" s="697"/>
      <c r="K196" s="223"/>
      <c r="L196" s="224"/>
      <c r="M196" s="183">
        <f t="shared" si="2"/>
        <v>0</v>
      </c>
    </row>
    <row r="197" spans="1:13" ht="12" customHeight="1" x14ac:dyDescent="0.15">
      <c r="A197" s="184">
        <v>24</v>
      </c>
      <c r="B197" s="210">
        <v>10</v>
      </c>
      <c r="C197" s="210">
        <v>14</v>
      </c>
      <c r="D197" s="92"/>
      <c r="E197" s="142"/>
      <c r="F197" s="217"/>
      <c r="G197" s="218"/>
      <c r="H197" s="220"/>
      <c r="I197" s="698" t="s">
        <v>720</v>
      </c>
      <c r="J197" s="533"/>
      <c r="K197" s="225"/>
      <c r="L197" s="226"/>
      <c r="M197" s="183">
        <f t="shared" si="2"/>
        <v>0</v>
      </c>
    </row>
    <row r="198" spans="1:13" ht="12" customHeight="1" thickBot="1" x14ac:dyDescent="0.2">
      <c r="A198" s="184">
        <v>24</v>
      </c>
      <c r="B198" s="210">
        <v>10</v>
      </c>
      <c r="C198" s="210">
        <v>15</v>
      </c>
      <c r="D198" s="92"/>
      <c r="E198" s="142"/>
      <c r="F198" s="217"/>
      <c r="G198" s="218"/>
      <c r="H198" s="220"/>
      <c r="I198" s="698" t="s">
        <v>721</v>
      </c>
      <c r="J198" s="533"/>
      <c r="K198" s="225"/>
      <c r="L198" s="226"/>
      <c r="M198" s="288">
        <f t="shared" si="2"/>
        <v>0</v>
      </c>
    </row>
    <row r="199" spans="1:13" s="227" customFormat="1" ht="12" customHeight="1" x14ac:dyDescent="0.15">
      <c r="A199" s="202">
        <v>24</v>
      </c>
      <c r="B199" s="203">
        <v>11</v>
      </c>
      <c r="C199" s="203">
        <v>1</v>
      </c>
      <c r="D199" s="693" t="s">
        <v>565</v>
      </c>
      <c r="E199" s="694"/>
      <c r="F199" s="694"/>
      <c r="G199" s="694"/>
      <c r="H199" s="695"/>
      <c r="I199" s="205" t="s">
        <v>543</v>
      </c>
      <c r="J199" s="206"/>
      <c r="K199" s="207"/>
      <c r="L199" s="208"/>
      <c r="M199" s="183">
        <f t="shared" si="2"/>
        <v>0</v>
      </c>
    </row>
    <row r="200" spans="1:13" ht="12" customHeight="1" x14ac:dyDescent="0.15">
      <c r="A200" s="184">
        <v>24</v>
      </c>
      <c r="B200" s="210">
        <v>11</v>
      </c>
      <c r="C200" s="210">
        <v>2</v>
      </c>
      <c r="D200" s="211"/>
      <c r="E200" s="142"/>
      <c r="F200" s="212"/>
      <c r="G200" s="212"/>
      <c r="H200" s="141"/>
      <c r="I200" s="143" t="s">
        <v>544</v>
      </c>
      <c r="J200" s="213"/>
      <c r="K200" s="214"/>
      <c r="L200" s="215"/>
      <c r="M200" s="183">
        <f t="shared" si="2"/>
        <v>0</v>
      </c>
    </row>
    <row r="201" spans="1:13" ht="12" customHeight="1" x14ac:dyDescent="0.15">
      <c r="A201" s="184">
        <v>24</v>
      </c>
      <c r="B201" s="210">
        <v>11</v>
      </c>
      <c r="C201" s="210">
        <v>3</v>
      </c>
      <c r="D201" s="216"/>
      <c r="E201" s="142"/>
      <c r="F201" s="217"/>
      <c r="G201" s="218"/>
      <c r="H201" s="141"/>
      <c r="I201" s="143" t="s">
        <v>545</v>
      </c>
      <c r="J201" s="213"/>
      <c r="K201" s="214"/>
      <c r="L201" s="215"/>
      <c r="M201" s="183">
        <f t="shared" si="2"/>
        <v>0</v>
      </c>
    </row>
    <row r="202" spans="1:13" ht="12" customHeight="1" x14ac:dyDescent="0.15">
      <c r="A202" s="184">
        <v>24</v>
      </c>
      <c r="B202" s="210">
        <v>11</v>
      </c>
      <c r="C202" s="210">
        <v>4</v>
      </c>
      <c r="D202" s="216"/>
      <c r="E202" s="219"/>
      <c r="F202" s="219"/>
      <c r="G202" s="219"/>
      <c r="H202" s="141"/>
      <c r="I202" s="143" t="s">
        <v>546</v>
      </c>
      <c r="J202" s="213"/>
      <c r="K202" s="214"/>
      <c r="L202" s="215"/>
      <c r="M202" s="183">
        <f t="shared" si="2"/>
        <v>0</v>
      </c>
    </row>
    <row r="203" spans="1:13" ht="12" customHeight="1" x14ac:dyDescent="0.15">
      <c r="A203" s="184">
        <v>24</v>
      </c>
      <c r="B203" s="210">
        <v>11</v>
      </c>
      <c r="C203" s="210">
        <v>5</v>
      </c>
      <c r="D203" s="92"/>
      <c r="E203" s="142"/>
      <c r="F203" s="217"/>
      <c r="G203" s="218"/>
      <c r="H203" s="220"/>
      <c r="I203" s="143" t="s">
        <v>547</v>
      </c>
      <c r="J203" s="213"/>
      <c r="K203" s="214"/>
      <c r="L203" s="215"/>
      <c r="M203" s="183">
        <f t="shared" si="2"/>
        <v>0</v>
      </c>
    </row>
    <row r="204" spans="1:13" ht="12" customHeight="1" x14ac:dyDescent="0.15">
      <c r="A204" s="184">
        <v>24</v>
      </c>
      <c r="B204" s="210">
        <v>11</v>
      </c>
      <c r="C204" s="210">
        <v>6</v>
      </c>
      <c r="D204" s="92"/>
      <c r="E204" s="142"/>
      <c r="F204" s="221"/>
      <c r="G204" s="212"/>
      <c r="H204" s="222"/>
      <c r="I204" s="143" t="s">
        <v>548</v>
      </c>
      <c r="J204" s="213"/>
      <c r="K204" s="214"/>
      <c r="L204" s="215"/>
      <c r="M204" s="183">
        <f t="shared" si="2"/>
        <v>0</v>
      </c>
    </row>
    <row r="205" spans="1:13" ht="12" customHeight="1" x14ac:dyDescent="0.15">
      <c r="A205" s="184">
        <v>24</v>
      </c>
      <c r="B205" s="210">
        <v>11</v>
      </c>
      <c r="C205" s="210">
        <v>7</v>
      </c>
      <c r="D205" s="92"/>
      <c r="E205" s="142"/>
      <c r="F205" s="217"/>
      <c r="G205" s="218"/>
      <c r="H205" s="220"/>
      <c r="I205" s="143" t="s">
        <v>549</v>
      </c>
      <c r="J205" s="213"/>
      <c r="K205" s="214"/>
      <c r="L205" s="215"/>
      <c r="M205" s="183">
        <f t="shared" si="2"/>
        <v>0</v>
      </c>
    </row>
    <row r="206" spans="1:13" ht="12" customHeight="1" x14ac:dyDescent="0.15">
      <c r="A206" s="184">
        <v>24</v>
      </c>
      <c r="B206" s="210">
        <v>11</v>
      </c>
      <c r="C206" s="210">
        <v>8</v>
      </c>
      <c r="D206" s="92"/>
      <c r="E206" s="142"/>
      <c r="F206" s="217"/>
      <c r="G206" s="218"/>
      <c r="H206" s="220"/>
      <c r="I206" s="143" t="s">
        <v>550</v>
      </c>
      <c r="J206" s="213"/>
      <c r="K206" s="214"/>
      <c r="L206" s="215"/>
      <c r="M206" s="183">
        <f t="shared" si="2"/>
        <v>0</v>
      </c>
    </row>
    <row r="207" spans="1:13" ht="12" customHeight="1" x14ac:dyDescent="0.15">
      <c r="A207" s="184">
        <v>24</v>
      </c>
      <c r="B207" s="210">
        <v>11</v>
      </c>
      <c r="C207" s="210">
        <v>9</v>
      </c>
      <c r="D207" s="92"/>
      <c r="E207" s="142"/>
      <c r="F207" s="217"/>
      <c r="G207" s="218"/>
      <c r="H207" s="220"/>
      <c r="I207" s="143" t="s">
        <v>551</v>
      </c>
      <c r="J207" s="213"/>
      <c r="K207" s="214"/>
      <c r="L207" s="215"/>
      <c r="M207" s="183">
        <f t="shared" si="2"/>
        <v>0</v>
      </c>
    </row>
    <row r="208" spans="1:13" ht="12" customHeight="1" x14ac:dyDescent="0.15">
      <c r="A208" s="184">
        <v>24</v>
      </c>
      <c r="B208" s="210">
        <v>11</v>
      </c>
      <c r="C208" s="210">
        <v>10</v>
      </c>
      <c r="D208" s="92"/>
      <c r="E208" s="142"/>
      <c r="F208" s="217"/>
      <c r="G208" s="218"/>
      <c r="H208" s="220"/>
      <c r="I208" s="143" t="s">
        <v>552</v>
      </c>
      <c r="J208" s="213"/>
      <c r="K208" s="214"/>
      <c r="L208" s="215"/>
      <c r="M208" s="183">
        <f t="shared" si="2"/>
        <v>0</v>
      </c>
    </row>
    <row r="209" spans="1:13" ht="12" customHeight="1" x14ac:dyDescent="0.15">
      <c r="A209" s="184">
        <v>24</v>
      </c>
      <c r="B209" s="210">
        <v>11</v>
      </c>
      <c r="C209" s="210">
        <v>11</v>
      </c>
      <c r="D209" s="92"/>
      <c r="E209" s="142"/>
      <c r="F209" s="217"/>
      <c r="G209" s="218"/>
      <c r="H209" s="220"/>
      <c r="I209" s="143" t="s">
        <v>553</v>
      </c>
      <c r="J209" s="213"/>
      <c r="K209" s="214"/>
      <c r="L209" s="215"/>
      <c r="M209" s="183">
        <f t="shared" ref="M209:M272" si="3">SUM(K209:L209)</f>
        <v>0</v>
      </c>
    </row>
    <row r="210" spans="1:13" ht="12" customHeight="1" x14ac:dyDescent="0.15">
      <c r="A210" s="184">
        <v>24</v>
      </c>
      <c r="B210" s="210">
        <v>11</v>
      </c>
      <c r="C210" s="210">
        <v>12</v>
      </c>
      <c r="D210" s="92"/>
      <c r="E210" s="142"/>
      <c r="F210" s="217"/>
      <c r="G210" s="218"/>
      <c r="H210" s="220"/>
      <c r="I210" s="143" t="s">
        <v>554</v>
      </c>
      <c r="J210" s="213"/>
      <c r="K210" s="214"/>
      <c r="L210" s="215"/>
      <c r="M210" s="183">
        <f t="shared" si="3"/>
        <v>0</v>
      </c>
    </row>
    <row r="211" spans="1:13" ht="12" customHeight="1" x14ac:dyDescent="0.15">
      <c r="A211" s="184">
        <v>24</v>
      </c>
      <c r="B211" s="210">
        <v>11</v>
      </c>
      <c r="C211" s="210">
        <v>13</v>
      </c>
      <c r="D211" s="92"/>
      <c r="E211" s="142"/>
      <c r="F211" s="217"/>
      <c r="G211" s="218"/>
      <c r="H211" s="220"/>
      <c r="I211" s="696" t="s">
        <v>719</v>
      </c>
      <c r="J211" s="697"/>
      <c r="K211" s="223"/>
      <c r="L211" s="224"/>
      <c r="M211" s="183">
        <f t="shared" si="3"/>
        <v>0</v>
      </c>
    </row>
    <row r="212" spans="1:13" ht="12" customHeight="1" x14ac:dyDescent="0.15">
      <c r="A212" s="184">
        <v>24</v>
      </c>
      <c r="B212" s="210">
        <v>11</v>
      </c>
      <c r="C212" s="210">
        <v>14</v>
      </c>
      <c r="D212" s="92"/>
      <c r="E212" s="142"/>
      <c r="F212" s="217"/>
      <c r="G212" s="218"/>
      <c r="H212" s="220"/>
      <c r="I212" s="698" t="s">
        <v>720</v>
      </c>
      <c r="J212" s="533"/>
      <c r="K212" s="225"/>
      <c r="L212" s="226"/>
      <c r="M212" s="183">
        <f t="shared" si="3"/>
        <v>0</v>
      </c>
    </row>
    <row r="213" spans="1:13" ht="12" customHeight="1" thickBot="1" x14ac:dyDescent="0.2">
      <c r="A213" s="184">
        <v>24</v>
      </c>
      <c r="B213" s="210">
        <v>11</v>
      </c>
      <c r="C213" s="210">
        <v>15</v>
      </c>
      <c r="D213" s="92"/>
      <c r="E213" s="142"/>
      <c r="F213" s="217"/>
      <c r="G213" s="218"/>
      <c r="H213" s="220"/>
      <c r="I213" s="698" t="s">
        <v>721</v>
      </c>
      <c r="J213" s="533"/>
      <c r="K213" s="225"/>
      <c r="L213" s="226"/>
      <c r="M213" s="288">
        <f t="shared" si="3"/>
        <v>0</v>
      </c>
    </row>
    <row r="214" spans="1:13" s="227" customFormat="1" ht="12" customHeight="1" x14ac:dyDescent="0.15">
      <c r="A214" s="202">
        <v>24</v>
      </c>
      <c r="B214" s="203">
        <v>12</v>
      </c>
      <c r="C214" s="203">
        <v>1</v>
      </c>
      <c r="D214" s="693" t="s">
        <v>566</v>
      </c>
      <c r="E214" s="694"/>
      <c r="F214" s="694"/>
      <c r="G214" s="694"/>
      <c r="H214" s="695"/>
      <c r="I214" s="205" t="s">
        <v>543</v>
      </c>
      <c r="J214" s="206"/>
      <c r="K214" s="207"/>
      <c r="L214" s="208"/>
      <c r="M214" s="183">
        <f t="shared" si="3"/>
        <v>0</v>
      </c>
    </row>
    <row r="215" spans="1:13" ht="12" customHeight="1" x14ac:dyDescent="0.15">
      <c r="A215" s="184">
        <v>24</v>
      </c>
      <c r="B215" s="210">
        <v>12</v>
      </c>
      <c r="C215" s="210">
        <v>2</v>
      </c>
      <c r="D215" s="211"/>
      <c r="E215" s="142"/>
      <c r="F215" s="212"/>
      <c r="G215" s="212"/>
      <c r="H215" s="141"/>
      <c r="I215" s="143" t="s">
        <v>544</v>
      </c>
      <c r="J215" s="213"/>
      <c r="K215" s="214"/>
      <c r="L215" s="215"/>
      <c r="M215" s="183">
        <f t="shared" si="3"/>
        <v>0</v>
      </c>
    </row>
    <row r="216" spans="1:13" ht="12" customHeight="1" x14ac:dyDescent="0.15">
      <c r="A216" s="184">
        <v>24</v>
      </c>
      <c r="B216" s="210">
        <v>12</v>
      </c>
      <c r="C216" s="210">
        <v>3</v>
      </c>
      <c r="D216" s="216"/>
      <c r="E216" s="142"/>
      <c r="F216" s="217"/>
      <c r="G216" s="218"/>
      <c r="H216" s="141"/>
      <c r="I216" s="143" t="s">
        <v>545</v>
      </c>
      <c r="J216" s="213"/>
      <c r="K216" s="214"/>
      <c r="L216" s="215"/>
      <c r="M216" s="183">
        <f t="shared" si="3"/>
        <v>0</v>
      </c>
    </row>
    <row r="217" spans="1:13" ht="12" customHeight="1" x14ac:dyDescent="0.15">
      <c r="A217" s="184">
        <v>24</v>
      </c>
      <c r="B217" s="210">
        <v>12</v>
      </c>
      <c r="C217" s="210">
        <v>4</v>
      </c>
      <c r="D217" s="216"/>
      <c r="E217" s="219"/>
      <c r="F217" s="219"/>
      <c r="G217" s="219"/>
      <c r="H217" s="141"/>
      <c r="I217" s="143" t="s">
        <v>546</v>
      </c>
      <c r="J217" s="213"/>
      <c r="K217" s="214"/>
      <c r="L217" s="215"/>
      <c r="M217" s="183">
        <f t="shared" si="3"/>
        <v>0</v>
      </c>
    </row>
    <row r="218" spans="1:13" ht="12" customHeight="1" x14ac:dyDescent="0.15">
      <c r="A218" s="184">
        <v>24</v>
      </c>
      <c r="B218" s="210">
        <v>12</v>
      </c>
      <c r="C218" s="210">
        <v>5</v>
      </c>
      <c r="D218" s="92"/>
      <c r="E218" s="142"/>
      <c r="F218" s="217"/>
      <c r="G218" s="218"/>
      <c r="H218" s="220"/>
      <c r="I218" s="143" t="s">
        <v>547</v>
      </c>
      <c r="J218" s="213"/>
      <c r="K218" s="214"/>
      <c r="L218" s="215"/>
      <c r="M218" s="183">
        <f t="shared" si="3"/>
        <v>0</v>
      </c>
    </row>
    <row r="219" spans="1:13" ht="12" customHeight="1" x14ac:dyDescent="0.15">
      <c r="A219" s="184">
        <v>24</v>
      </c>
      <c r="B219" s="210">
        <v>12</v>
      </c>
      <c r="C219" s="210">
        <v>6</v>
      </c>
      <c r="D219" s="92"/>
      <c r="E219" s="142"/>
      <c r="F219" s="221"/>
      <c r="G219" s="212"/>
      <c r="H219" s="222"/>
      <c r="I219" s="143" t="s">
        <v>548</v>
      </c>
      <c r="J219" s="213"/>
      <c r="K219" s="214"/>
      <c r="L219" s="215"/>
      <c r="M219" s="183">
        <f t="shared" si="3"/>
        <v>0</v>
      </c>
    </row>
    <row r="220" spans="1:13" ht="12" customHeight="1" x14ac:dyDescent="0.15">
      <c r="A220" s="184">
        <v>24</v>
      </c>
      <c r="B220" s="210">
        <v>12</v>
      </c>
      <c r="C220" s="210">
        <v>7</v>
      </c>
      <c r="D220" s="92"/>
      <c r="E220" s="142"/>
      <c r="F220" s="217"/>
      <c r="G220" s="218"/>
      <c r="H220" s="220"/>
      <c r="I220" s="143" t="s">
        <v>549</v>
      </c>
      <c r="J220" s="213"/>
      <c r="K220" s="214"/>
      <c r="L220" s="215"/>
      <c r="M220" s="183">
        <f t="shared" si="3"/>
        <v>0</v>
      </c>
    </row>
    <row r="221" spans="1:13" ht="12" customHeight="1" x14ac:dyDescent="0.15">
      <c r="A221" s="184">
        <v>24</v>
      </c>
      <c r="B221" s="210">
        <v>12</v>
      </c>
      <c r="C221" s="210">
        <v>8</v>
      </c>
      <c r="D221" s="92"/>
      <c r="E221" s="142"/>
      <c r="F221" s="217"/>
      <c r="G221" s="218"/>
      <c r="H221" s="220"/>
      <c r="I221" s="143" t="s">
        <v>550</v>
      </c>
      <c r="J221" s="213"/>
      <c r="K221" s="214"/>
      <c r="L221" s="215"/>
      <c r="M221" s="183">
        <f t="shared" si="3"/>
        <v>0</v>
      </c>
    </row>
    <row r="222" spans="1:13" ht="12" customHeight="1" x14ac:dyDescent="0.15">
      <c r="A222" s="184">
        <v>24</v>
      </c>
      <c r="B222" s="210">
        <v>12</v>
      </c>
      <c r="C222" s="210">
        <v>9</v>
      </c>
      <c r="D222" s="92"/>
      <c r="E222" s="142"/>
      <c r="F222" s="217"/>
      <c r="G222" s="218"/>
      <c r="H222" s="220"/>
      <c r="I222" s="143" t="s">
        <v>551</v>
      </c>
      <c r="J222" s="213"/>
      <c r="K222" s="214"/>
      <c r="L222" s="215"/>
      <c r="M222" s="183">
        <f t="shared" si="3"/>
        <v>0</v>
      </c>
    </row>
    <row r="223" spans="1:13" ht="12" customHeight="1" x14ac:dyDescent="0.15">
      <c r="A223" s="184">
        <v>24</v>
      </c>
      <c r="B223" s="210">
        <v>12</v>
      </c>
      <c r="C223" s="210">
        <v>10</v>
      </c>
      <c r="D223" s="92"/>
      <c r="E223" s="142"/>
      <c r="F223" s="217"/>
      <c r="G223" s="218"/>
      <c r="H223" s="220"/>
      <c r="I223" s="143" t="s">
        <v>552</v>
      </c>
      <c r="J223" s="213"/>
      <c r="K223" s="214"/>
      <c r="L223" s="215"/>
      <c r="M223" s="183">
        <f t="shared" si="3"/>
        <v>0</v>
      </c>
    </row>
    <row r="224" spans="1:13" ht="12" customHeight="1" x14ac:dyDescent="0.15">
      <c r="A224" s="184">
        <v>24</v>
      </c>
      <c r="B224" s="210">
        <v>12</v>
      </c>
      <c r="C224" s="210">
        <v>11</v>
      </c>
      <c r="D224" s="92"/>
      <c r="E224" s="142"/>
      <c r="F224" s="217"/>
      <c r="G224" s="218"/>
      <c r="H224" s="220"/>
      <c r="I224" s="143" t="s">
        <v>553</v>
      </c>
      <c r="J224" s="213"/>
      <c r="K224" s="214"/>
      <c r="L224" s="215"/>
      <c r="M224" s="183">
        <f t="shared" si="3"/>
        <v>0</v>
      </c>
    </row>
    <row r="225" spans="1:14" ht="12" customHeight="1" x14ac:dyDescent="0.15">
      <c r="A225" s="184">
        <v>24</v>
      </c>
      <c r="B225" s="210">
        <v>12</v>
      </c>
      <c r="C225" s="210">
        <v>12</v>
      </c>
      <c r="D225" s="92"/>
      <c r="E225" s="142"/>
      <c r="F225" s="217"/>
      <c r="G225" s="218"/>
      <c r="H225" s="220"/>
      <c r="I225" s="228" t="s">
        <v>554</v>
      </c>
      <c r="J225" s="213"/>
      <c r="K225" s="214"/>
      <c r="L225" s="215"/>
      <c r="M225" s="183">
        <f t="shared" si="3"/>
        <v>0</v>
      </c>
    </row>
    <row r="226" spans="1:14" ht="12" customHeight="1" x14ac:dyDescent="0.15">
      <c r="A226" s="184">
        <v>24</v>
      </c>
      <c r="B226" s="210">
        <v>12</v>
      </c>
      <c r="C226" s="210">
        <v>13</v>
      </c>
      <c r="D226" s="229"/>
      <c r="E226" s="230"/>
      <c r="F226" s="230"/>
      <c r="G226" s="230"/>
      <c r="H226" s="230"/>
      <c r="I226" s="696" t="s">
        <v>719</v>
      </c>
      <c r="J226" s="697"/>
      <c r="K226" s="223"/>
      <c r="L226" s="224"/>
      <c r="M226" s="183">
        <f t="shared" si="3"/>
        <v>0</v>
      </c>
    </row>
    <row r="227" spans="1:14" ht="12" customHeight="1" x14ac:dyDescent="0.15">
      <c r="A227" s="184">
        <v>24</v>
      </c>
      <c r="B227" s="210">
        <v>12</v>
      </c>
      <c r="C227" s="210">
        <v>14</v>
      </c>
      <c r="D227" s="229"/>
      <c r="E227" s="230"/>
      <c r="F227" s="230"/>
      <c r="G227" s="230"/>
      <c r="H227" s="230"/>
      <c r="I227" s="698" t="s">
        <v>720</v>
      </c>
      <c r="J227" s="533"/>
      <c r="K227" s="225"/>
      <c r="L227" s="226"/>
      <c r="M227" s="183">
        <f t="shared" si="3"/>
        <v>0</v>
      </c>
    </row>
    <row r="228" spans="1:14" ht="12" customHeight="1" thickBot="1" x14ac:dyDescent="0.2">
      <c r="A228" s="184">
        <v>24</v>
      </c>
      <c r="B228" s="210">
        <v>12</v>
      </c>
      <c r="C228" s="210">
        <v>15</v>
      </c>
      <c r="D228" s="229"/>
      <c r="E228" s="230"/>
      <c r="F228" s="230"/>
      <c r="G228" s="230"/>
      <c r="H228" s="230"/>
      <c r="I228" s="698" t="s">
        <v>721</v>
      </c>
      <c r="J228" s="533"/>
      <c r="K228" s="225"/>
      <c r="L228" s="226"/>
      <c r="M228" s="288">
        <f t="shared" si="3"/>
        <v>0</v>
      </c>
      <c r="N228" s="290"/>
    </row>
    <row r="229" spans="1:14" s="232" customFormat="1" ht="10.5" customHeight="1" x14ac:dyDescent="0.15">
      <c r="A229" s="231">
        <v>26</v>
      </c>
      <c r="B229" s="232">
        <v>1</v>
      </c>
      <c r="C229" s="232">
        <v>1</v>
      </c>
      <c r="D229" s="233"/>
      <c r="E229" s="234" t="s">
        <v>55</v>
      </c>
      <c r="F229" s="688" t="s">
        <v>285</v>
      </c>
      <c r="G229" s="688"/>
      <c r="H229" s="688"/>
      <c r="I229" s="688"/>
      <c r="J229" s="235" t="s">
        <v>58</v>
      </c>
      <c r="K229" s="236">
        <v>400430</v>
      </c>
      <c r="L229" s="236">
        <v>6818</v>
      </c>
      <c r="M229" s="183">
        <f t="shared" si="3"/>
        <v>407248</v>
      </c>
      <c r="N229" s="157"/>
    </row>
    <row r="230" spans="1:14" s="185" customFormat="1" ht="10.5" customHeight="1" x14ac:dyDescent="0.15">
      <c r="A230" s="184">
        <v>26</v>
      </c>
      <c r="B230" s="185">
        <v>1</v>
      </c>
      <c r="C230" s="185">
        <v>2</v>
      </c>
      <c r="D230" s="237"/>
      <c r="E230" s="237"/>
      <c r="F230" s="238" t="s">
        <v>0</v>
      </c>
      <c r="G230" s="596" t="s">
        <v>567</v>
      </c>
      <c r="H230" s="596"/>
      <c r="I230" s="596"/>
      <c r="J230" s="239" t="s">
        <v>59</v>
      </c>
      <c r="K230" s="156">
        <v>164494</v>
      </c>
      <c r="L230" s="156">
        <v>4916</v>
      </c>
      <c r="M230" s="183">
        <f t="shared" si="3"/>
        <v>169410</v>
      </c>
      <c r="N230" s="157"/>
    </row>
    <row r="231" spans="1:14" s="185" customFormat="1" ht="10.5" customHeight="1" x14ac:dyDescent="0.15">
      <c r="A231" s="184">
        <v>26</v>
      </c>
      <c r="B231" s="185">
        <v>1</v>
      </c>
      <c r="C231" s="185">
        <v>3</v>
      </c>
      <c r="D231" s="240"/>
      <c r="E231" s="237"/>
      <c r="F231" s="241"/>
      <c r="G231" s="242" t="s">
        <v>60</v>
      </c>
      <c r="H231" s="596" t="s">
        <v>568</v>
      </c>
      <c r="I231" s="596"/>
      <c r="J231" s="239"/>
      <c r="K231" s="156">
        <v>164490</v>
      </c>
      <c r="L231" s="156">
        <v>4916</v>
      </c>
      <c r="M231" s="183">
        <f t="shared" si="3"/>
        <v>169406</v>
      </c>
      <c r="N231" s="157"/>
    </row>
    <row r="232" spans="1:14" s="185" customFormat="1" ht="10.5" customHeight="1" x14ac:dyDescent="0.15">
      <c r="A232" s="184">
        <v>26</v>
      </c>
      <c r="B232" s="185">
        <v>1</v>
      </c>
      <c r="C232" s="185">
        <v>4</v>
      </c>
      <c r="D232" s="240" t="s">
        <v>47</v>
      </c>
      <c r="E232" s="237"/>
      <c r="F232" s="241"/>
      <c r="G232" s="242"/>
      <c r="H232" s="596" t="s">
        <v>569</v>
      </c>
      <c r="I232" s="596"/>
      <c r="J232" s="239"/>
      <c r="K232" s="156">
        <v>5998</v>
      </c>
      <c r="L232" s="156">
        <v>2198</v>
      </c>
      <c r="M232" s="183">
        <f t="shared" si="3"/>
        <v>8196</v>
      </c>
      <c r="N232" s="157"/>
    </row>
    <row r="233" spans="1:14" s="185" customFormat="1" ht="10.5" customHeight="1" x14ac:dyDescent="0.15">
      <c r="A233" s="184">
        <v>26</v>
      </c>
      <c r="B233" s="185">
        <v>1</v>
      </c>
      <c r="C233" s="185">
        <v>5</v>
      </c>
      <c r="D233" s="241"/>
      <c r="E233" s="237"/>
      <c r="F233" s="241"/>
      <c r="G233" s="242" t="s">
        <v>61</v>
      </c>
      <c r="H233" s="596" t="s">
        <v>570</v>
      </c>
      <c r="I233" s="596"/>
      <c r="J233" s="239"/>
      <c r="K233" s="156">
        <v>0</v>
      </c>
      <c r="L233" s="156">
        <v>0</v>
      </c>
      <c r="M233" s="183">
        <f t="shared" si="3"/>
        <v>0</v>
      </c>
      <c r="N233" s="157"/>
    </row>
    <row r="234" spans="1:14" s="185" customFormat="1" ht="10.5" customHeight="1" x14ac:dyDescent="0.15">
      <c r="A234" s="184">
        <v>26</v>
      </c>
      <c r="B234" s="185">
        <v>1</v>
      </c>
      <c r="C234" s="185">
        <v>6</v>
      </c>
      <c r="D234" s="241"/>
      <c r="E234" s="237"/>
      <c r="F234" s="243"/>
      <c r="G234" s="242" t="s">
        <v>63</v>
      </c>
      <c r="H234" s="596" t="s">
        <v>571</v>
      </c>
      <c r="I234" s="596"/>
      <c r="J234" s="239"/>
      <c r="K234" s="156">
        <v>4</v>
      </c>
      <c r="L234" s="156">
        <v>0</v>
      </c>
      <c r="M234" s="183">
        <f t="shared" si="3"/>
        <v>4</v>
      </c>
      <c r="N234" s="157"/>
    </row>
    <row r="235" spans="1:14" s="185" customFormat="1" ht="10.5" customHeight="1" x14ac:dyDescent="0.15">
      <c r="A235" s="184">
        <v>26</v>
      </c>
      <c r="B235" s="185">
        <v>1</v>
      </c>
      <c r="C235" s="185">
        <v>7</v>
      </c>
      <c r="D235" s="241" t="s">
        <v>572</v>
      </c>
      <c r="E235" s="237"/>
      <c r="F235" s="241" t="s">
        <v>73</v>
      </c>
      <c r="G235" s="596" t="s">
        <v>573</v>
      </c>
      <c r="H235" s="596"/>
      <c r="I235" s="596"/>
      <c r="J235" s="239" t="s">
        <v>64</v>
      </c>
      <c r="K235" s="156">
        <v>235936</v>
      </c>
      <c r="L235" s="156">
        <v>1902</v>
      </c>
      <c r="M235" s="183">
        <f t="shared" si="3"/>
        <v>237838</v>
      </c>
      <c r="N235" s="157"/>
    </row>
    <row r="236" spans="1:14" s="185" customFormat="1" ht="10.5" customHeight="1" x14ac:dyDescent="0.15">
      <c r="A236" s="184">
        <v>26</v>
      </c>
      <c r="B236" s="185">
        <v>1</v>
      </c>
      <c r="C236" s="185">
        <v>8</v>
      </c>
      <c r="D236" s="241"/>
      <c r="E236" s="237"/>
      <c r="F236" s="237"/>
      <c r="G236" s="242" t="s">
        <v>60</v>
      </c>
      <c r="H236" s="596" t="s">
        <v>574</v>
      </c>
      <c r="I236" s="596"/>
      <c r="J236" s="239"/>
      <c r="K236" s="156">
        <v>0</v>
      </c>
      <c r="L236" s="156">
        <v>0</v>
      </c>
      <c r="M236" s="183">
        <f t="shared" si="3"/>
        <v>0</v>
      </c>
      <c r="N236" s="157"/>
    </row>
    <row r="237" spans="1:14" s="185" customFormat="1" ht="10.5" customHeight="1" x14ac:dyDescent="0.15">
      <c r="A237" s="184">
        <v>26</v>
      </c>
      <c r="B237" s="185">
        <v>1</v>
      </c>
      <c r="C237" s="185">
        <v>9</v>
      </c>
      <c r="D237" s="241"/>
      <c r="E237" s="237"/>
      <c r="F237" s="237"/>
      <c r="G237" s="243" t="s">
        <v>61</v>
      </c>
      <c r="H237" s="596" t="s">
        <v>297</v>
      </c>
      <c r="I237" s="596"/>
      <c r="J237" s="244"/>
      <c r="K237" s="156">
        <v>0</v>
      </c>
      <c r="L237" s="156">
        <v>0</v>
      </c>
      <c r="M237" s="183">
        <f t="shared" si="3"/>
        <v>0</v>
      </c>
      <c r="N237" s="157"/>
    </row>
    <row r="238" spans="1:14" s="185" customFormat="1" ht="10.5" customHeight="1" x14ac:dyDescent="0.15">
      <c r="A238" s="184">
        <v>26</v>
      </c>
      <c r="B238" s="185">
        <v>1</v>
      </c>
      <c r="C238" s="185">
        <v>10</v>
      </c>
      <c r="D238" s="241" t="s">
        <v>575</v>
      </c>
      <c r="E238" s="237"/>
      <c r="F238" s="237"/>
      <c r="G238" s="242" t="s">
        <v>63</v>
      </c>
      <c r="H238" s="596" t="s">
        <v>576</v>
      </c>
      <c r="I238" s="596"/>
      <c r="J238" s="239"/>
      <c r="K238" s="156">
        <v>63910</v>
      </c>
      <c r="L238" s="156">
        <v>0</v>
      </c>
      <c r="M238" s="183">
        <f t="shared" si="3"/>
        <v>63910</v>
      </c>
      <c r="N238" s="157"/>
    </row>
    <row r="239" spans="1:14" s="185" customFormat="1" ht="10.5" customHeight="1" x14ac:dyDescent="0.15">
      <c r="A239" s="184">
        <v>26</v>
      </c>
      <c r="B239" s="185">
        <v>1</v>
      </c>
      <c r="C239" s="185">
        <v>11</v>
      </c>
      <c r="D239" s="241"/>
      <c r="E239" s="245"/>
      <c r="F239" s="245"/>
      <c r="G239" s="243" t="s">
        <v>65</v>
      </c>
      <c r="H239" s="596" t="s">
        <v>571</v>
      </c>
      <c r="I239" s="596"/>
      <c r="J239" s="244"/>
      <c r="K239" s="156">
        <v>172026</v>
      </c>
      <c r="L239" s="156">
        <v>1902</v>
      </c>
      <c r="M239" s="183">
        <f t="shared" si="3"/>
        <v>173928</v>
      </c>
      <c r="N239" s="157"/>
    </row>
    <row r="240" spans="1:14" s="185" customFormat="1" ht="10.5" customHeight="1" x14ac:dyDescent="0.15">
      <c r="A240" s="184">
        <v>26</v>
      </c>
      <c r="B240" s="185">
        <v>1</v>
      </c>
      <c r="C240" s="185">
        <v>12</v>
      </c>
      <c r="D240" s="241"/>
      <c r="E240" s="240" t="s">
        <v>56</v>
      </c>
      <c r="F240" s="596" t="s">
        <v>286</v>
      </c>
      <c r="G240" s="596"/>
      <c r="H240" s="596"/>
      <c r="I240" s="596"/>
      <c r="J240" s="239" t="s">
        <v>66</v>
      </c>
      <c r="K240" s="156">
        <v>362648</v>
      </c>
      <c r="L240" s="156">
        <v>5219</v>
      </c>
      <c r="M240" s="183">
        <f t="shared" si="3"/>
        <v>367867</v>
      </c>
      <c r="N240" s="157"/>
    </row>
    <row r="241" spans="1:14" s="185" customFormat="1" ht="10.5" customHeight="1" x14ac:dyDescent="0.15">
      <c r="A241" s="184">
        <v>26</v>
      </c>
      <c r="B241" s="185">
        <v>1</v>
      </c>
      <c r="C241" s="185">
        <v>13</v>
      </c>
      <c r="D241" s="241" t="s">
        <v>577</v>
      </c>
      <c r="E241" s="237"/>
      <c r="F241" s="238" t="s">
        <v>0</v>
      </c>
      <c r="G241" s="596" t="s">
        <v>578</v>
      </c>
      <c r="H241" s="596"/>
      <c r="I241" s="596"/>
      <c r="J241" s="239" t="s">
        <v>68</v>
      </c>
      <c r="K241" s="156">
        <v>159125</v>
      </c>
      <c r="L241" s="156">
        <v>5219</v>
      </c>
      <c r="M241" s="183">
        <f t="shared" si="3"/>
        <v>164344</v>
      </c>
      <c r="N241" s="157"/>
    </row>
    <row r="242" spans="1:14" s="185" customFormat="1" ht="10.5" customHeight="1" x14ac:dyDescent="0.15">
      <c r="A242" s="184">
        <v>26</v>
      </c>
      <c r="B242" s="185">
        <v>1</v>
      </c>
      <c r="C242" s="185">
        <v>14</v>
      </c>
      <c r="D242" s="241"/>
      <c r="E242" s="237"/>
      <c r="F242" s="241"/>
      <c r="G242" s="242" t="s">
        <v>60</v>
      </c>
      <c r="H242" s="596" t="s">
        <v>579</v>
      </c>
      <c r="I242" s="596"/>
      <c r="J242" s="239"/>
      <c r="K242" s="156">
        <v>46472</v>
      </c>
      <c r="L242" s="156">
        <v>0</v>
      </c>
      <c r="M242" s="183">
        <f t="shared" si="3"/>
        <v>46472</v>
      </c>
      <c r="N242" s="157"/>
    </row>
    <row r="243" spans="1:14" s="185" customFormat="1" ht="10.5" customHeight="1" x14ac:dyDescent="0.15">
      <c r="A243" s="184">
        <v>26</v>
      </c>
      <c r="B243" s="185">
        <v>1</v>
      </c>
      <c r="C243" s="185">
        <v>15</v>
      </c>
      <c r="D243" s="241"/>
      <c r="E243" s="237"/>
      <c r="F243" s="241"/>
      <c r="G243" s="242" t="s">
        <v>61</v>
      </c>
      <c r="H243" s="596" t="s">
        <v>580</v>
      </c>
      <c r="I243" s="596"/>
      <c r="J243" s="239"/>
      <c r="K243" s="156">
        <v>0</v>
      </c>
      <c r="L243" s="156">
        <v>0</v>
      </c>
      <c r="M243" s="183">
        <f t="shared" si="3"/>
        <v>0</v>
      </c>
      <c r="N243" s="157"/>
    </row>
    <row r="244" spans="1:14" s="185" customFormat="1" ht="10.5" customHeight="1" x14ac:dyDescent="0.15">
      <c r="A244" s="184">
        <v>26</v>
      </c>
      <c r="B244" s="185">
        <v>1</v>
      </c>
      <c r="C244" s="185">
        <v>16</v>
      </c>
      <c r="D244" s="241" t="s">
        <v>581</v>
      </c>
      <c r="E244" s="237"/>
      <c r="F244" s="243"/>
      <c r="G244" s="243" t="s">
        <v>63</v>
      </c>
      <c r="H244" s="596" t="s">
        <v>571</v>
      </c>
      <c r="I244" s="596"/>
      <c r="J244" s="244"/>
      <c r="K244" s="156">
        <v>112653</v>
      </c>
      <c r="L244" s="156">
        <v>5219</v>
      </c>
      <c r="M244" s="183">
        <f t="shared" si="3"/>
        <v>117872</v>
      </c>
      <c r="N244" s="157"/>
    </row>
    <row r="245" spans="1:14" s="185" customFormat="1" ht="10.5" customHeight="1" x14ac:dyDescent="0.15">
      <c r="A245" s="184">
        <v>26</v>
      </c>
      <c r="B245" s="185">
        <v>1</v>
      </c>
      <c r="C245" s="185">
        <v>17</v>
      </c>
      <c r="D245" s="241"/>
      <c r="E245" s="237"/>
      <c r="F245" s="241" t="s">
        <v>73</v>
      </c>
      <c r="G245" s="596" t="s">
        <v>582</v>
      </c>
      <c r="H245" s="596"/>
      <c r="I245" s="596"/>
      <c r="J245" s="239" t="s">
        <v>69</v>
      </c>
      <c r="K245" s="156">
        <v>203523</v>
      </c>
      <c r="L245" s="156">
        <v>0</v>
      </c>
      <c r="M245" s="183">
        <f t="shared" si="3"/>
        <v>203523</v>
      </c>
      <c r="N245" s="157"/>
    </row>
    <row r="246" spans="1:14" s="185" customFormat="1" ht="10.5" customHeight="1" x14ac:dyDescent="0.15">
      <c r="A246" s="184">
        <v>26</v>
      </c>
      <c r="B246" s="185">
        <v>1</v>
      </c>
      <c r="C246" s="185">
        <v>18</v>
      </c>
      <c r="D246" s="241"/>
      <c r="E246" s="237"/>
      <c r="F246" s="237"/>
      <c r="G246" s="122" t="s">
        <v>60</v>
      </c>
      <c r="H246" s="393" t="s">
        <v>583</v>
      </c>
      <c r="I246" s="393"/>
      <c r="J246" s="239"/>
      <c r="K246" s="156">
        <v>6805</v>
      </c>
      <c r="L246" s="156">
        <v>0</v>
      </c>
      <c r="M246" s="183">
        <f t="shared" si="3"/>
        <v>6805</v>
      </c>
      <c r="N246" s="157"/>
    </row>
    <row r="247" spans="1:14" s="185" customFormat="1" ht="10.5" customHeight="1" x14ac:dyDescent="0.15">
      <c r="A247" s="184">
        <v>26</v>
      </c>
      <c r="B247" s="185">
        <v>1</v>
      </c>
      <c r="C247" s="185">
        <v>19</v>
      </c>
      <c r="D247" s="241" t="s">
        <v>584</v>
      </c>
      <c r="E247" s="237"/>
      <c r="F247" s="237"/>
      <c r="G247" s="132"/>
      <c r="H247" s="374" t="s">
        <v>585</v>
      </c>
      <c r="I247" s="690"/>
      <c r="J247" s="239"/>
      <c r="K247" s="156">
        <v>6801</v>
      </c>
      <c r="L247" s="156">
        <v>0</v>
      </c>
      <c r="M247" s="183">
        <f t="shared" si="3"/>
        <v>6801</v>
      </c>
      <c r="N247" s="157"/>
    </row>
    <row r="248" spans="1:14" s="185" customFormat="1" ht="10.5" customHeight="1" x14ac:dyDescent="0.15">
      <c r="A248" s="184">
        <v>26</v>
      </c>
      <c r="B248" s="185">
        <v>1</v>
      </c>
      <c r="C248" s="185">
        <v>20</v>
      </c>
      <c r="D248" s="237"/>
      <c r="E248" s="237"/>
      <c r="F248" s="237"/>
      <c r="G248" s="245"/>
      <c r="H248" s="595" t="s">
        <v>586</v>
      </c>
      <c r="I248" s="690"/>
      <c r="J248" s="239"/>
      <c r="K248" s="156">
        <v>4</v>
      </c>
      <c r="L248" s="156">
        <v>0</v>
      </c>
      <c r="M248" s="183">
        <f t="shared" si="3"/>
        <v>4</v>
      </c>
      <c r="N248" s="157"/>
    </row>
    <row r="249" spans="1:14" s="185" customFormat="1" ht="10.5" customHeight="1" x14ac:dyDescent="0.15">
      <c r="A249" s="184">
        <v>26</v>
      </c>
      <c r="B249" s="185">
        <v>1</v>
      </c>
      <c r="C249" s="185">
        <v>21</v>
      </c>
      <c r="D249" s="237"/>
      <c r="E249" s="245"/>
      <c r="F249" s="245"/>
      <c r="G249" s="245" t="s">
        <v>61</v>
      </c>
      <c r="H249" s="596" t="s">
        <v>571</v>
      </c>
      <c r="I249" s="596"/>
      <c r="J249" s="244"/>
      <c r="K249" s="156">
        <v>196718</v>
      </c>
      <c r="L249" s="156">
        <v>0</v>
      </c>
      <c r="M249" s="183">
        <f t="shared" si="3"/>
        <v>196718</v>
      </c>
      <c r="N249" s="157"/>
    </row>
    <row r="250" spans="1:14" s="185" customFormat="1" ht="10.5" customHeight="1" x14ac:dyDescent="0.15">
      <c r="A250" s="184">
        <v>26</v>
      </c>
      <c r="B250" s="185">
        <v>1</v>
      </c>
      <c r="C250" s="185">
        <v>22</v>
      </c>
      <c r="D250" s="245"/>
      <c r="E250" s="246" t="s">
        <v>70</v>
      </c>
      <c r="F250" s="393" t="s">
        <v>587</v>
      </c>
      <c r="G250" s="393"/>
      <c r="H250" s="393"/>
      <c r="I250" s="393"/>
      <c r="J250" s="244" t="s">
        <v>71</v>
      </c>
      <c r="K250" s="156">
        <v>37782</v>
      </c>
      <c r="L250" s="156">
        <v>1599</v>
      </c>
      <c r="M250" s="183">
        <f t="shared" si="3"/>
        <v>39381</v>
      </c>
      <c r="N250" s="157"/>
    </row>
    <row r="251" spans="1:14" s="185" customFormat="1" ht="10.5" customHeight="1" x14ac:dyDescent="0.15">
      <c r="A251" s="184">
        <v>26</v>
      </c>
      <c r="B251" s="185">
        <v>1</v>
      </c>
      <c r="C251" s="185">
        <v>23</v>
      </c>
      <c r="D251" s="237"/>
      <c r="E251" s="240" t="s">
        <v>55</v>
      </c>
      <c r="F251" s="596" t="s">
        <v>588</v>
      </c>
      <c r="G251" s="596"/>
      <c r="H251" s="596"/>
      <c r="I251" s="596"/>
      <c r="J251" s="239" t="s">
        <v>72</v>
      </c>
      <c r="K251" s="156">
        <v>100136</v>
      </c>
      <c r="L251" s="156">
        <v>92061</v>
      </c>
      <c r="M251" s="183">
        <f t="shared" si="3"/>
        <v>192197</v>
      </c>
      <c r="N251" s="157"/>
    </row>
    <row r="252" spans="1:14" s="185" customFormat="1" ht="10.5" customHeight="1" x14ac:dyDescent="0.15">
      <c r="A252" s="184">
        <v>26</v>
      </c>
      <c r="B252" s="185">
        <v>1</v>
      </c>
      <c r="C252" s="185">
        <v>24</v>
      </c>
      <c r="D252" s="237"/>
      <c r="E252" s="237"/>
      <c r="F252" s="242" t="s">
        <v>0</v>
      </c>
      <c r="G252" s="596" t="s">
        <v>298</v>
      </c>
      <c r="H252" s="596"/>
      <c r="I252" s="596"/>
      <c r="J252" s="239"/>
      <c r="K252" s="156">
        <v>74700</v>
      </c>
      <c r="L252" s="156">
        <v>0</v>
      </c>
      <c r="M252" s="183">
        <f t="shared" si="3"/>
        <v>74700</v>
      </c>
      <c r="N252" s="157"/>
    </row>
    <row r="253" spans="1:14" s="185" customFormat="1" ht="10.5" customHeight="1" x14ac:dyDescent="0.15">
      <c r="A253" s="184">
        <v>26</v>
      </c>
      <c r="B253" s="185">
        <v>1</v>
      </c>
      <c r="C253" s="185">
        <v>25</v>
      </c>
      <c r="D253" s="237"/>
      <c r="E253" s="237"/>
      <c r="F253" s="247" t="s">
        <v>73</v>
      </c>
      <c r="G253" s="692" t="s">
        <v>589</v>
      </c>
      <c r="H253" s="692"/>
      <c r="I253" s="692"/>
      <c r="J253" s="248"/>
      <c r="K253" s="156">
        <v>0</v>
      </c>
      <c r="L253" s="156">
        <v>0</v>
      </c>
      <c r="M253" s="183">
        <f t="shared" si="3"/>
        <v>0</v>
      </c>
      <c r="N253" s="157"/>
    </row>
    <row r="254" spans="1:14" s="185" customFormat="1" ht="10.5" customHeight="1" x14ac:dyDescent="0.15">
      <c r="A254" s="184">
        <v>26</v>
      </c>
      <c r="B254" s="185">
        <v>1</v>
      </c>
      <c r="C254" s="185">
        <v>26</v>
      </c>
      <c r="D254" s="237"/>
      <c r="E254" s="237"/>
      <c r="F254" s="242" t="s">
        <v>11</v>
      </c>
      <c r="G254" s="596" t="s">
        <v>590</v>
      </c>
      <c r="H254" s="596"/>
      <c r="I254" s="596"/>
      <c r="J254" s="239"/>
      <c r="K254" s="156">
        <v>25436</v>
      </c>
      <c r="L254" s="156">
        <v>0</v>
      </c>
      <c r="M254" s="183">
        <f t="shared" si="3"/>
        <v>25436</v>
      </c>
      <c r="N254" s="157"/>
    </row>
    <row r="255" spans="1:14" s="185" customFormat="1" ht="10.5" customHeight="1" x14ac:dyDescent="0.15">
      <c r="A255" s="184">
        <v>26</v>
      </c>
      <c r="B255" s="185">
        <v>1</v>
      </c>
      <c r="C255" s="185">
        <v>27</v>
      </c>
      <c r="D255" s="241"/>
      <c r="E255" s="237"/>
      <c r="F255" s="242" t="s">
        <v>12</v>
      </c>
      <c r="G255" s="596" t="s">
        <v>591</v>
      </c>
      <c r="H255" s="596"/>
      <c r="I255" s="596"/>
      <c r="J255" s="239"/>
      <c r="K255" s="156">
        <v>0</v>
      </c>
      <c r="L255" s="156">
        <v>0</v>
      </c>
      <c r="M255" s="183">
        <f t="shared" si="3"/>
        <v>0</v>
      </c>
      <c r="N255" s="157"/>
    </row>
    <row r="256" spans="1:14" s="185" customFormat="1" ht="10.5" customHeight="1" x14ac:dyDescent="0.15">
      <c r="A256" s="184">
        <v>26</v>
      </c>
      <c r="B256" s="185">
        <v>1</v>
      </c>
      <c r="C256" s="185">
        <v>28</v>
      </c>
      <c r="D256" s="241"/>
      <c r="E256" s="237"/>
      <c r="F256" s="242" t="s">
        <v>13</v>
      </c>
      <c r="G256" s="596" t="s">
        <v>592</v>
      </c>
      <c r="H256" s="596"/>
      <c r="I256" s="596"/>
      <c r="J256" s="239"/>
      <c r="K256" s="156">
        <v>0</v>
      </c>
      <c r="L256" s="156">
        <v>0</v>
      </c>
      <c r="M256" s="183">
        <f t="shared" si="3"/>
        <v>0</v>
      </c>
      <c r="N256" s="157"/>
    </row>
    <row r="257" spans="1:14" s="185" customFormat="1" ht="10.5" customHeight="1" x14ac:dyDescent="0.15">
      <c r="A257" s="184">
        <v>26</v>
      </c>
      <c r="B257" s="185">
        <v>1</v>
      </c>
      <c r="C257" s="185">
        <v>29</v>
      </c>
      <c r="D257" s="241" t="s">
        <v>74</v>
      </c>
      <c r="E257" s="237"/>
      <c r="F257" s="242" t="s">
        <v>15</v>
      </c>
      <c r="G257" s="596" t="s">
        <v>574</v>
      </c>
      <c r="H257" s="596"/>
      <c r="I257" s="596"/>
      <c r="J257" s="239"/>
      <c r="K257" s="156">
        <v>0</v>
      </c>
      <c r="L257" s="156">
        <v>0</v>
      </c>
      <c r="M257" s="183">
        <f t="shared" si="3"/>
        <v>0</v>
      </c>
      <c r="N257" s="157"/>
    </row>
    <row r="258" spans="1:14" s="185" customFormat="1" ht="10.5" customHeight="1" x14ac:dyDescent="0.15">
      <c r="A258" s="184">
        <v>26</v>
      </c>
      <c r="B258" s="185">
        <v>1</v>
      </c>
      <c r="C258" s="185">
        <v>30</v>
      </c>
      <c r="D258" s="241"/>
      <c r="E258" s="237"/>
      <c r="F258" s="242" t="s">
        <v>95</v>
      </c>
      <c r="G258" s="596" t="s">
        <v>593</v>
      </c>
      <c r="H258" s="596"/>
      <c r="I258" s="596"/>
      <c r="J258" s="239"/>
      <c r="K258" s="156">
        <v>0</v>
      </c>
      <c r="L258" s="156">
        <v>0</v>
      </c>
      <c r="M258" s="183">
        <f t="shared" si="3"/>
        <v>0</v>
      </c>
      <c r="N258" s="157"/>
    </row>
    <row r="259" spans="1:14" s="185" customFormat="1" ht="10.5" customHeight="1" x14ac:dyDescent="0.15">
      <c r="A259" s="184">
        <v>26</v>
      </c>
      <c r="B259" s="185">
        <v>1</v>
      </c>
      <c r="C259" s="185">
        <v>31</v>
      </c>
      <c r="D259" s="241"/>
      <c r="E259" s="237"/>
      <c r="F259" s="242" t="s">
        <v>18</v>
      </c>
      <c r="G259" s="596" t="s">
        <v>299</v>
      </c>
      <c r="H259" s="596"/>
      <c r="I259" s="596"/>
      <c r="J259" s="239"/>
      <c r="K259" s="156">
        <v>0</v>
      </c>
      <c r="L259" s="156">
        <v>0</v>
      </c>
      <c r="M259" s="183">
        <f t="shared" si="3"/>
        <v>0</v>
      </c>
      <c r="N259" s="157"/>
    </row>
    <row r="260" spans="1:14" s="185" customFormat="1" ht="10.5" customHeight="1" x14ac:dyDescent="0.15">
      <c r="A260" s="184">
        <v>26</v>
      </c>
      <c r="B260" s="185">
        <v>1</v>
      </c>
      <c r="C260" s="185">
        <v>32</v>
      </c>
      <c r="D260" s="241"/>
      <c r="E260" s="245"/>
      <c r="F260" s="243" t="s">
        <v>20</v>
      </c>
      <c r="G260" s="596" t="s">
        <v>300</v>
      </c>
      <c r="H260" s="596"/>
      <c r="I260" s="596"/>
      <c r="J260" s="244"/>
      <c r="K260" s="156">
        <v>0</v>
      </c>
      <c r="L260" s="156">
        <v>92061</v>
      </c>
      <c r="M260" s="183">
        <f t="shared" si="3"/>
        <v>92061</v>
      </c>
      <c r="N260" s="157"/>
    </row>
    <row r="261" spans="1:14" s="185" customFormat="1" ht="10.5" customHeight="1" x14ac:dyDescent="0.15">
      <c r="A261" s="184">
        <v>26</v>
      </c>
      <c r="B261" s="185">
        <v>1</v>
      </c>
      <c r="C261" s="185">
        <v>33</v>
      </c>
      <c r="D261" s="241" t="s">
        <v>594</v>
      </c>
      <c r="E261" s="240" t="s">
        <v>56</v>
      </c>
      <c r="F261" s="393" t="s">
        <v>595</v>
      </c>
      <c r="G261" s="393"/>
      <c r="H261" s="393"/>
      <c r="I261" s="393"/>
      <c r="J261" s="239" t="s">
        <v>75</v>
      </c>
      <c r="K261" s="156">
        <v>125660</v>
      </c>
      <c r="L261" s="156">
        <v>92061</v>
      </c>
      <c r="M261" s="183">
        <f t="shared" si="3"/>
        <v>217721</v>
      </c>
      <c r="N261" s="157"/>
    </row>
    <row r="262" spans="1:14" s="185" customFormat="1" ht="10.5" customHeight="1" x14ac:dyDescent="0.15">
      <c r="A262" s="184">
        <v>26</v>
      </c>
      <c r="B262" s="185">
        <v>1</v>
      </c>
      <c r="C262" s="185">
        <v>34</v>
      </c>
      <c r="D262" s="241"/>
      <c r="E262" s="237"/>
      <c r="F262" s="242" t="s">
        <v>0</v>
      </c>
      <c r="G262" s="596" t="s">
        <v>596</v>
      </c>
      <c r="H262" s="596"/>
      <c r="I262" s="596"/>
      <c r="J262" s="239"/>
      <c r="K262" s="156">
        <v>74786</v>
      </c>
      <c r="L262" s="156">
        <v>92061</v>
      </c>
      <c r="M262" s="183">
        <f t="shared" si="3"/>
        <v>166847</v>
      </c>
      <c r="N262" s="157"/>
    </row>
    <row r="263" spans="1:14" s="185" customFormat="1" ht="10.5" customHeight="1" x14ac:dyDescent="0.15">
      <c r="A263" s="184">
        <v>26</v>
      </c>
      <c r="B263" s="185">
        <v>1</v>
      </c>
      <c r="C263" s="185">
        <v>35</v>
      </c>
      <c r="D263" s="241"/>
      <c r="E263" s="237"/>
      <c r="F263" s="237"/>
      <c r="G263" s="176" t="s">
        <v>597</v>
      </c>
      <c r="H263" s="595" t="s">
        <v>579</v>
      </c>
      <c r="I263" s="690"/>
      <c r="J263" s="239"/>
      <c r="K263" s="156">
        <v>0</v>
      </c>
      <c r="L263" s="156">
        <v>0</v>
      </c>
      <c r="M263" s="183">
        <f t="shared" si="3"/>
        <v>0</v>
      </c>
      <c r="N263" s="157"/>
    </row>
    <row r="264" spans="1:14" s="185" customFormat="1" ht="10.5" customHeight="1" x14ac:dyDescent="0.15">
      <c r="A264" s="184">
        <v>26</v>
      </c>
      <c r="B264" s="185">
        <v>1</v>
      </c>
      <c r="C264" s="185">
        <v>36</v>
      </c>
      <c r="D264" s="241"/>
      <c r="E264" s="237"/>
      <c r="F264" s="245"/>
      <c r="G264" s="249" t="s">
        <v>598</v>
      </c>
      <c r="H264" s="595" t="s">
        <v>599</v>
      </c>
      <c r="I264" s="690"/>
      <c r="J264" s="244"/>
      <c r="K264" s="156">
        <v>0</v>
      </c>
      <c r="L264" s="156">
        <v>0</v>
      </c>
      <c r="M264" s="183">
        <f t="shared" si="3"/>
        <v>0</v>
      </c>
      <c r="N264" s="157"/>
    </row>
    <row r="265" spans="1:14" s="185" customFormat="1" ht="10.5" customHeight="1" x14ac:dyDescent="0.15">
      <c r="A265" s="184">
        <v>26</v>
      </c>
      <c r="B265" s="185">
        <v>1</v>
      </c>
      <c r="C265" s="185">
        <v>37</v>
      </c>
      <c r="D265" s="241" t="s">
        <v>600</v>
      </c>
      <c r="E265" s="237"/>
      <c r="F265" s="241" t="s">
        <v>0</v>
      </c>
      <c r="G265" s="595" t="s">
        <v>601</v>
      </c>
      <c r="H265" s="690"/>
      <c r="I265" s="690"/>
      <c r="J265" s="239"/>
      <c r="K265" s="156">
        <v>0</v>
      </c>
      <c r="L265" s="156">
        <v>0</v>
      </c>
      <c r="M265" s="183">
        <f t="shared" si="3"/>
        <v>0</v>
      </c>
      <c r="N265" s="157"/>
    </row>
    <row r="266" spans="1:14" s="185" customFormat="1" ht="10.5" customHeight="1" x14ac:dyDescent="0.15">
      <c r="A266" s="184">
        <v>26</v>
      </c>
      <c r="B266" s="185">
        <v>1</v>
      </c>
      <c r="C266" s="185">
        <v>38</v>
      </c>
      <c r="D266" s="241"/>
      <c r="E266" s="237"/>
      <c r="F266" s="241" t="s">
        <v>25</v>
      </c>
      <c r="G266" s="595" t="s">
        <v>725</v>
      </c>
      <c r="H266" s="690"/>
      <c r="I266" s="690"/>
      <c r="J266" s="239"/>
      <c r="K266" s="156">
        <v>0</v>
      </c>
      <c r="L266" s="156">
        <v>0</v>
      </c>
      <c r="M266" s="183">
        <f t="shared" si="3"/>
        <v>0</v>
      </c>
      <c r="N266" s="157"/>
    </row>
    <row r="267" spans="1:14" s="185" customFormat="1" ht="10.5" customHeight="1" x14ac:dyDescent="0.15">
      <c r="A267" s="184">
        <v>26</v>
      </c>
      <c r="B267" s="185">
        <v>1</v>
      </c>
      <c r="C267" s="185">
        <v>39</v>
      </c>
      <c r="D267" s="241"/>
      <c r="E267" s="237"/>
      <c r="F267" s="241" t="s">
        <v>301</v>
      </c>
      <c r="G267" s="595" t="s">
        <v>602</v>
      </c>
      <c r="H267" s="690"/>
      <c r="I267" s="690"/>
      <c r="J267" s="239"/>
      <c r="K267" s="156">
        <v>74786</v>
      </c>
      <c r="L267" s="156">
        <v>92061</v>
      </c>
      <c r="M267" s="183">
        <f t="shared" si="3"/>
        <v>166847</v>
      </c>
      <c r="N267" s="157"/>
    </row>
    <row r="268" spans="1:14" s="185" customFormat="1" ht="10.5" customHeight="1" x14ac:dyDescent="0.15">
      <c r="A268" s="184">
        <v>26</v>
      </c>
      <c r="B268" s="185">
        <v>1</v>
      </c>
      <c r="C268" s="185">
        <v>40</v>
      </c>
      <c r="D268" s="241"/>
      <c r="E268" s="237"/>
      <c r="F268" s="243" t="s">
        <v>302</v>
      </c>
      <c r="G268" s="595" t="s">
        <v>725</v>
      </c>
      <c r="H268" s="690"/>
      <c r="I268" s="690"/>
      <c r="J268" s="244"/>
      <c r="K268" s="156">
        <v>74700</v>
      </c>
      <c r="L268" s="156">
        <v>0</v>
      </c>
      <c r="M268" s="183">
        <f t="shared" si="3"/>
        <v>74700</v>
      </c>
      <c r="N268" s="157"/>
    </row>
    <row r="269" spans="1:14" s="185" customFormat="1" ht="10.5" customHeight="1" x14ac:dyDescent="0.15">
      <c r="A269" s="184">
        <v>26</v>
      </c>
      <c r="B269" s="185">
        <v>1</v>
      </c>
      <c r="C269" s="185">
        <v>41</v>
      </c>
      <c r="D269" s="241" t="s">
        <v>577</v>
      </c>
      <c r="E269" s="237"/>
      <c r="F269" s="237"/>
      <c r="G269" s="238" t="s">
        <v>603</v>
      </c>
      <c r="H269" s="238" t="s">
        <v>604</v>
      </c>
      <c r="I269" s="250" t="s">
        <v>115</v>
      </c>
      <c r="J269" s="239"/>
      <c r="K269" s="156">
        <v>0</v>
      </c>
      <c r="L269" s="156">
        <v>0</v>
      </c>
      <c r="M269" s="183">
        <f t="shared" si="3"/>
        <v>0</v>
      </c>
      <c r="N269" s="157"/>
    </row>
    <row r="270" spans="1:14" s="185" customFormat="1" ht="10.5" customHeight="1" x14ac:dyDescent="0.15">
      <c r="A270" s="184">
        <v>26</v>
      </c>
      <c r="B270" s="185">
        <v>1</v>
      </c>
      <c r="C270" s="185">
        <v>42</v>
      </c>
      <c r="D270" s="241"/>
      <c r="E270" s="237"/>
      <c r="F270" s="241" t="s">
        <v>0</v>
      </c>
      <c r="G270" s="241" t="s">
        <v>605</v>
      </c>
      <c r="H270" s="241"/>
      <c r="I270" s="250" t="s">
        <v>606</v>
      </c>
      <c r="J270" s="239"/>
      <c r="K270" s="156">
        <v>74700</v>
      </c>
      <c r="L270" s="156">
        <v>0</v>
      </c>
      <c r="M270" s="183">
        <f t="shared" si="3"/>
        <v>74700</v>
      </c>
      <c r="N270" s="157"/>
    </row>
    <row r="271" spans="1:14" s="185" customFormat="1" ht="10.5" customHeight="1" x14ac:dyDescent="0.15">
      <c r="A271" s="184">
        <v>26</v>
      </c>
      <c r="B271" s="185">
        <v>1</v>
      </c>
      <c r="C271" s="185">
        <v>43</v>
      </c>
      <c r="D271" s="241"/>
      <c r="E271" s="237"/>
      <c r="F271" s="241" t="s">
        <v>25</v>
      </c>
      <c r="G271" s="243" t="s">
        <v>607</v>
      </c>
      <c r="H271" s="243" t="s">
        <v>302</v>
      </c>
      <c r="I271" s="250" t="s">
        <v>116</v>
      </c>
      <c r="J271" s="239"/>
      <c r="K271" s="156">
        <v>0</v>
      </c>
      <c r="L271" s="156">
        <v>0</v>
      </c>
      <c r="M271" s="183">
        <f t="shared" si="3"/>
        <v>0</v>
      </c>
      <c r="N271" s="157"/>
    </row>
    <row r="272" spans="1:14" s="185" customFormat="1" ht="10.5" customHeight="1" x14ac:dyDescent="0.15">
      <c r="A272" s="184">
        <v>26</v>
      </c>
      <c r="B272" s="185">
        <v>1</v>
      </c>
      <c r="C272" s="185">
        <v>44</v>
      </c>
      <c r="D272" s="241"/>
      <c r="E272" s="237"/>
      <c r="F272" s="241" t="s">
        <v>608</v>
      </c>
      <c r="G272" s="595" t="s">
        <v>574</v>
      </c>
      <c r="H272" s="690"/>
      <c r="I272" s="690"/>
      <c r="J272" s="239"/>
      <c r="K272" s="156">
        <v>0</v>
      </c>
      <c r="L272" s="156">
        <v>0</v>
      </c>
      <c r="M272" s="183">
        <f t="shared" si="3"/>
        <v>0</v>
      </c>
      <c r="N272" s="157"/>
    </row>
    <row r="273" spans="1:14" s="185" customFormat="1" ht="10.5" customHeight="1" x14ac:dyDescent="0.15">
      <c r="A273" s="184">
        <v>26</v>
      </c>
      <c r="B273" s="185">
        <v>1</v>
      </c>
      <c r="C273" s="185">
        <v>45</v>
      </c>
      <c r="D273" s="241" t="s">
        <v>581</v>
      </c>
      <c r="E273" s="237"/>
      <c r="F273" s="241" t="s">
        <v>609</v>
      </c>
      <c r="G273" s="595" t="s">
        <v>593</v>
      </c>
      <c r="H273" s="690"/>
      <c r="I273" s="690"/>
      <c r="J273" s="239"/>
      <c r="K273" s="156">
        <v>0</v>
      </c>
      <c r="L273" s="156">
        <v>0</v>
      </c>
      <c r="M273" s="183">
        <f t="shared" ref="M273:M336" si="4">SUM(K273:L273)</f>
        <v>0</v>
      </c>
      <c r="N273" s="157"/>
    </row>
    <row r="274" spans="1:14" s="185" customFormat="1" ht="10.5" customHeight="1" x14ac:dyDescent="0.15">
      <c r="A274" s="184">
        <v>26</v>
      </c>
      <c r="B274" s="185">
        <v>1</v>
      </c>
      <c r="C274" s="185">
        <v>46</v>
      </c>
      <c r="D274" s="241"/>
      <c r="E274" s="237"/>
      <c r="F274" s="241" t="s">
        <v>301</v>
      </c>
      <c r="G274" s="595" t="s">
        <v>610</v>
      </c>
      <c r="H274" s="690"/>
      <c r="I274" s="690"/>
      <c r="J274" s="239"/>
      <c r="K274" s="156">
        <v>0</v>
      </c>
      <c r="L274" s="156">
        <v>0</v>
      </c>
      <c r="M274" s="183">
        <f t="shared" si="4"/>
        <v>0</v>
      </c>
      <c r="N274" s="157"/>
    </row>
    <row r="275" spans="1:14" s="185" customFormat="1" ht="10.5" customHeight="1" x14ac:dyDescent="0.15">
      <c r="A275" s="184">
        <v>26</v>
      </c>
      <c r="B275" s="185">
        <v>1</v>
      </c>
      <c r="C275" s="185">
        <v>47</v>
      </c>
      <c r="D275" s="241"/>
      <c r="E275" s="237"/>
      <c r="F275" s="241" t="s">
        <v>302</v>
      </c>
      <c r="G275" s="595" t="s">
        <v>611</v>
      </c>
      <c r="H275" s="690"/>
      <c r="I275" s="690"/>
      <c r="J275" s="239"/>
      <c r="K275" s="156">
        <v>0</v>
      </c>
      <c r="L275" s="156">
        <v>0</v>
      </c>
      <c r="M275" s="183">
        <f t="shared" si="4"/>
        <v>0</v>
      </c>
      <c r="N275" s="157"/>
    </row>
    <row r="276" spans="1:14" s="185" customFormat="1" ht="10.5" customHeight="1" x14ac:dyDescent="0.15">
      <c r="A276" s="184">
        <v>26</v>
      </c>
      <c r="B276" s="185">
        <v>1</v>
      </c>
      <c r="C276" s="185">
        <v>48</v>
      </c>
      <c r="D276" s="241"/>
      <c r="E276" s="237"/>
      <c r="F276" s="245"/>
      <c r="G276" s="595" t="s">
        <v>300</v>
      </c>
      <c r="H276" s="690"/>
      <c r="I276" s="690"/>
      <c r="J276" s="239"/>
      <c r="K276" s="156">
        <v>86</v>
      </c>
      <c r="L276" s="156">
        <v>92061</v>
      </c>
      <c r="M276" s="183">
        <f t="shared" si="4"/>
        <v>92147</v>
      </c>
      <c r="N276" s="157"/>
    </row>
    <row r="277" spans="1:14" s="185" customFormat="1" ht="10.5" customHeight="1" x14ac:dyDescent="0.15">
      <c r="A277" s="184">
        <v>26</v>
      </c>
      <c r="B277" s="185">
        <v>1</v>
      </c>
      <c r="C277" s="185">
        <v>49</v>
      </c>
      <c r="D277" s="241" t="s">
        <v>584</v>
      </c>
      <c r="E277" s="237"/>
      <c r="F277" s="242" t="s">
        <v>73</v>
      </c>
      <c r="G277" s="596" t="s">
        <v>612</v>
      </c>
      <c r="H277" s="596"/>
      <c r="I277" s="596"/>
      <c r="J277" s="239" t="s">
        <v>76</v>
      </c>
      <c r="K277" s="156">
        <v>50874</v>
      </c>
      <c r="L277" s="156">
        <v>0</v>
      </c>
      <c r="M277" s="183">
        <f t="shared" si="4"/>
        <v>50874</v>
      </c>
      <c r="N277" s="157"/>
    </row>
    <row r="278" spans="1:14" s="185" customFormat="1" ht="10.5" customHeight="1" x14ac:dyDescent="0.15">
      <c r="A278" s="184">
        <v>26</v>
      </c>
      <c r="B278" s="185">
        <v>1</v>
      </c>
      <c r="C278" s="185">
        <v>50</v>
      </c>
      <c r="D278" s="237"/>
      <c r="E278" s="237"/>
      <c r="F278" s="241" t="s">
        <v>597</v>
      </c>
      <c r="G278" s="374" t="s">
        <v>613</v>
      </c>
      <c r="H278" s="690"/>
      <c r="I278" s="690"/>
      <c r="J278" s="239"/>
      <c r="K278" s="156">
        <v>0</v>
      </c>
      <c r="L278" s="156">
        <v>0</v>
      </c>
      <c r="M278" s="183">
        <f t="shared" si="4"/>
        <v>0</v>
      </c>
      <c r="N278" s="157"/>
    </row>
    <row r="279" spans="1:14" s="185" customFormat="1" ht="10.5" customHeight="1" x14ac:dyDescent="0.15">
      <c r="A279" s="184">
        <v>26</v>
      </c>
      <c r="B279" s="185">
        <v>1</v>
      </c>
      <c r="C279" s="185">
        <v>51</v>
      </c>
      <c r="D279" s="237"/>
      <c r="E279" s="237"/>
      <c r="F279" s="241"/>
      <c r="G279" s="374" t="s">
        <v>614</v>
      </c>
      <c r="H279" s="690"/>
      <c r="I279" s="690"/>
      <c r="J279" s="239"/>
      <c r="K279" s="156">
        <v>0</v>
      </c>
      <c r="L279" s="156">
        <v>0</v>
      </c>
      <c r="M279" s="183">
        <f t="shared" si="4"/>
        <v>0</v>
      </c>
      <c r="N279" s="157"/>
    </row>
    <row r="280" spans="1:14" s="185" customFormat="1" ht="10.5" customHeight="1" x14ac:dyDescent="0.15">
      <c r="A280" s="184">
        <v>26</v>
      </c>
      <c r="B280" s="185">
        <v>1</v>
      </c>
      <c r="C280" s="185">
        <v>52</v>
      </c>
      <c r="D280" s="237"/>
      <c r="E280" s="237"/>
      <c r="F280" s="243" t="s">
        <v>598</v>
      </c>
      <c r="G280" s="691" t="s">
        <v>615</v>
      </c>
      <c r="H280" s="690"/>
      <c r="I280" s="690"/>
      <c r="J280" s="239"/>
      <c r="K280" s="156">
        <v>0</v>
      </c>
      <c r="L280" s="156">
        <v>0</v>
      </c>
      <c r="M280" s="183">
        <f t="shared" si="4"/>
        <v>0</v>
      </c>
      <c r="N280" s="157"/>
    </row>
    <row r="281" spans="1:14" s="185" customFormat="1" ht="10.5" customHeight="1" x14ac:dyDescent="0.15">
      <c r="A281" s="184">
        <v>26</v>
      </c>
      <c r="B281" s="185">
        <v>1</v>
      </c>
      <c r="C281" s="185">
        <v>53</v>
      </c>
      <c r="D281" s="237"/>
      <c r="E281" s="237"/>
      <c r="F281" s="242" t="s">
        <v>11</v>
      </c>
      <c r="G281" s="596" t="s">
        <v>616</v>
      </c>
      <c r="H281" s="596"/>
      <c r="I281" s="596"/>
      <c r="J281" s="239"/>
      <c r="K281" s="156">
        <v>0</v>
      </c>
      <c r="L281" s="156">
        <v>0</v>
      </c>
      <c r="M281" s="183">
        <f t="shared" si="4"/>
        <v>0</v>
      </c>
      <c r="N281" s="157"/>
    </row>
    <row r="282" spans="1:14" s="185" customFormat="1" ht="10.5" customHeight="1" x14ac:dyDescent="0.15">
      <c r="A282" s="184">
        <v>26</v>
      </c>
      <c r="B282" s="185">
        <v>1</v>
      </c>
      <c r="C282" s="185">
        <v>54</v>
      </c>
      <c r="D282" s="237"/>
      <c r="E282" s="237"/>
      <c r="F282" s="242" t="s">
        <v>12</v>
      </c>
      <c r="G282" s="596" t="s">
        <v>617</v>
      </c>
      <c r="H282" s="596"/>
      <c r="I282" s="596"/>
      <c r="J282" s="239"/>
      <c r="K282" s="156">
        <v>0</v>
      </c>
      <c r="L282" s="156">
        <v>0</v>
      </c>
      <c r="M282" s="183">
        <f t="shared" si="4"/>
        <v>0</v>
      </c>
      <c r="N282" s="157"/>
    </row>
    <row r="283" spans="1:14" s="185" customFormat="1" ht="10.5" customHeight="1" x14ac:dyDescent="0.15">
      <c r="A283" s="184">
        <v>26</v>
      </c>
      <c r="B283" s="185">
        <v>1</v>
      </c>
      <c r="C283" s="185">
        <v>55</v>
      </c>
      <c r="D283" s="237"/>
      <c r="E283" s="245"/>
      <c r="F283" s="243" t="s">
        <v>13</v>
      </c>
      <c r="G283" s="596" t="s">
        <v>618</v>
      </c>
      <c r="H283" s="596"/>
      <c r="I283" s="596"/>
      <c r="J283" s="244"/>
      <c r="K283" s="156">
        <v>0</v>
      </c>
      <c r="L283" s="156">
        <v>0</v>
      </c>
      <c r="M283" s="183">
        <f t="shared" si="4"/>
        <v>0</v>
      </c>
      <c r="N283" s="157"/>
    </row>
    <row r="284" spans="1:14" s="185" customFormat="1" ht="10.5" customHeight="1" x14ac:dyDescent="0.15">
      <c r="A284" s="184">
        <v>26</v>
      </c>
      <c r="B284" s="185">
        <v>1</v>
      </c>
      <c r="C284" s="185">
        <v>56</v>
      </c>
      <c r="D284" s="245"/>
      <c r="E284" s="246" t="s">
        <v>277</v>
      </c>
      <c r="F284" s="393" t="s">
        <v>619</v>
      </c>
      <c r="G284" s="393"/>
      <c r="H284" s="393"/>
      <c r="I284" s="393"/>
      <c r="J284" s="244" t="s">
        <v>77</v>
      </c>
      <c r="K284" s="156">
        <v>-25524</v>
      </c>
      <c r="L284" s="156">
        <v>0</v>
      </c>
      <c r="M284" s="183">
        <f t="shared" si="4"/>
        <v>-25524</v>
      </c>
      <c r="N284" s="157"/>
    </row>
    <row r="285" spans="1:14" s="185" customFormat="1" ht="10.5" customHeight="1" x14ac:dyDescent="0.15">
      <c r="A285" s="184">
        <v>26</v>
      </c>
      <c r="B285" s="185">
        <v>1</v>
      </c>
      <c r="C285" s="185">
        <v>57</v>
      </c>
      <c r="D285" s="242" t="s">
        <v>78</v>
      </c>
      <c r="E285" s="596" t="s">
        <v>620</v>
      </c>
      <c r="F285" s="596"/>
      <c r="G285" s="596"/>
      <c r="H285" s="596"/>
      <c r="I285" s="596"/>
      <c r="J285" s="239" t="s">
        <v>79</v>
      </c>
      <c r="K285" s="156">
        <v>12258</v>
      </c>
      <c r="L285" s="156">
        <v>1599</v>
      </c>
      <c r="M285" s="183">
        <f t="shared" si="4"/>
        <v>13857</v>
      </c>
      <c r="N285" s="157"/>
    </row>
    <row r="286" spans="1:14" s="185" customFormat="1" ht="10.5" customHeight="1" x14ac:dyDescent="0.15">
      <c r="A286" s="184">
        <v>26</v>
      </c>
      <c r="B286" s="185">
        <v>1</v>
      </c>
      <c r="C286" s="185">
        <v>58</v>
      </c>
      <c r="D286" s="242" t="s">
        <v>80</v>
      </c>
      <c r="E286" s="596" t="s">
        <v>621</v>
      </c>
      <c r="F286" s="596"/>
      <c r="G286" s="596"/>
      <c r="H286" s="596"/>
      <c r="I286" s="596"/>
      <c r="J286" s="239" t="s">
        <v>81</v>
      </c>
      <c r="K286" s="156">
        <v>0</v>
      </c>
      <c r="L286" s="156">
        <v>2043</v>
      </c>
      <c r="M286" s="183">
        <f t="shared" si="4"/>
        <v>2043</v>
      </c>
      <c r="N286" s="157"/>
    </row>
    <row r="287" spans="1:14" s="185" customFormat="1" ht="10.5" customHeight="1" x14ac:dyDescent="0.15">
      <c r="A287" s="184">
        <v>26</v>
      </c>
      <c r="B287" s="185">
        <v>1</v>
      </c>
      <c r="C287" s="185">
        <v>59</v>
      </c>
      <c r="D287" s="241" t="s">
        <v>82</v>
      </c>
      <c r="E287" s="596" t="s">
        <v>622</v>
      </c>
      <c r="F287" s="596"/>
      <c r="G287" s="596"/>
      <c r="H287" s="596"/>
      <c r="I287" s="596"/>
      <c r="J287" s="239" t="s">
        <v>83</v>
      </c>
      <c r="K287" s="156">
        <v>3001</v>
      </c>
      <c r="L287" s="156">
        <v>2021</v>
      </c>
      <c r="M287" s="183">
        <f t="shared" si="4"/>
        <v>5022</v>
      </c>
      <c r="N287" s="157"/>
    </row>
    <row r="288" spans="1:14" s="185" customFormat="1" ht="10.5" customHeight="1" thickBot="1" x14ac:dyDescent="0.2">
      <c r="A288" s="184">
        <v>26</v>
      </c>
      <c r="B288" s="185">
        <v>1</v>
      </c>
      <c r="C288" s="185">
        <v>60</v>
      </c>
      <c r="D288" s="237"/>
      <c r="E288" s="237"/>
      <c r="F288" s="677" t="s">
        <v>623</v>
      </c>
      <c r="G288" s="678"/>
      <c r="H288" s="678"/>
      <c r="I288" s="678"/>
      <c r="J288" s="251"/>
      <c r="K288" s="201">
        <v>0</v>
      </c>
      <c r="L288" s="201">
        <v>0</v>
      </c>
      <c r="M288" s="288">
        <f t="shared" si="4"/>
        <v>0</v>
      </c>
      <c r="N288" s="289"/>
    </row>
    <row r="289" spans="1:14" s="232" customFormat="1" ht="10.5" customHeight="1" x14ac:dyDescent="0.15">
      <c r="A289" s="231">
        <v>26</v>
      </c>
      <c r="B289" s="232">
        <v>2</v>
      </c>
      <c r="C289" s="232">
        <v>1</v>
      </c>
      <c r="D289" s="252" t="s">
        <v>84</v>
      </c>
      <c r="E289" s="688" t="s">
        <v>624</v>
      </c>
      <c r="F289" s="688"/>
      <c r="G289" s="688"/>
      <c r="H289" s="688"/>
      <c r="I289" s="688"/>
      <c r="J289" s="235" t="s">
        <v>85</v>
      </c>
      <c r="K289" s="236">
        <v>0</v>
      </c>
      <c r="L289" s="236">
        <v>0</v>
      </c>
      <c r="M289" s="183">
        <f t="shared" si="4"/>
        <v>0</v>
      </c>
      <c r="N289" s="157"/>
    </row>
    <row r="290" spans="1:14" s="185" customFormat="1" ht="10.5" customHeight="1" x14ac:dyDescent="0.15">
      <c r="A290" s="184">
        <v>26</v>
      </c>
      <c r="B290" s="185">
        <v>2</v>
      </c>
      <c r="C290" s="185">
        <v>2</v>
      </c>
      <c r="D290" s="242" t="s">
        <v>86</v>
      </c>
      <c r="E290" s="689" t="s">
        <v>287</v>
      </c>
      <c r="F290" s="689"/>
      <c r="G290" s="689"/>
      <c r="H290" s="689"/>
      <c r="I290" s="689"/>
      <c r="J290" s="239" t="s">
        <v>87</v>
      </c>
      <c r="K290" s="156">
        <v>15259</v>
      </c>
      <c r="L290" s="156">
        <v>1577</v>
      </c>
      <c r="M290" s="183">
        <f t="shared" si="4"/>
        <v>16836</v>
      </c>
      <c r="N290" s="157"/>
    </row>
    <row r="291" spans="1:14" s="185" customFormat="1" ht="10.5" customHeight="1" x14ac:dyDescent="0.15">
      <c r="A291" s="184">
        <v>26</v>
      </c>
      <c r="B291" s="185">
        <v>2</v>
      </c>
      <c r="C291" s="185">
        <v>3</v>
      </c>
      <c r="D291" s="241" t="s">
        <v>88</v>
      </c>
      <c r="E291" s="596" t="s">
        <v>625</v>
      </c>
      <c r="F291" s="596"/>
      <c r="G291" s="596"/>
      <c r="H291" s="596"/>
      <c r="I291" s="596"/>
      <c r="J291" s="239"/>
      <c r="K291" s="156">
        <v>0</v>
      </c>
      <c r="L291" s="156">
        <v>0</v>
      </c>
      <c r="M291" s="183">
        <f t="shared" si="4"/>
        <v>0</v>
      </c>
      <c r="N291" s="157"/>
    </row>
    <row r="292" spans="1:14" s="185" customFormat="1" ht="10.5" customHeight="1" x14ac:dyDescent="0.15">
      <c r="A292" s="184">
        <v>26</v>
      </c>
      <c r="B292" s="185">
        <v>2</v>
      </c>
      <c r="C292" s="185">
        <v>4</v>
      </c>
      <c r="D292" s="237"/>
      <c r="E292" s="241" t="s">
        <v>301</v>
      </c>
      <c r="F292" s="595" t="s">
        <v>303</v>
      </c>
      <c r="G292" s="690"/>
      <c r="H292" s="690"/>
      <c r="I292" s="690"/>
      <c r="J292" s="239"/>
      <c r="K292" s="156">
        <v>0</v>
      </c>
      <c r="L292" s="156">
        <v>0</v>
      </c>
      <c r="M292" s="183">
        <f t="shared" si="4"/>
        <v>0</v>
      </c>
      <c r="N292" s="157"/>
    </row>
    <row r="293" spans="1:14" s="185" customFormat="1" ht="10.5" customHeight="1" x14ac:dyDescent="0.15">
      <c r="A293" s="184">
        <v>26</v>
      </c>
      <c r="B293" s="185">
        <v>2</v>
      </c>
      <c r="C293" s="185">
        <v>5</v>
      </c>
      <c r="D293" s="237"/>
      <c r="E293" s="241"/>
      <c r="F293" s="595" t="s">
        <v>626</v>
      </c>
      <c r="G293" s="690"/>
      <c r="H293" s="690"/>
      <c r="I293" s="690"/>
      <c r="J293" s="239"/>
      <c r="K293" s="156">
        <v>0</v>
      </c>
      <c r="L293" s="156">
        <v>0</v>
      </c>
      <c r="M293" s="183">
        <f t="shared" si="4"/>
        <v>0</v>
      </c>
      <c r="N293" s="157"/>
    </row>
    <row r="294" spans="1:14" s="185" customFormat="1" ht="10.5" customHeight="1" x14ac:dyDescent="0.15">
      <c r="A294" s="184">
        <v>26</v>
      </c>
      <c r="B294" s="185">
        <v>2</v>
      </c>
      <c r="C294" s="185">
        <v>6</v>
      </c>
      <c r="D294" s="245"/>
      <c r="E294" s="243" t="s">
        <v>302</v>
      </c>
      <c r="F294" s="595" t="s">
        <v>627</v>
      </c>
      <c r="G294" s="690"/>
      <c r="H294" s="690"/>
      <c r="I294" s="690"/>
      <c r="J294" s="244"/>
      <c r="K294" s="156">
        <v>0</v>
      </c>
      <c r="L294" s="156">
        <v>0</v>
      </c>
      <c r="M294" s="183">
        <f t="shared" si="4"/>
        <v>0</v>
      </c>
      <c r="N294" s="157"/>
    </row>
    <row r="295" spans="1:14" s="185" customFormat="1" ht="10.5" customHeight="1" x14ac:dyDescent="0.15">
      <c r="A295" s="184">
        <v>26</v>
      </c>
      <c r="B295" s="185">
        <v>2</v>
      </c>
      <c r="C295" s="185">
        <v>7</v>
      </c>
      <c r="D295" s="242" t="s">
        <v>280</v>
      </c>
      <c r="E295" s="596" t="s">
        <v>628</v>
      </c>
      <c r="F295" s="596"/>
      <c r="G295" s="596"/>
      <c r="H295" s="596"/>
      <c r="I295" s="596"/>
      <c r="J295" s="239" t="s">
        <v>89</v>
      </c>
      <c r="K295" s="156">
        <v>0</v>
      </c>
      <c r="L295" s="156">
        <v>0</v>
      </c>
      <c r="M295" s="183">
        <f t="shared" si="4"/>
        <v>0</v>
      </c>
      <c r="N295" s="157"/>
    </row>
    <row r="296" spans="1:14" s="185" customFormat="1" ht="10.5" customHeight="1" x14ac:dyDescent="0.15">
      <c r="A296" s="184">
        <v>26</v>
      </c>
      <c r="B296" s="185">
        <v>2</v>
      </c>
      <c r="C296" s="185">
        <v>8</v>
      </c>
      <c r="D296" s="238" t="s">
        <v>90</v>
      </c>
      <c r="E296" s="677" t="s">
        <v>629</v>
      </c>
      <c r="F296" s="678"/>
      <c r="G296" s="678"/>
      <c r="H296" s="679"/>
      <c r="I296" s="680" t="s">
        <v>630</v>
      </c>
      <c r="J296" s="681"/>
      <c r="K296" s="156">
        <v>15259</v>
      </c>
      <c r="L296" s="156">
        <v>1577</v>
      </c>
      <c r="M296" s="183">
        <f t="shared" si="4"/>
        <v>16836</v>
      </c>
      <c r="N296" s="157"/>
    </row>
    <row r="297" spans="1:14" s="185" customFormat="1" ht="10.5" customHeight="1" x14ac:dyDescent="0.15">
      <c r="A297" s="184">
        <v>26</v>
      </c>
      <c r="B297" s="185">
        <v>2</v>
      </c>
      <c r="C297" s="185">
        <v>9</v>
      </c>
      <c r="D297" s="243"/>
      <c r="E297" s="675" t="s">
        <v>282</v>
      </c>
      <c r="F297" s="682"/>
      <c r="G297" s="682"/>
      <c r="H297" s="683"/>
      <c r="I297" s="680" t="s">
        <v>631</v>
      </c>
      <c r="J297" s="681"/>
      <c r="K297" s="156">
        <v>0</v>
      </c>
      <c r="L297" s="156">
        <v>0</v>
      </c>
      <c r="M297" s="183">
        <f t="shared" si="4"/>
        <v>0</v>
      </c>
      <c r="N297" s="157"/>
    </row>
    <row r="298" spans="1:14" s="184" customFormat="1" ht="11.1" customHeight="1" x14ac:dyDescent="0.15">
      <c r="A298" s="184">
        <v>26</v>
      </c>
      <c r="B298" s="185">
        <v>2</v>
      </c>
      <c r="C298" s="185">
        <v>10</v>
      </c>
      <c r="D298" s="241" t="s">
        <v>632</v>
      </c>
      <c r="E298" s="684" t="s">
        <v>633</v>
      </c>
      <c r="F298" s="685"/>
      <c r="G298" s="685"/>
      <c r="H298" s="685"/>
      <c r="I298" s="244"/>
      <c r="J298" s="239"/>
      <c r="K298" s="156">
        <v>82348</v>
      </c>
      <c r="L298" s="156">
        <v>94239</v>
      </c>
      <c r="M298" s="183">
        <f t="shared" si="4"/>
        <v>176587</v>
      </c>
      <c r="N298" s="157"/>
    </row>
    <row r="299" spans="1:14" s="184" customFormat="1" ht="11.1" customHeight="1" x14ac:dyDescent="0.15">
      <c r="A299" s="184">
        <v>26</v>
      </c>
      <c r="B299" s="185">
        <v>2</v>
      </c>
      <c r="C299" s="185">
        <v>11</v>
      </c>
      <c r="D299" s="241" t="s">
        <v>634</v>
      </c>
      <c r="E299" s="686" t="s">
        <v>635</v>
      </c>
      <c r="F299" s="687"/>
      <c r="G299" s="595" t="s">
        <v>636</v>
      </c>
      <c r="H299" s="596"/>
      <c r="I299" s="239"/>
      <c r="J299" s="239"/>
      <c r="K299" s="156">
        <v>0</v>
      </c>
      <c r="L299" s="156">
        <v>0</v>
      </c>
      <c r="M299" s="183">
        <f t="shared" si="4"/>
        <v>0</v>
      </c>
      <c r="N299" s="157"/>
    </row>
    <row r="300" spans="1:14" s="184" customFormat="1" ht="11.1" customHeight="1" x14ac:dyDescent="0.15">
      <c r="A300" s="184">
        <v>26</v>
      </c>
      <c r="B300" s="185">
        <v>2</v>
      </c>
      <c r="C300" s="185">
        <v>12</v>
      </c>
      <c r="D300" s="241" t="s">
        <v>637</v>
      </c>
      <c r="E300" s="237"/>
      <c r="F300" s="176"/>
      <c r="G300" s="595" t="s">
        <v>638</v>
      </c>
      <c r="H300" s="596"/>
      <c r="I300" s="239"/>
      <c r="J300" s="239"/>
      <c r="K300" s="156">
        <v>0</v>
      </c>
      <c r="L300" s="156">
        <v>0</v>
      </c>
      <c r="M300" s="183">
        <f t="shared" si="4"/>
        <v>0</v>
      </c>
      <c r="N300" s="157"/>
    </row>
    <row r="301" spans="1:14" s="184" customFormat="1" ht="11.1" customHeight="1" x14ac:dyDescent="0.15">
      <c r="A301" s="184">
        <v>26</v>
      </c>
      <c r="B301" s="185">
        <v>2</v>
      </c>
      <c r="C301" s="185">
        <v>13</v>
      </c>
      <c r="D301" s="253" t="s">
        <v>639</v>
      </c>
      <c r="E301" s="674" t="s">
        <v>640</v>
      </c>
      <c r="F301" s="675"/>
      <c r="G301" s="595" t="s">
        <v>641</v>
      </c>
      <c r="H301" s="596"/>
      <c r="I301" s="244"/>
      <c r="J301" s="239"/>
      <c r="K301" s="156">
        <v>82348</v>
      </c>
      <c r="L301" s="156">
        <v>94239</v>
      </c>
      <c r="M301" s="183">
        <f t="shared" si="4"/>
        <v>176587</v>
      </c>
      <c r="N301" s="157"/>
    </row>
    <row r="302" spans="1:14" s="184" customFormat="1" ht="11.1" customHeight="1" x14ac:dyDescent="0.15">
      <c r="A302" s="184">
        <v>26</v>
      </c>
      <c r="B302" s="185">
        <v>2</v>
      </c>
      <c r="C302" s="185">
        <v>14</v>
      </c>
      <c r="D302" s="241" t="s">
        <v>372</v>
      </c>
      <c r="E302" s="595" t="s">
        <v>642</v>
      </c>
      <c r="F302" s="596"/>
      <c r="G302" s="596"/>
      <c r="H302" s="596"/>
      <c r="I302" s="239"/>
      <c r="J302" s="239"/>
      <c r="K302" s="156">
        <v>0</v>
      </c>
      <c r="L302" s="156">
        <v>0</v>
      </c>
      <c r="M302" s="183">
        <f t="shared" si="4"/>
        <v>0</v>
      </c>
      <c r="N302" s="157"/>
    </row>
    <row r="303" spans="1:14" s="184" customFormat="1" ht="11.1" customHeight="1" x14ac:dyDescent="0.15">
      <c r="A303" s="184">
        <v>26</v>
      </c>
      <c r="B303" s="185">
        <v>2</v>
      </c>
      <c r="C303" s="185">
        <v>15</v>
      </c>
      <c r="D303" s="241" t="s">
        <v>643</v>
      </c>
      <c r="E303" s="599" t="s">
        <v>301</v>
      </c>
      <c r="F303" s="601"/>
      <c r="G303" s="595" t="s">
        <v>644</v>
      </c>
      <c r="H303" s="596"/>
      <c r="I303" s="239"/>
      <c r="J303" s="239"/>
      <c r="K303" s="156">
        <v>0</v>
      </c>
      <c r="L303" s="156">
        <v>0</v>
      </c>
      <c r="M303" s="183">
        <f t="shared" si="4"/>
        <v>0</v>
      </c>
      <c r="N303" s="157"/>
    </row>
    <row r="304" spans="1:14" s="184" customFormat="1" ht="11.1" customHeight="1" x14ac:dyDescent="0.15">
      <c r="A304" s="184">
        <v>26</v>
      </c>
      <c r="B304" s="185">
        <v>2</v>
      </c>
      <c r="C304" s="185">
        <v>16</v>
      </c>
      <c r="D304" s="241" t="s">
        <v>645</v>
      </c>
      <c r="E304" s="674" t="s">
        <v>302</v>
      </c>
      <c r="F304" s="676"/>
      <c r="G304" s="595" t="s">
        <v>646</v>
      </c>
      <c r="H304" s="596"/>
      <c r="I304" s="244"/>
      <c r="J304" s="239"/>
      <c r="K304" s="156">
        <v>0</v>
      </c>
      <c r="L304" s="156">
        <v>0</v>
      </c>
      <c r="M304" s="183">
        <f t="shared" si="4"/>
        <v>0</v>
      </c>
      <c r="N304" s="157"/>
    </row>
    <row r="305" spans="1:14" s="184" customFormat="1" ht="11.1" customHeight="1" x14ac:dyDescent="0.15">
      <c r="A305" s="184">
        <v>26</v>
      </c>
      <c r="B305" s="185">
        <v>2</v>
      </c>
      <c r="C305" s="185">
        <v>17</v>
      </c>
      <c r="D305" s="241" t="s">
        <v>647</v>
      </c>
      <c r="E305" s="595" t="s">
        <v>648</v>
      </c>
      <c r="F305" s="596"/>
      <c r="G305" s="596"/>
      <c r="H305" s="596"/>
      <c r="I305" s="239"/>
      <c r="J305" s="239"/>
      <c r="K305" s="156">
        <v>0</v>
      </c>
      <c r="L305" s="156">
        <v>0</v>
      </c>
      <c r="M305" s="183">
        <f t="shared" si="4"/>
        <v>0</v>
      </c>
      <c r="N305" s="157"/>
    </row>
    <row r="306" spans="1:14" s="184" customFormat="1" ht="11.1" customHeight="1" x14ac:dyDescent="0.15">
      <c r="A306" s="184">
        <v>26</v>
      </c>
      <c r="B306" s="185">
        <v>2</v>
      </c>
      <c r="C306" s="185">
        <v>18</v>
      </c>
      <c r="D306" s="241" t="s">
        <v>649</v>
      </c>
      <c r="E306" s="595" t="s">
        <v>650</v>
      </c>
      <c r="F306" s="596"/>
      <c r="G306" s="596"/>
      <c r="H306" s="596"/>
      <c r="I306" s="239"/>
      <c r="J306" s="239"/>
      <c r="K306" s="156">
        <v>0</v>
      </c>
      <c r="L306" s="156">
        <v>0</v>
      </c>
      <c r="M306" s="183">
        <f t="shared" si="4"/>
        <v>0</v>
      </c>
      <c r="N306" s="157"/>
    </row>
    <row r="307" spans="1:14" s="184" customFormat="1" ht="11.1" customHeight="1" x14ac:dyDescent="0.15">
      <c r="A307" s="184">
        <v>26</v>
      </c>
      <c r="B307" s="185">
        <v>2</v>
      </c>
      <c r="C307" s="185">
        <v>19</v>
      </c>
      <c r="D307" s="243"/>
      <c r="E307" s="595" t="s">
        <v>651</v>
      </c>
      <c r="F307" s="596"/>
      <c r="G307" s="596"/>
      <c r="H307" s="596"/>
      <c r="I307" s="244"/>
      <c r="J307" s="239"/>
      <c r="K307" s="156">
        <v>0</v>
      </c>
      <c r="L307" s="156">
        <v>0</v>
      </c>
      <c r="M307" s="183">
        <f t="shared" si="4"/>
        <v>0</v>
      </c>
      <c r="N307" s="157"/>
    </row>
    <row r="308" spans="1:14" s="184" customFormat="1" ht="11.1" customHeight="1" x14ac:dyDescent="0.15">
      <c r="A308" s="184">
        <v>26</v>
      </c>
      <c r="B308" s="185">
        <v>2</v>
      </c>
      <c r="C308" s="185">
        <v>20</v>
      </c>
      <c r="D308" s="242" t="s">
        <v>456</v>
      </c>
      <c r="E308" s="596" t="s">
        <v>652</v>
      </c>
      <c r="F308" s="596"/>
      <c r="G308" s="596"/>
      <c r="H308" s="596"/>
      <c r="I308" s="239"/>
      <c r="J308" s="239"/>
      <c r="K308" s="156">
        <v>23938</v>
      </c>
      <c r="L308" s="156">
        <v>0</v>
      </c>
      <c r="M308" s="183">
        <f t="shared" si="4"/>
        <v>23938</v>
      </c>
      <c r="N308" s="157"/>
    </row>
    <row r="309" spans="1:14" s="184" customFormat="1" ht="11.1" customHeight="1" x14ac:dyDescent="0.15">
      <c r="A309" s="184">
        <v>26</v>
      </c>
      <c r="B309" s="185">
        <v>2</v>
      </c>
      <c r="C309" s="185">
        <v>21</v>
      </c>
      <c r="D309" s="595" t="s">
        <v>653</v>
      </c>
      <c r="E309" s="596"/>
      <c r="F309" s="596"/>
      <c r="G309" s="596"/>
      <c r="H309" s="596"/>
      <c r="I309" s="239" t="s">
        <v>106</v>
      </c>
      <c r="J309" s="239"/>
      <c r="K309" s="156">
        <v>0</v>
      </c>
      <c r="L309" s="156">
        <v>0</v>
      </c>
      <c r="M309" s="183">
        <f t="shared" si="4"/>
        <v>0</v>
      </c>
      <c r="N309" s="157"/>
    </row>
    <row r="310" spans="1:14" s="184" customFormat="1" ht="11.1" customHeight="1" x14ac:dyDescent="0.15">
      <c r="A310" s="184">
        <v>26</v>
      </c>
      <c r="B310" s="185">
        <v>2</v>
      </c>
      <c r="C310" s="185">
        <v>22</v>
      </c>
      <c r="D310" s="595" t="s">
        <v>654</v>
      </c>
      <c r="E310" s="596"/>
      <c r="F310" s="596"/>
      <c r="G310" s="596"/>
      <c r="H310" s="596"/>
      <c r="I310" s="239" t="s">
        <v>107</v>
      </c>
      <c r="J310" s="239"/>
      <c r="K310" s="156">
        <v>0</v>
      </c>
      <c r="L310" s="156">
        <v>0</v>
      </c>
      <c r="M310" s="183">
        <f t="shared" si="4"/>
        <v>0</v>
      </c>
      <c r="N310" s="157"/>
    </row>
    <row r="311" spans="1:14" s="184" customFormat="1" ht="11.1" customHeight="1" x14ac:dyDescent="0.15">
      <c r="A311" s="184">
        <v>26</v>
      </c>
      <c r="B311" s="185">
        <v>2</v>
      </c>
      <c r="C311" s="185">
        <v>23</v>
      </c>
      <c r="D311" s="167"/>
      <c r="E311" s="254"/>
      <c r="F311" s="254"/>
      <c r="G311" s="254"/>
      <c r="H311" s="254"/>
      <c r="I311" s="168"/>
      <c r="J311" s="168"/>
      <c r="K311" s="156">
        <v>0</v>
      </c>
      <c r="L311" s="156">
        <v>0</v>
      </c>
      <c r="M311" s="183">
        <f t="shared" si="4"/>
        <v>0</v>
      </c>
      <c r="N311" s="157"/>
    </row>
    <row r="312" spans="1:14" s="184" customFormat="1" ht="11.1" customHeight="1" x14ac:dyDescent="0.15">
      <c r="A312" s="184">
        <v>26</v>
      </c>
      <c r="B312" s="185">
        <v>2</v>
      </c>
      <c r="C312" s="185">
        <v>24</v>
      </c>
      <c r="D312" s="167"/>
      <c r="E312" s="254"/>
      <c r="F312" s="254"/>
      <c r="G312" s="254"/>
      <c r="H312" s="254"/>
      <c r="I312" s="168"/>
      <c r="J312" s="168"/>
      <c r="K312" s="156">
        <v>0</v>
      </c>
      <c r="L312" s="156">
        <v>0</v>
      </c>
      <c r="M312" s="183">
        <f t="shared" si="4"/>
        <v>0</v>
      </c>
      <c r="N312" s="157"/>
    </row>
    <row r="313" spans="1:14" s="184" customFormat="1" ht="11.1" customHeight="1" x14ac:dyDescent="0.15">
      <c r="A313" s="184">
        <v>26</v>
      </c>
      <c r="B313" s="185">
        <v>2</v>
      </c>
      <c r="C313" s="185">
        <v>25</v>
      </c>
      <c r="D313" s="167"/>
      <c r="E313" s="254"/>
      <c r="F313" s="254"/>
      <c r="G313" s="254"/>
      <c r="H313" s="254"/>
      <c r="I313" s="168"/>
      <c r="J313" s="168"/>
      <c r="K313" s="156">
        <v>0</v>
      </c>
      <c r="L313" s="156">
        <v>0</v>
      </c>
      <c r="M313" s="183">
        <f t="shared" si="4"/>
        <v>0</v>
      </c>
      <c r="N313" s="157"/>
    </row>
    <row r="314" spans="1:14" s="184" customFormat="1" ht="11.1" customHeight="1" x14ac:dyDescent="0.15">
      <c r="A314" s="184">
        <v>26</v>
      </c>
      <c r="B314" s="185">
        <v>2</v>
      </c>
      <c r="C314" s="185">
        <v>26</v>
      </c>
      <c r="D314" s="167"/>
      <c r="E314" s="254"/>
      <c r="F314" s="254"/>
      <c r="G314" s="254"/>
      <c r="H314" s="254"/>
      <c r="I314" s="168"/>
      <c r="J314" s="168"/>
      <c r="K314" s="156">
        <v>0</v>
      </c>
      <c r="L314" s="156">
        <v>0</v>
      </c>
      <c r="M314" s="183">
        <f t="shared" si="4"/>
        <v>0</v>
      </c>
      <c r="N314" s="157"/>
    </row>
    <row r="315" spans="1:14" s="184" customFormat="1" ht="11.1" customHeight="1" x14ac:dyDescent="0.15">
      <c r="A315" s="184">
        <v>26</v>
      </c>
      <c r="B315" s="185">
        <v>2</v>
      </c>
      <c r="C315" s="185">
        <v>27</v>
      </c>
      <c r="D315" s="167"/>
      <c r="E315" s="254"/>
      <c r="F315" s="254"/>
      <c r="G315" s="254"/>
      <c r="H315" s="254"/>
      <c r="I315" s="168"/>
      <c r="J315" s="168"/>
      <c r="K315" s="156">
        <v>0</v>
      </c>
      <c r="L315" s="156">
        <v>0</v>
      </c>
      <c r="M315" s="183">
        <f t="shared" si="4"/>
        <v>0</v>
      </c>
      <c r="N315" s="157"/>
    </row>
    <row r="316" spans="1:14" s="184" customFormat="1" ht="11.1" customHeight="1" x14ac:dyDescent="0.15">
      <c r="A316" s="184">
        <v>26</v>
      </c>
      <c r="B316" s="185">
        <v>2</v>
      </c>
      <c r="C316" s="185">
        <v>28</v>
      </c>
      <c r="D316" s="167"/>
      <c r="E316" s="254"/>
      <c r="F316" s="254"/>
      <c r="G316" s="254"/>
      <c r="H316" s="254"/>
      <c r="I316" s="168"/>
      <c r="J316" s="168"/>
      <c r="K316" s="156">
        <v>0</v>
      </c>
      <c r="L316" s="156">
        <v>0</v>
      </c>
      <c r="M316" s="183">
        <f t="shared" si="4"/>
        <v>0</v>
      </c>
      <c r="N316" s="157"/>
    </row>
    <row r="317" spans="1:14" s="184" customFormat="1" ht="11.1" customHeight="1" x14ac:dyDescent="0.15">
      <c r="A317" s="184">
        <v>26</v>
      </c>
      <c r="B317" s="185">
        <v>2</v>
      </c>
      <c r="C317" s="185">
        <v>29</v>
      </c>
      <c r="D317" s="595" t="s">
        <v>165</v>
      </c>
      <c r="E317" s="596"/>
      <c r="F317" s="596"/>
      <c r="G317" s="596"/>
      <c r="H317" s="596"/>
      <c r="I317" s="239"/>
      <c r="J317" s="239"/>
      <c r="K317" s="156">
        <v>0</v>
      </c>
      <c r="L317" s="156">
        <v>0</v>
      </c>
      <c r="M317" s="183">
        <f t="shared" si="4"/>
        <v>0</v>
      </c>
      <c r="N317" s="157"/>
    </row>
    <row r="318" spans="1:14" s="184" customFormat="1" ht="11.1" customHeight="1" x14ac:dyDescent="0.15">
      <c r="A318" s="184">
        <v>26</v>
      </c>
      <c r="B318" s="185">
        <v>2</v>
      </c>
      <c r="C318" s="185">
        <v>30</v>
      </c>
      <c r="D318" s="599" t="s">
        <v>655</v>
      </c>
      <c r="E318" s="600"/>
      <c r="F318" s="601"/>
      <c r="G318" s="595" t="s">
        <v>304</v>
      </c>
      <c r="H318" s="596"/>
      <c r="I318" s="239"/>
      <c r="J318" s="239"/>
      <c r="K318" s="156">
        <v>0</v>
      </c>
      <c r="L318" s="156">
        <v>0</v>
      </c>
      <c r="M318" s="183">
        <f t="shared" si="4"/>
        <v>0</v>
      </c>
      <c r="N318" s="157"/>
    </row>
    <row r="319" spans="1:14" s="184" customFormat="1" ht="11.1" customHeight="1" x14ac:dyDescent="0.15">
      <c r="A319" s="184">
        <v>26</v>
      </c>
      <c r="B319" s="185">
        <v>2</v>
      </c>
      <c r="C319" s="185">
        <v>31</v>
      </c>
      <c r="D319" s="674" t="s">
        <v>656</v>
      </c>
      <c r="E319" s="675"/>
      <c r="F319" s="676"/>
      <c r="G319" s="595" t="s">
        <v>657</v>
      </c>
      <c r="H319" s="596"/>
      <c r="I319" s="244"/>
      <c r="J319" s="239"/>
      <c r="K319" s="156">
        <v>0</v>
      </c>
      <c r="L319" s="156">
        <v>0</v>
      </c>
      <c r="M319" s="183">
        <f t="shared" si="4"/>
        <v>0</v>
      </c>
      <c r="N319" s="157"/>
    </row>
    <row r="320" spans="1:14" s="184" customFormat="1" ht="11.1" customHeight="1" x14ac:dyDescent="0.15">
      <c r="A320" s="184">
        <v>26</v>
      </c>
      <c r="B320" s="185">
        <v>2</v>
      </c>
      <c r="C320" s="185">
        <v>32</v>
      </c>
      <c r="D320" s="595" t="s">
        <v>283</v>
      </c>
      <c r="E320" s="596"/>
      <c r="F320" s="596"/>
      <c r="G320" s="596"/>
      <c r="H320" s="596"/>
      <c r="I320" s="239"/>
      <c r="J320" s="239"/>
      <c r="K320" s="156">
        <v>0</v>
      </c>
      <c r="L320" s="156">
        <v>0</v>
      </c>
      <c r="M320" s="183">
        <f t="shared" si="4"/>
        <v>0</v>
      </c>
      <c r="N320" s="157"/>
    </row>
    <row r="321" spans="1:14" s="184" customFormat="1" ht="11.1" customHeight="1" x14ac:dyDescent="0.15">
      <c r="A321" s="184">
        <v>26</v>
      </c>
      <c r="B321" s="185">
        <v>2</v>
      </c>
      <c r="C321" s="185">
        <v>33</v>
      </c>
      <c r="D321" s="595" t="s">
        <v>658</v>
      </c>
      <c r="E321" s="596"/>
      <c r="F321" s="596"/>
      <c r="G321" s="596"/>
      <c r="H321" s="596"/>
      <c r="I321" s="239"/>
      <c r="J321" s="239"/>
      <c r="K321" s="156">
        <v>0</v>
      </c>
      <c r="L321" s="156">
        <v>0</v>
      </c>
      <c r="M321" s="183">
        <f t="shared" si="4"/>
        <v>0</v>
      </c>
      <c r="N321" s="157"/>
    </row>
    <row r="322" spans="1:14" s="184" customFormat="1" ht="11.1" customHeight="1" x14ac:dyDescent="0.15">
      <c r="A322" s="184">
        <v>26</v>
      </c>
      <c r="B322" s="185">
        <v>2</v>
      </c>
      <c r="C322" s="185">
        <v>34</v>
      </c>
      <c r="D322" s="599" t="s">
        <v>655</v>
      </c>
      <c r="E322" s="600"/>
      <c r="F322" s="601"/>
      <c r="G322" s="595" t="s">
        <v>659</v>
      </c>
      <c r="H322" s="596"/>
      <c r="I322" s="239"/>
      <c r="J322" s="239"/>
      <c r="K322" s="156">
        <v>0</v>
      </c>
      <c r="L322" s="156">
        <v>0</v>
      </c>
      <c r="M322" s="183">
        <f t="shared" si="4"/>
        <v>0</v>
      </c>
      <c r="N322" s="157"/>
    </row>
    <row r="323" spans="1:14" s="184" customFormat="1" ht="11.1" customHeight="1" x14ac:dyDescent="0.15">
      <c r="A323" s="184">
        <v>26</v>
      </c>
      <c r="B323" s="185">
        <v>2</v>
      </c>
      <c r="C323" s="185">
        <v>35</v>
      </c>
      <c r="D323" s="674" t="s">
        <v>656</v>
      </c>
      <c r="E323" s="675"/>
      <c r="F323" s="676"/>
      <c r="G323" s="595" t="s">
        <v>660</v>
      </c>
      <c r="H323" s="596"/>
      <c r="I323" s="244"/>
      <c r="J323" s="239"/>
      <c r="K323" s="156">
        <v>0</v>
      </c>
      <c r="L323" s="156">
        <v>0</v>
      </c>
      <c r="M323" s="183">
        <f t="shared" si="4"/>
        <v>0</v>
      </c>
      <c r="N323" s="157"/>
    </row>
    <row r="324" spans="1:14" s="184" customFormat="1" ht="11.1" customHeight="1" x14ac:dyDescent="0.15">
      <c r="A324" s="184">
        <v>26</v>
      </c>
      <c r="B324" s="185">
        <v>2</v>
      </c>
      <c r="C324" s="185">
        <v>36</v>
      </c>
      <c r="D324" s="595" t="s">
        <v>661</v>
      </c>
      <c r="E324" s="596"/>
      <c r="F324" s="596"/>
      <c r="G324" s="596"/>
      <c r="H324" s="596"/>
      <c r="I324" s="244"/>
      <c r="J324" s="239"/>
      <c r="K324" s="156">
        <v>0</v>
      </c>
      <c r="L324" s="156">
        <v>0</v>
      </c>
      <c r="M324" s="183">
        <f t="shared" si="4"/>
        <v>0</v>
      </c>
      <c r="N324" s="157"/>
    </row>
    <row r="325" spans="1:14" s="184" customFormat="1" ht="11.1" customHeight="1" x14ac:dyDescent="0.15">
      <c r="A325" s="184">
        <v>26</v>
      </c>
      <c r="B325" s="185">
        <v>2</v>
      </c>
      <c r="C325" s="185">
        <v>37</v>
      </c>
      <c r="D325" s="595" t="s">
        <v>662</v>
      </c>
      <c r="E325" s="596"/>
      <c r="F325" s="596"/>
      <c r="G325" s="596"/>
      <c r="H325" s="596"/>
      <c r="I325" s="239"/>
      <c r="J325" s="239"/>
      <c r="K325" s="156">
        <v>0</v>
      </c>
      <c r="L325" s="156">
        <v>0</v>
      </c>
      <c r="M325" s="183">
        <f t="shared" si="4"/>
        <v>0</v>
      </c>
      <c r="N325" s="157"/>
    </row>
    <row r="326" spans="1:14" s="184" customFormat="1" ht="11.1" customHeight="1" x14ac:dyDescent="0.15">
      <c r="A326" s="184">
        <v>26</v>
      </c>
      <c r="B326" s="185">
        <v>2</v>
      </c>
      <c r="C326" s="185">
        <v>38</v>
      </c>
      <c r="D326" s="599" t="s">
        <v>655</v>
      </c>
      <c r="E326" s="600"/>
      <c r="F326" s="601"/>
      <c r="G326" s="595" t="s">
        <v>304</v>
      </c>
      <c r="H326" s="596"/>
      <c r="I326" s="239"/>
      <c r="J326" s="239"/>
      <c r="K326" s="156">
        <v>0</v>
      </c>
      <c r="L326" s="156">
        <v>0</v>
      </c>
      <c r="M326" s="183">
        <f t="shared" si="4"/>
        <v>0</v>
      </c>
      <c r="N326" s="157"/>
    </row>
    <row r="327" spans="1:14" s="184" customFormat="1" ht="11.1" customHeight="1" x14ac:dyDescent="0.15">
      <c r="A327" s="184">
        <v>26</v>
      </c>
      <c r="B327" s="185">
        <v>2</v>
      </c>
      <c r="C327" s="185">
        <v>39</v>
      </c>
      <c r="D327" s="674" t="s">
        <v>656</v>
      </c>
      <c r="E327" s="675"/>
      <c r="F327" s="676"/>
      <c r="G327" s="595" t="s">
        <v>663</v>
      </c>
      <c r="H327" s="596"/>
      <c r="I327" s="244"/>
      <c r="J327" s="239"/>
      <c r="K327" s="156">
        <v>0</v>
      </c>
      <c r="L327" s="156">
        <v>0</v>
      </c>
      <c r="M327" s="183">
        <f t="shared" si="4"/>
        <v>0</v>
      </c>
      <c r="N327" s="157"/>
    </row>
    <row r="328" spans="1:14" s="184" customFormat="1" ht="11.1" customHeight="1" x14ac:dyDescent="0.15">
      <c r="A328" s="184">
        <v>26</v>
      </c>
      <c r="B328" s="185">
        <v>2</v>
      </c>
      <c r="C328" s="185">
        <v>40</v>
      </c>
      <c r="D328" s="241"/>
      <c r="E328" s="595" t="s">
        <v>664</v>
      </c>
      <c r="F328" s="596"/>
      <c r="G328" s="596"/>
      <c r="H328" s="596"/>
      <c r="I328" s="239"/>
      <c r="J328" s="239"/>
      <c r="K328" s="156">
        <v>0</v>
      </c>
      <c r="L328" s="156">
        <v>0</v>
      </c>
      <c r="M328" s="183">
        <f t="shared" si="4"/>
        <v>0</v>
      </c>
      <c r="N328" s="157"/>
    </row>
    <row r="329" spans="1:14" s="184" customFormat="1" ht="11.1" customHeight="1" x14ac:dyDescent="0.15">
      <c r="A329" s="184">
        <v>26</v>
      </c>
      <c r="B329" s="185">
        <v>2</v>
      </c>
      <c r="C329" s="185">
        <v>41</v>
      </c>
      <c r="D329" s="241" t="s">
        <v>665</v>
      </c>
      <c r="E329" s="595" t="s">
        <v>666</v>
      </c>
      <c r="F329" s="596"/>
      <c r="G329" s="596"/>
      <c r="H329" s="596"/>
      <c r="I329" s="239"/>
      <c r="J329" s="239"/>
      <c r="K329" s="156"/>
      <c r="L329" s="156">
        <v>0</v>
      </c>
      <c r="M329" s="183">
        <f t="shared" si="4"/>
        <v>0</v>
      </c>
      <c r="N329" s="157"/>
    </row>
    <row r="330" spans="1:14" s="184" customFormat="1" ht="11.1" customHeight="1" x14ac:dyDescent="0.15">
      <c r="A330" s="184">
        <v>26</v>
      </c>
      <c r="B330" s="185">
        <v>2</v>
      </c>
      <c r="C330" s="185">
        <v>42</v>
      </c>
      <c r="D330" s="241" t="s">
        <v>667</v>
      </c>
      <c r="E330" s="595" t="s">
        <v>668</v>
      </c>
      <c r="F330" s="596"/>
      <c r="G330" s="596"/>
      <c r="H330" s="596"/>
      <c r="I330" s="239"/>
      <c r="J330" s="239"/>
      <c r="K330" s="156">
        <v>0</v>
      </c>
      <c r="L330" s="156">
        <v>0</v>
      </c>
      <c r="M330" s="183">
        <f t="shared" si="4"/>
        <v>0</v>
      </c>
      <c r="N330" s="157"/>
    </row>
    <row r="331" spans="1:14" s="184" customFormat="1" ht="11.1" customHeight="1" x14ac:dyDescent="0.15">
      <c r="A331" s="184">
        <v>26</v>
      </c>
      <c r="B331" s="185">
        <v>2</v>
      </c>
      <c r="C331" s="185">
        <v>43</v>
      </c>
      <c r="D331" s="241" t="s">
        <v>669</v>
      </c>
      <c r="E331" s="595" t="s">
        <v>670</v>
      </c>
      <c r="F331" s="596"/>
      <c r="G331" s="596"/>
      <c r="H331" s="596"/>
      <c r="I331" s="239"/>
      <c r="J331" s="239"/>
      <c r="K331" s="156">
        <v>0</v>
      </c>
      <c r="L331" s="156">
        <v>0</v>
      </c>
      <c r="M331" s="183">
        <f t="shared" si="4"/>
        <v>0</v>
      </c>
      <c r="N331" s="157"/>
    </row>
    <row r="332" spans="1:14" s="184" customFormat="1" ht="11.1" customHeight="1" x14ac:dyDescent="0.15">
      <c r="A332" s="184">
        <v>26</v>
      </c>
      <c r="B332" s="185">
        <v>2</v>
      </c>
      <c r="C332" s="185">
        <v>44</v>
      </c>
      <c r="D332" s="243"/>
      <c r="E332" s="595" t="s">
        <v>671</v>
      </c>
      <c r="F332" s="596"/>
      <c r="G332" s="596"/>
      <c r="H332" s="596"/>
      <c r="I332" s="244"/>
      <c r="J332" s="239"/>
      <c r="K332" s="156">
        <v>0</v>
      </c>
      <c r="L332" s="156">
        <v>0</v>
      </c>
      <c r="M332" s="183">
        <f t="shared" si="4"/>
        <v>0</v>
      </c>
      <c r="N332" s="157"/>
    </row>
    <row r="333" spans="1:14" s="184" customFormat="1" ht="11.1" customHeight="1" x14ac:dyDescent="0.15">
      <c r="A333" s="184">
        <v>26</v>
      </c>
      <c r="B333" s="185">
        <v>2</v>
      </c>
      <c r="C333" s="185">
        <v>45</v>
      </c>
      <c r="D333" s="597" t="s">
        <v>672</v>
      </c>
      <c r="E333" s="598"/>
      <c r="F333" s="598"/>
      <c r="G333" s="598"/>
      <c r="H333" s="598"/>
      <c r="I333" s="598"/>
      <c r="J333" s="128"/>
      <c r="K333" s="156">
        <v>0</v>
      </c>
      <c r="L333" s="156"/>
      <c r="M333" s="183">
        <f t="shared" si="4"/>
        <v>0</v>
      </c>
      <c r="N333" s="157"/>
    </row>
    <row r="334" spans="1:14" s="184" customFormat="1" ht="11.1" customHeight="1" x14ac:dyDescent="0.15">
      <c r="A334" s="184">
        <v>26</v>
      </c>
      <c r="B334" s="185">
        <v>2</v>
      </c>
      <c r="C334" s="185">
        <v>46</v>
      </c>
      <c r="D334" s="597" t="s">
        <v>673</v>
      </c>
      <c r="E334" s="598"/>
      <c r="F334" s="598"/>
      <c r="G334" s="598"/>
      <c r="H334" s="598"/>
      <c r="I334" s="598"/>
      <c r="J334" s="128"/>
      <c r="K334" s="156">
        <v>50874</v>
      </c>
      <c r="L334" s="156"/>
      <c r="M334" s="183">
        <f t="shared" si="4"/>
        <v>50874</v>
      </c>
      <c r="N334" s="157"/>
    </row>
    <row r="335" spans="1:14" s="184" customFormat="1" ht="11.1" customHeight="1" x14ac:dyDescent="0.15">
      <c r="A335" s="184">
        <v>26</v>
      </c>
      <c r="B335" s="185">
        <v>2</v>
      </c>
      <c r="C335" s="185">
        <v>47</v>
      </c>
      <c r="D335" s="597" t="s">
        <v>674</v>
      </c>
      <c r="E335" s="598"/>
      <c r="F335" s="598"/>
      <c r="G335" s="598"/>
      <c r="H335" s="598"/>
      <c r="I335" s="598"/>
      <c r="J335" s="128"/>
      <c r="K335" s="156">
        <v>0</v>
      </c>
      <c r="L335" s="156">
        <v>0</v>
      </c>
      <c r="M335" s="183">
        <f t="shared" si="4"/>
        <v>0</v>
      </c>
      <c r="N335" s="157"/>
    </row>
    <row r="336" spans="1:14" s="184" customFormat="1" ht="11.1" customHeight="1" x14ac:dyDescent="0.15">
      <c r="A336" s="184">
        <v>26</v>
      </c>
      <c r="B336" s="185">
        <v>2</v>
      </c>
      <c r="C336" s="185">
        <v>48</v>
      </c>
      <c r="D336" s="255"/>
      <c r="E336" s="256"/>
      <c r="F336" s="256"/>
      <c r="G336" s="256"/>
      <c r="H336" s="256"/>
      <c r="I336" s="257"/>
      <c r="J336" s="168"/>
      <c r="K336" s="156"/>
      <c r="L336" s="156">
        <v>0</v>
      </c>
      <c r="M336" s="183">
        <f t="shared" si="4"/>
        <v>0</v>
      </c>
      <c r="N336" s="157"/>
    </row>
    <row r="337" spans="1:14" s="184" customFormat="1" ht="11.1" customHeight="1" x14ac:dyDescent="0.15">
      <c r="A337" s="184">
        <v>26</v>
      </c>
      <c r="B337" s="185">
        <v>2</v>
      </c>
      <c r="C337" s="185">
        <v>49</v>
      </c>
      <c r="D337" s="595" t="s">
        <v>675</v>
      </c>
      <c r="E337" s="596"/>
      <c r="F337" s="596"/>
      <c r="G337" s="596"/>
      <c r="H337" s="596"/>
      <c r="I337" s="239"/>
      <c r="J337" s="239"/>
      <c r="K337" s="156">
        <v>0</v>
      </c>
      <c r="L337" s="156">
        <v>0</v>
      </c>
      <c r="M337" s="183">
        <f t="shared" ref="M337:M409" si="5">SUM(K337:L337)</f>
        <v>0</v>
      </c>
      <c r="N337" s="157"/>
    </row>
    <row r="338" spans="1:14" s="184" customFormat="1" ht="11.1" customHeight="1" x14ac:dyDescent="0.15">
      <c r="A338" s="184">
        <v>26</v>
      </c>
      <c r="B338" s="185">
        <v>2</v>
      </c>
      <c r="C338" s="185">
        <v>50</v>
      </c>
      <c r="D338" s="595" t="s">
        <v>676</v>
      </c>
      <c r="E338" s="596"/>
      <c r="F338" s="596"/>
      <c r="G338" s="596"/>
      <c r="H338" s="596"/>
      <c r="I338" s="239"/>
      <c r="J338" s="239"/>
      <c r="K338" s="156">
        <v>74786</v>
      </c>
      <c r="L338" s="156">
        <v>92061</v>
      </c>
      <c r="M338" s="183">
        <f t="shared" si="5"/>
        <v>166847</v>
      </c>
      <c r="N338" s="157"/>
    </row>
    <row r="339" spans="1:14" s="184" customFormat="1" ht="11.1" customHeight="1" x14ac:dyDescent="0.15">
      <c r="A339" s="184">
        <v>26</v>
      </c>
      <c r="B339" s="185">
        <v>2</v>
      </c>
      <c r="C339" s="185">
        <v>51</v>
      </c>
      <c r="D339" s="660" t="s">
        <v>331</v>
      </c>
      <c r="E339" s="661"/>
      <c r="F339" s="662"/>
      <c r="G339" s="374" t="s">
        <v>332</v>
      </c>
      <c r="H339" s="393"/>
      <c r="I339" s="239"/>
      <c r="J339" s="239"/>
      <c r="K339" s="156">
        <v>51136</v>
      </c>
      <c r="L339" s="156">
        <v>0</v>
      </c>
      <c r="M339" s="183">
        <f t="shared" si="5"/>
        <v>51136</v>
      </c>
      <c r="N339" s="157"/>
    </row>
    <row r="340" spans="1:14" s="184" customFormat="1" ht="11.1" customHeight="1" x14ac:dyDescent="0.15">
      <c r="A340" s="184">
        <v>26</v>
      </c>
      <c r="B340" s="185">
        <v>2</v>
      </c>
      <c r="C340" s="185">
        <v>52</v>
      </c>
      <c r="D340" s="663"/>
      <c r="E340" s="664"/>
      <c r="F340" s="665"/>
      <c r="G340" s="374" t="s">
        <v>333</v>
      </c>
      <c r="H340" s="393"/>
      <c r="I340" s="239"/>
      <c r="J340" s="239"/>
      <c r="K340" s="156">
        <v>12774</v>
      </c>
      <c r="L340" s="156">
        <v>0</v>
      </c>
      <c r="M340" s="183">
        <f t="shared" si="5"/>
        <v>12774</v>
      </c>
      <c r="N340" s="157"/>
    </row>
    <row r="341" spans="1:14" s="184" customFormat="1" ht="11.1" customHeight="1" x14ac:dyDescent="0.15">
      <c r="A341" s="184">
        <v>26</v>
      </c>
      <c r="B341" s="185">
        <v>2</v>
      </c>
      <c r="C341" s="185">
        <v>53</v>
      </c>
      <c r="D341" s="660" t="s">
        <v>376</v>
      </c>
      <c r="E341" s="661"/>
      <c r="F341" s="662"/>
      <c r="G341" s="374" t="s">
        <v>332</v>
      </c>
      <c r="H341" s="393"/>
      <c r="I341" s="239"/>
      <c r="J341" s="239"/>
      <c r="K341" s="156">
        <v>25436</v>
      </c>
      <c r="L341" s="156">
        <v>0</v>
      </c>
      <c r="M341" s="183">
        <f t="shared" si="5"/>
        <v>25436</v>
      </c>
      <c r="N341" s="157"/>
    </row>
    <row r="342" spans="1:14" s="184" customFormat="1" ht="11.1" customHeight="1" x14ac:dyDescent="0.15">
      <c r="A342" s="184">
        <v>26</v>
      </c>
      <c r="B342" s="185">
        <v>2</v>
      </c>
      <c r="C342" s="185">
        <v>54</v>
      </c>
      <c r="D342" s="663"/>
      <c r="E342" s="664"/>
      <c r="F342" s="665"/>
      <c r="G342" s="374" t="s">
        <v>333</v>
      </c>
      <c r="H342" s="393"/>
      <c r="I342" s="239"/>
      <c r="J342" s="239"/>
      <c r="K342" s="156">
        <v>0</v>
      </c>
      <c r="L342" s="156">
        <v>0</v>
      </c>
      <c r="M342" s="183">
        <f t="shared" si="5"/>
        <v>0</v>
      </c>
      <c r="N342" s="157"/>
    </row>
    <row r="343" spans="1:14" s="184" customFormat="1" ht="11.1" customHeight="1" x14ac:dyDescent="0.15">
      <c r="A343" s="184">
        <v>26</v>
      </c>
      <c r="B343" s="185">
        <v>2</v>
      </c>
      <c r="C343" s="185">
        <v>55</v>
      </c>
      <c r="D343" s="418" t="s">
        <v>677</v>
      </c>
      <c r="E343" s="666"/>
      <c r="F343" s="666"/>
      <c r="G343" s="667"/>
      <c r="H343" s="134" t="s">
        <v>334</v>
      </c>
      <c r="I343" s="239"/>
      <c r="J343" s="239"/>
      <c r="K343" s="156">
        <v>25436</v>
      </c>
      <c r="L343" s="156">
        <v>0</v>
      </c>
      <c r="M343" s="183">
        <f t="shared" si="5"/>
        <v>25436</v>
      </c>
      <c r="N343" s="157"/>
    </row>
    <row r="344" spans="1:14" s="184" customFormat="1" ht="11.1" customHeight="1" x14ac:dyDescent="0.15">
      <c r="A344" s="184">
        <v>26</v>
      </c>
      <c r="B344" s="185">
        <v>2</v>
      </c>
      <c r="C344" s="185">
        <v>56</v>
      </c>
      <c r="D344" s="668"/>
      <c r="E344" s="669"/>
      <c r="F344" s="669"/>
      <c r="G344" s="670"/>
      <c r="H344" s="134" t="s">
        <v>377</v>
      </c>
      <c r="I344" s="239"/>
      <c r="J344" s="239"/>
      <c r="K344" s="156">
        <v>25436</v>
      </c>
      <c r="L344" s="156">
        <v>0</v>
      </c>
      <c r="M344" s="183">
        <f t="shared" si="5"/>
        <v>25436</v>
      </c>
      <c r="N344" s="157"/>
    </row>
    <row r="345" spans="1:14" s="184" customFormat="1" ht="11.1" customHeight="1" x14ac:dyDescent="0.15">
      <c r="A345" s="184">
        <v>26</v>
      </c>
      <c r="B345" s="185">
        <v>2</v>
      </c>
      <c r="C345" s="185">
        <v>57</v>
      </c>
      <c r="D345" s="418" t="s">
        <v>678</v>
      </c>
      <c r="E345" s="666"/>
      <c r="F345" s="666"/>
      <c r="G345" s="667"/>
      <c r="H345" s="134" t="s">
        <v>334</v>
      </c>
      <c r="I345" s="239"/>
      <c r="J345" s="239"/>
      <c r="K345" s="156">
        <v>3399</v>
      </c>
      <c r="L345" s="156">
        <v>0</v>
      </c>
      <c r="M345" s="183">
        <f t="shared" si="5"/>
        <v>3399</v>
      </c>
      <c r="N345" s="157"/>
    </row>
    <row r="346" spans="1:14" s="184" customFormat="1" ht="11.1" customHeight="1" x14ac:dyDescent="0.15">
      <c r="A346" s="184">
        <v>26</v>
      </c>
      <c r="B346" s="185">
        <v>2</v>
      </c>
      <c r="C346" s="185">
        <v>58</v>
      </c>
      <c r="D346" s="668"/>
      <c r="E346" s="669"/>
      <c r="F346" s="669"/>
      <c r="G346" s="670"/>
      <c r="H346" s="134" t="s">
        <v>377</v>
      </c>
      <c r="I346" s="239"/>
      <c r="J346" s="239"/>
      <c r="K346" s="156">
        <v>3399</v>
      </c>
      <c r="L346" s="156">
        <v>0</v>
      </c>
      <c r="M346" s="183">
        <f t="shared" si="5"/>
        <v>3399</v>
      </c>
      <c r="N346" s="157"/>
    </row>
    <row r="347" spans="1:14" s="184" customFormat="1" ht="11.1" customHeight="1" x14ac:dyDescent="0.15">
      <c r="A347" s="184">
        <v>26</v>
      </c>
      <c r="B347" s="185">
        <v>2</v>
      </c>
      <c r="C347" s="185">
        <v>59</v>
      </c>
      <c r="D347" s="241" t="s">
        <v>679</v>
      </c>
      <c r="E347" s="671" t="s">
        <v>378</v>
      </c>
      <c r="F347" s="672"/>
      <c r="G347" s="672"/>
      <c r="H347" s="134" t="s">
        <v>334</v>
      </c>
      <c r="I347" s="239"/>
      <c r="J347" s="239"/>
      <c r="K347" s="156">
        <v>28835</v>
      </c>
      <c r="L347" s="156">
        <v>0</v>
      </c>
      <c r="M347" s="183">
        <f t="shared" si="5"/>
        <v>28835</v>
      </c>
      <c r="N347" s="157"/>
    </row>
    <row r="348" spans="1:14" s="184" customFormat="1" ht="11.1" customHeight="1" x14ac:dyDescent="0.15">
      <c r="A348" s="184">
        <v>26</v>
      </c>
      <c r="B348" s="185">
        <v>2</v>
      </c>
      <c r="C348" s="185">
        <v>60</v>
      </c>
      <c r="D348" s="243" t="s">
        <v>680</v>
      </c>
      <c r="E348" s="672"/>
      <c r="F348" s="672"/>
      <c r="G348" s="672"/>
      <c r="H348" s="134" t="s">
        <v>377</v>
      </c>
      <c r="I348" s="239"/>
      <c r="J348" s="239"/>
      <c r="K348" s="156">
        <v>28835</v>
      </c>
      <c r="L348" s="156">
        <v>0</v>
      </c>
      <c r="M348" s="183">
        <f t="shared" si="5"/>
        <v>28835</v>
      </c>
      <c r="N348" s="157"/>
    </row>
    <row r="349" spans="1:14" s="195" customFormat="1" ht="12" customHeight="1" x14ac:dyDescent="0.15">
      <c r="A349" s="184">
        <v>26</v>
      </c>
      <c r="B349" s="185">
        <v>2</v>
      </c>
      <c r="C349" s="185">
        <v>61</v>
      </c>
      <c r="D349" s="258" t="s">
        <v>681</v>
      </c>
      <c r="E349" s="393" t="s">
        <v>374</v>
      </c>
      <c r="F349" s="393"/>
      <c r="G349" s="393"/>
      <c r="H349" s="393"/>
      <c r="I349" s="259"/>
      <c r="J349" s="259"/>
      <c r="K349" s="156">
        <v>0</v>
      </c>
      <c r="L349" s="156">
        <v>0</v>
      </c>
      <c r="M349" s="183">
        <f t="shared" si="5"/>
        <v>0</v>
      </c>
      <c r="N349" s="157"/>
    </row>
    <row r="350" spans="1:14" s="184" customFormat="1" ht="11.1" customHeight="1" x14ac:dyDescent="0.15">
      <c r="A350" s="184">
        <v>26</v>
      </c>
      <c r="B350" s="185">
        <v>2</v>
      </c>
      <c r="C350" s="185">
        <v>62</v>
      </c>
      <c r="D350" s="260" t="s">
        <v>682</v>
      </c>
      <c r="E350" s="673" t="s">
        <v>375</v>
      </c>
      <c r="F350" s="673"/>
      <c r="G350" s="673"/>
      <c r="H350" s="673"/>
      <c r="I350" s="261"/>
      <c r="J350" s="261"/>
      <c r="K350" s="156">
        <v>0</v>
      </c>
      <c r="L350" s="156">
        <v>0</v>
      </c>
      <c r="M350" s="183">
        <f t="shared" si="5"/>
        <v>0</v>
      </c>
      <c r="N350" s="157"/>
    </row>
    <row r="351" spans="1:14" s="184" customFormat="1" ht="11.1" customHeight="1" x14ac:dyDescent="0.15">
      <c r="A351" s="184">
        <v>26</v>
      </c>
      <c r="B351" s="185">
        <v>2</v>
      </c>
      <c r="C351" s="185">
        <v>63</v>
      </c>
      <c r="D351" s="377" t="s">
        <v>722</v>
      </c>
      <c r="E351" s="655"/>
      <c r="F351" s="655"/>
      <c r="G351" s="655"/>
      <c r="H351" s="655"/>
      <c r="I351" s="655"/>
      <c r="J351" s="656"/>
      <c r="K351" s="156">
        <v>0</v>
      </c>
      <c r="L351" s="156">
        <v>0</v>
      </c>
      <c r="M351" s="183">
        <f t="shared" si="5"/>
        <v>0</v>
      </c>
      <c r="N351" s="157"/>
    </row>
    <row r="352" spans="1:14" s="184" customFormat="1" ht="11.1" customHeight="1" x14ac:dyDescent="0.15">
      <c r="A352" s="184">
        <v>26</v>
      </c>
      <c r="B352" s="185">
        <v>2</v>
      </c>
      <c r="C352" s="185">
        <v>64</v>
      </c>
      <c r="D352" s="657" t="s">
        <v>723</v>
      </c>
      <c r="E352" s="658"/>
      <c r="F352" s="658"/>
      <c r="G352" s="658"/>
      <c r="H352" s="658"/>
      <c r="I352" s="658"/>
      <c r="J352" s="659"/>
      <c r="K352" s="312">
        <v>0</v>
      </c>
      <c r="L352" s="312">
        <v>0</v>
      </c>
      <c r="M352" s="313">
        <f t="shared" si="5"/>
        <v>0</v>
      </c>
      <c r="N352" s="173"/>
    </row>
    <row r="353" spans="1:14" s="184" customFormat="1" ht="11.1" customHeight="1" x14ac:dyDescent="0.15">
      <c r="A353" s="184">
        <v>26</v>
      </c>
      <c r="B353" s="185">
        <v>2</v>
      </c>
      <c r="C353" s="185">
        <v>65</v>
      </c>
      <c r="D353" s="464" t="s">
        <v>763</v>
      </c>
      <c r="E353" s="584"/>
      <c r="F353" s="464" t="s">
        <v>768</v>
      </c>
      <c r="G353" s="583"/>
      <c r="H353" s="583"/>
      <c r="I353" s="583"/>
      <c r="J353" s="317"/>
      <c r="K353" s="156">
        <v>0</v>
      </c>
      <c r="L353" s="156">
        <v>0</v>
      </c>
      <c r="M353" s="313"/>
      <c r="N353" s="173"/>
    </row>
    <row r="354" spans="1:14" s="184" customFormat="1" ht="11.1" customHeight="1" x14ac:dyDescent="0.15">
      <c r="A354" s="184">
        <v>26</v>
      </c>
      <c r="B354" s="185">
        <v>2</v>
      </c>
      <c r="C354" s="185">
        <v>66</v>
      </c>
      <c r="D354" s="464" t="s">
        <v>764</v>
      </c>
      <c r="E354" s="584"/>
      <c r="F354" s="464" t="s">
        <v>768</v>
      </c>
      <c r="G354" s="583"/>
      <c r="H354" s="583"/>
      <c r="I354" s="583"/>
      <c r="J354" s="318"/>
      <c r="K354" s="156">
        <v>0</v>
      </c>
      <c r="L354" s="156">
        <v>0</v>
      </c>
      <c r="M354" s="183"/>
      <c r="N354" s="173"/>
    </row>
    <row r="355" spans="1:14" s="184" customFormat="1" ht="11.1" customHeight="1" x14ac:dyDescent="0.15">
      <c r="A355" s="184">
        <v>26</v>
      </c>
      <c r="B355" s="185">
        <v>2</v>
      </c>
      <c r="C355" s="185">
        <v>67</v>
      </c>
      <c r="D355" s="471" t="s">
        <v>765</v>
      </c>
      <c r="E355" s="585"/>
      <c r="F355" s="464" t="s">
        <v>769</v>
      </c>
      <c r="G355" s="583"/>
      <c r="H355" s="583"/>
      <c r="I355" s="583"/>
      <c r="J355" s="318"/>
      <c r="K355" s="156">
        <v>0</v>
      </c>
      <c r="L355" s="156">
        <v>0</v>
      </c>
      <c r="M355" s="183"/>
      <c r="N355" s="173"/>
    </row>
    <row r="356" spans="1:14" s="184" customFormat="1" ht="11.1" customHeight="1" x14ac:dyDescent="0.15">
      <c r="A356" s="184">
        <v>26</v>
      </c>
      <c r="B356" s="185">
        <v>2</v>
      </c>
      <c r="C356" s="185">
        <v>68</v>
      </c>
      <c r="D356" s="586"/>
      <c r="E356" s="587"/>
      <c r="F356" s="464" t="s">
        <v>770</v>
      </c>
      <c r="G356" s="583"/>
      <c r="H356" s="583"/>
      <c r="I356" s="583"/>
      <c r="J356" s="318"/>
      <c r="K356" s="156">
        <v>0</v>
      </c>
      <c r="L356" s="156">
        <v>0</v>
      </c>
      <c r="M356" s="183"/>
      <c r="N356" s="173"/>
    </row>
    <row r="357" spans="1:14" s="184" customFormat="1" ht="11.1" customHeight="1" x14ac:dyDescent="0.15">
      <c r="A357" s="184">
        <v>26</v>
      </c>
      <c r="B357" s="185">
        <v>2</v>
      </c>
      <c r="C357" s="185">
        <v>69</v>
      </c>
      <c r="D357" s="588"/>
      <c r="E357" s="589"/>
      <c r="F357" s="464" t="s">
        <v>771</v>
      </c>
      <c r="G357" s="583"/>
      <c r="H357" s="583"/>
      <c r="I357" s="583"/>
      <c r="J357" s="318"/>
      <c r="K357" s="156"/>
      <c r="L357" s="156"/>
      <c r="M357" s="183"/>
      <c r="N357" s="173"/>
    </row>
    <row r="358" spans="1:14" s="184" customFormat="1" ht="11.1" customHeight="1" x14ac:dyDescent="0.15">
      <c r="A358" s="184">
        <v>26</v>
      </c>
      <c r="B358" s="185">
        <v>2</v>
      </c>
      <c r="C358" s="185">
        <v>70</v>
      </c>
      <c r="D358" s="465" t="s">
        <v>766</v>
      </c>
      <c r="E358" s="590"/>
      <c r="F358" s="464" t="s">
        <v>769</v>
      </c>
      <c r="G358" s="583"/>
      <c r="H358" s="583"/>
      <c r="I358" s="583"/>
      <c r="J358" s="318"/>
      <c r="K358" s="156"/>
      <c r="L358" s="156"/>
      <c r="M358" s="183"/>
      <c r="N358" s="173"/>
    </row>
    <row r="359" spans="1:14" s="184" customFormat="1" ht="11.1" customHeight="1" x14ac:dyDescent="0.15">
      <c r="A359" s="184">
        <v>26</v>
      </c>
      <c r="B359" s="185">
        <v>2</v>
      </c>
      <c r="C359" s="185">
        <v>71</v>
      </c>
      <c r="D359" s="591"/>
      <c r="E359" s="592"/>
      <c r="F359" s="464" t="s">
        <v>770</v>
      </c>
      <c r="G359" s="583"/>
      <c r="H359" s="583"/>
      <c r="I359" s="583"/>
      <c r="J359" s="318"/>
      <c r="K359" s="156"/>
      <c r="L359" s="156"/>
      <c r="M359" s="183"/>
      <c r="N359" s="173"/>
    </row>
    <row r="360" spans="1:14" s="184" customFormat="1" ht="11.1" customHeight="1" x14ac:dyDescent="0.15">
      <c r="A360" s="184">
        <v>26</v>
      </c>
      <c r="B360" s="185">
        <v>2</v>
      </c>
      <c r="C360" s="185">
        <v>72</v>
      </c>
      <c r="D360" s="465" t="s">
        <v>767</v>
      </c>
      <c r="E360" s="590"/>
      <c r="F360" s="464" t="s">
        <v>769</v>
      </c>
      <c r="G360" s="583"/>
      <c r="H360" s="583"/>
      <c r="I360" s="583"/>
      <c r="J360" s="318"/>
      <c r="K360" s="156"/>
      <c r="L360" s="156"/>
      <c r="M360" s="183"/>
      <c r="N360" s="173"/>
    </row>
    <row r="361" spans="1:14" s="184" customFormat="1" ht="11.1" customHeight="1" thickBot="1" x14ac:dyDescent="0.2">
      <c r="A361" s="184">
        <v>26</v>
      </c>
      <c r="B361" s="185">
        <v>2</v>
      </c>
      <c r="C361" s="185">
        <v>73</v>
      </c>
      <c r="D361" s="593"/>
      <c r="E361" s="594"/>
      <c r="F361" s="464" t="s">
        <v>770</v>
      </c>
      <c r="G361" s="583"/>
      <c r="H361" s="583"/>
      <c r="I361" s="583"/>
      <c r="J361" s="319"/>
      <c r="K361" s="302"/>
      <c r="L361" s="302"/>
      <c r="M361" s="183"/>
      <c r="N361" s="173"/>
    </row>
    <row r="362" spans="1:14" s="268" customFormat="1" ht="12" customHeight="1" x14ac:dyDescent="0.15">
      <c r="A362" s="262">
        <v>40</v>
      </c>
      <c r="B362" s="263">
        <v>1</v>
      </c>
      <c r="C362" s="204">
        <v>1</v>
      </c>
      <c r="D362" s="264"/>
      <c r="E362" s="265"/>
      <c r="F362" s="265"/>
      <c r="G362" s="265"/>
      <c r="H362" s="265"/>
      <c r="I362" s="266"/>
      <c r="J362" s="267"/>
      <c r="K362" s="320"/>
      <c r="L362" s="320"/>
      <c r="M362" s="315">
        <f t="shared" si="5"/>
        <v>0</v>
      </c>
      <c r="N362" s="316"/>
    </row>
    <row r="363" spans="1:14" s="65" customFormat="1" ht="12" customHeight="1" x14ac:dyDescent="0.15">
      <c r="A363" s="65">
        <v>40</v>
      </c>
      <c r="B363" s="66">
        <v>1</v>
      </c>
      <c r="C363" s="67">
        <v>2</v>
      </c>
      <c r="D363" s="269"/>
      <c r="E363" s="270"/>
      <c r="F363" s="270"/>
      <c r="G363" s="270"/>
      <c r="H363" s="270"/>
      <c r="I363" s="271"/>
      <c r="J363" s="272"/>
      <c r="K363" s="321"/>
      <c r="L363" s="321"/>
      <c r="M363" s="183">
        <f t="shared" si="5"/>
        <v>0</v>
      </c>
      <c r="N363" s="157"/>
    </row>
    <row r="364" spans="1:14" s="65" customFormat="1" ht="12" customHeight="1" x14ac:dyDescent="0.15">
      <c r="A364" s="65">
        <v>40</v>
      </c>
      <c r="B364" s="66">
        <v>1</v>
      </c>
      <c r="C364" s="67">
        <v>3</v>
      </c>
      <c r="D364" s="145"/>
      <c r="E364" s="68"/>
      <c r="F364" s="490" t="s">
        <v>169</v>
      </c>
      <c r="G364" s="507" t="s">
        <v>683</v>
      </c>
      <c r="H364" s="606"/>
      <c r="I364" s="140" t="s">
        <v>684</v>
      </c>
      <c r="J364" s="124"/>
      <c r="K364" s="156">
        <v>51136</v>
      </c>
      <c r="L364" s="156">
        <v>1566</v>
      </c>
      <c r="M364" s="183">
        <f t="shared" si="5"/>
        <v>52702</v>
      </c>
      <c r="N364" s="157"/>
    </row>
    <row r="365" spans="1:14" s="65" customFormat="1" ht="12" customHeight="1" x14ac:dyDescent="0.15">
      <c r="A365" s="65">
        <v>40</v>
      </c>
      <c r="B365" s="66">
        <v>1</v>
      </c>
      <c r="C365" s="67">
        <v>4</v>
      </c>
      <c r="D365" s="70" t="s">
        <v>47</v>
      </c>
      <c r="E365" s="70" t="s">
        <v>56</v>
      </c>
      <c r="F365" s="604"/>
      <c r="G365" s="607"/>
      <c r="H365" s="608"/>
      <c r="I365" s="140" t="s">
        <v>685</v>
      </c>
      <c r="J365" s="124"/>
      <c r="K365" s="156">
        <v>63910</v>
      </c>
      <c r="L365" s="156">
        <v>0</v>
      </c>
      <c r="M365" s="183">
        <f t="shared" si="5"/>
        <v>63910</v>
      </c>
      <c r="N365" s="157"/>
    </row>
    <row r="366" spans="1:14" s="65" customFormat="1" ht="12" customHeight="1" x14ac:dyDescent="0.15">
      <c r="A366" s="65">
        <v>40</v>
      </c>
      <c r="B366" s="66">
        <v>1</v>
      </c>
      <c r="C366" s="67">
        <v>5</v>
      </c>
      <c r="D366" s="638" t="s">
        <v>686</v>
      </c>
      <c r="E366" s="645" t="s">
        <v>687</v>
      </c>
      <c r="F366" s="490" t="s">
        <v>60</v>
      </c>
      <c r="G366" s="507" t="s">
        <v>688</v>
      </c>
      <c r="H366" s="606"/>
      <c r="I366" s="140" t="s">
        <v>684</v>
      </c>
      <c r="J366" s="124"/>
      <c r="K366" s="156">
        <v>47737</v>
      </c>
      <c r="L366" s="156">
        <v>1566</v>
      </c>
      <c r="M366" s="183">
        <f t="shared" si="5"/>
        <v>49303</v>
      </c>
      <c r="N366" s="157"/>
    </row>
    <row r="367" spans="1:14" s="65" customFormat="1" ht="12" customHeight="1" x14ac:dyDescent="0.15">
      <c r="A367" s="65">
        <v>40</v>
      </c>
      <c r="B367" s="66">
        <v>1</v>
      </c>
      <c r="C367" s="67">
        <v>6</v>
      </c>
      <c r="D367" s="639"/>
      <c r="E367" s="646"/>
      <c r="F367" s="604"/>
      <c r="G367" s="607"/>
      <c r="H367" s="608"/>
      <c r="I367" s="140" t="s">
        <v>685</v>
      </c>
      <c r="J367" s="124"/>
      <c r="K367" s="156">
        <v>60511</v>
      </c>
      <c r="L367" s="156">
        <v>0</v>
      </c>
      <c r="M367" s="183">
        <f t="shared" si="5"/>
        <v>60511</v>
      </c>
      <c r="N367" s="157"/>
    </row>
    <row r="368" spans="1:14" s="65" customFormat="1" ht="12" customHeight="1" x14ac:dyDescent="0.15">
      <c r="A368" s="65">
        <v>40</v>
      </c>
      <c r="B368" s="66">
        <v>1</v>
      </c>
      <c r="C368" s="67">
        <v>7</v>
      </c>
      <c r="D368" s="639"/>
      <c r="E368" s="646"/>
      <c r="F368" s="490" t="s">
        <v>61</v>
      </c>
      <c r="G368" s="502" t="s">
        <v>689</v>
      </c>
      <c r="H368" s="606"/>
      <c r="I368" s="140" t="s">
        <v>684</v>
      </c>
      <c r="J368" s="124"/>
      <c r="K368" s="156">
        <v>3399</v>
      </c>
      <c r="L368" s="156">
        <v>0</v>
      </c>
      <c r="M368" s="183">
        <f t="shared" si="5"/>
        <v>3399</v>
      </c>
      <c r="N368" s="157"/>
    </row>
    <row r="369" spans="1:14" s="65" customFormat="1" ht="12" customHeight="1" x14ac:dyDescent="0.15">
      <c r="A369" s="65">
        <v>40</v>
      </c>
      <c r="B369" s="66">
        <v>1</v>
      </c>
      <c r="C369" s="67">
        <v>8</v>
      </c>
      <c r="D369" s="639"/>
      <c r="E369" s="646"/>
      <c r="F369" s="604"/>
      <c r="G369" s="607"/>
      <c r="H369" s="608"/>
      <c r="I369" s="140" t="s">
        <v>685</v>
      </c>
      <c r="J369" s="124"/>
      <c r="K369" s="156">
        <v>3399</v>
      </c>
      <c r="L369" s="156">
        <v>0</v>
      </c>
      <c r="M369" s="183">
        <f t="shared" si="5"/>
        <v>3399</v>
      </c>
      <c r="N369" s="157"/>
    </row>
    <row r="370" spans="1:14" s="65" customFormat="1" ht="12" customHeight="1" x14ac:dyDescent="0.15">
      <c r="A370" s="65">
        <v>40</v>
      </c>
      <c r="B370" s="66">
        <v>1</v>
      </c>
      <c r="C370" s="67">
        <v>9</v>
      </c>
      <c r="D370" s="639"/>
      <c r="E370" s="646"/>
      <c r="F370" s="490" t="s">
        <v>63</v>
      </c>
      <c r="G370" s="507" t="s">
        <v>690</v>
      </c>
      <c r="H370" s="606"/>
      <c r="I370" s="140" t="s">
        <v>684</v>
      </c>
      <c r="J370" s="124"/>
      <c r="K370" s="156">
        <v>0</v>
      </c>
      <c r="L370" s="156">
        <v>0</v>
      </c>
      <c r="M370" s="183">
        <f t="shared" si="5"/>
        <v>0</v>
      </c>
      <c r="N370" s="157"/>
    </row>
    <row r="371" spans="1:14" s="65" customFormat="1" ht="12" customHeight="1" x14ac:dyDescent="0.15">
      <c r="A371" s="65">
        <v>40</v>
      </c>
      <c r="B371" s="66">
        <v>1</v>
      </c>
      <c r="C371" s="67">
        <v>10</v>
      </c>
      <c r="D371" s="639"/>
      <c r="E371" s="646"/>
      <c r="F371" s="604"/>
      <c r="G371" s="607"/>
      <c r="H371" s="608"/>
      <c r="I371" s="140" t="s">
        <v>685</v>
      </c>
      <c r="J371" s="124"/>
      <c r="K371" s="156">
        <v>0</v>
      </c>
      <c r="L371" s="156">
        <v>0</v>
      </c>
      <c r="M371" s="183">
        <f t="shared" si="5"/>
        <v>0</v>
      </c>
      <c r="N371" s="157"/>
    </row>
    <row r="372" spans="1:14" s="65" customFormat="1" ht="12" customHeight="1" x14ac:dyDescent="0.15">
      <c r="A372" s="65">
        <v>40</v>
      </c>
      <c r="B372" s="66">
        <v>1</v>
      </c>
      <c r="C372" s="67">
        <v>11</v>
      </c>
      <c r="D372" s="639"/>
      <c r="E372" s="646"/>
      <c r="F372" s="490" t="s">
        <v>65</v>
      </c>
      <c r="G372" s="502" t="s">
        <v>710</v>
      </c>
      <c r="H372" s="562"/>
      <c r="I372" s="140" t="s">
        <v>684</v>
      </c>
      <c r="J372" s="124"/>
      <c r="K372" s="156">
        <v>0</v>
      </c>
      <c r="L372" s="156">
        <v>0</v>
      </c>
      <c r="M372" s="183">
        <f t="shared" si="5"/>
        <v>0</v>
      </c>
      <c r="N372" s="157"/>
    </row>
    <row r="373" spans="1:14" s="65" customFormat="1" ht="12" customHeight="1" x14ac:dyDescent="0.15">
      <c r="A373" s="65">
        <v>40</v>
      </c>
      <c r="B373" s="66">
        <v>1</v>
      </c>
      <c r="C373" s="67">
        <v>12</v>
      </c>
      <c r="D373" s="639"/>
      <c r="E373" s="646"/>
      <c r="F373" s="609"/>
      <c r="G373" s="563"/>
      <c r="H373" s="564"/>
      <c r="I373" s="140" t="s">
        <v>685</v>
      </c>
      <c r="J373" s="124"/>
      <c r="K373" s="156">
        <v>0</v>
      </c>
      <c r="L373" s="156">
        <v>0</v>
      </c>
      <c r="M373" s="183">
        <f t="shared" si="5"/>
        <v>0</v>
      </c>
      <c r="N373" s="157"/>
    </row>
    <row r="374" spans="1:14" s="65" customFormat="1" ht="12" customHeight="1" x14ac:dyDescent="0.15">
      <c r="A374" s="65">
        <v>40</v>
      </c>
      <c r="B374" s="66">
        <v>1</v>
      </c>
      <c r="C374" s="67">
        <v>13</v>
      </c>
      <c r="D374" s="643"/>
      <c r="E374" s="647"/>
      <c r="F374" s="490" t="s">
        <v>706</v>
      </c>
      <c r="G374" s="628" t="s">
        <v>748</v>
      </c>
      <c r="H374" s="629"/>
      <c r="I374" s="296" t="s">
        <v>141</v>
      </c>
      <c r="J374" s="124"/>
      <c r="K374" s="156">
        <v>0</v>
      </c>
      <c r="L374" s="156">
        <v>0</v>
      </c>
      <c r="M374" s="183">
        <f t="shared" si="5"/>
        <v>0</v>
      </c>
      <c r="N374" s="157"/>
    </row>
    <row r="375" spans="1:14" s="65" customFormat="1" ht="12" customHeight="1" x14ac:dyDescent="0.15">
      <c r="A375" s="65">
        <v>40</v>
      </c>
      <c r="B375" s="66">
        <v>1</v>
      </c>
      <c r="C375" s="67">
        <v>14</v>
      </c>
      <c r="D375" s="643"/>
      <c r="E375" s="647"/>
      <c r="F375" s="609"/>
      <c r="G375" s="630"/>
      <c r="H375" s="631"/>
      <c r="I375" s="296" t="s">
        <v>142</v>
      </c>
      <c r="J375" s="124"/>
      <c r="K375" s="156">
        <v>0</v>
      </c>
      <c r="L375" s="156">
        <v>0</v>
      </c>
      <c r="M375" s="183">
        <f t="shared" si="5"/>
        <v>0</v>
      </c>
      <c r="N375" s="157"/>
    </row>
    <row r="376" spans="1:14" s="65" customFormat="1" ht="12" customHeight="1" x14ac:dyDescent="0.15">
      <c r="A376" s="65">
        <v>40</v>
      </c>
      <c r="B376" s="66">
        <v>1</v>
      </c>
      <c r="C376" s="67">
        <v>15</v>
      </c>
      <c r="D376" s="643"/>
      <c r="E376" s="647"/>
      <c r="F376" s="490" t="s">
        <v>726</v>
      </c>
      <c r="G376" s="628" t="s">
        <v>740</v>
      </c>
      <c r="H376" s="629"/>
      <c r="I376" s="296" t="s">
        <v>141</v>
      </c>
      <c r="J376" s="295"/>
      <c r="K376" s="156">
        <v>0</v>
      </c>
      <c r="L376" s="156">
        <v>0</v>
      </c>
      <c r="M376" s="183">
        <f t="shared" si="5"/>
        <v>0</v>
      </c>
      <c r="N376" s="157"/>
    </row>
    <row r="377" spans="1:14" s="65" customFormat="1" ht="12" customHeight="1" x14ac:dyDescent="0.15">
      <c r="A377" s="65">
        <v>40</v>
      </c>
      <c r="B377" s="66">
        <v>1</v>
      </c>
      <c r="C377" s="67">
        <v>16</v>
      </c>
      <c r="D377" s="643"/>
      <c r="E377" s="647"/>
      <c r="F377" s="609"/>
      <c r="G377" s="630"/>
      <c r="H377" s="631"/>
      <c r="I377" s="296" t="s">
        <v>142</v>
      </c>
      <c r="J377" s="295"/>
      <c r="K377" s="156">
        <v>0</v>
      </c>
      <c r="L377" s="156">
        <v>0</v>
      </c>
      <c r="M377" s="183">
        <f t="shared" si="5"/>
        <v>0</v>
      </c>
      <c r="N377" s="157"/>
    </row>
    <row r="378" spans="1:14" s="65" customFormat="1" ht="12" customHeight="1" x14ac:dyDescent="0.15">
      <c r="A378" s="65">
        <v>40</v>
      </c>
      <c r="B378" s="66">
        <v>1</v>
      </c>
      <c r="C378" s="67">
        <v>17</v>
      </c>
      <c r="D378" s="643"/>
      <c r="E378" s="647"/>
      <c r="F378" s="273"/>
      <c r="G378" s="274"/>
      <c r="H378" s="275"/>
      <c r="I378" s="276"/>
      <c r="J378" s="277"/>
      <c r="K378" s="321"/>
      <c r="L378" s="321"/>
      <c r="M378" s="183">
        <f t="shared" si="5"/>
        <v>0</v>
      </c>
      <c r="N378" s="157"/>
    </row>
    <row r="379" spans="1:14" s="65" customFormat="1" ht="12" customHeight="1" x14ac:dyDescent="0.15">
      <c r="A379" s="65">
        <v>40</v>
      </c>
      <c r="B379" s="66">
        <v>1</v>
      </c>
      <c r="C379" s="67">
        <v>18</v>
      </c>
      <c r="D379" s="643"/>
      <c r="E379" s="647"/>
      <c r="F379" s="490" t="s">
        <v>742</v>
      </c>
      <c r="G379" s="502" t="s">
        <v>485</v>
      </c>
      <c r="H379" s="606"/>
      <c r="I379" s="140" t="s">
        <v>684</v>
      </c>
      <c r="J379" s="124"/>
      <c r="K379" s="156"/>
      <c r="L379" s="156"/>
      <c r="M379" s="183">
        <f t="shared" si="5"/>
        <v>0</v>
      </c>
      <c r="N379" s="157"/>
    </row>
    <row r="380" spans="1:14" s="65" customFormat="1" ht="12" customHeight="1" x14ac:dyDescent="0.15">
      <c r="A380" s="65">
        <v>40</v>
      </c>
      <c r="B380" s="66">
        <v>1</v>
      </c>
      <c r="C380" s="67">
        <v>19</v>
      </c>
      <c r="D380" s="643"/>
      <c r="E380" s="647"/>
      <c r="F380" s="604" t="s">
        <v>159</v>
      </c>
      <c r="G380" s="607" t="s">
        <v>485</v>
      </c>
      <c r="H380" s="608"/>
      <c r="I380" s="140" t="s">
        <v>685</v>
      </c>
      <c r="J380" s="124"/>
      <c r="K380" s="156"/>
      <c r="L380" s="156"/>
      <c r="M380" s="183">
        <f t="shared" si="5"/>
        <v>0</v>
      </c>
      <c r="N380" s="157"/>
    </row>
    <row r="381" spans="1:14" s="65" customFormat="1" ht="30" customHeight="1" x14ac:dyDescent="0.15">
      <c r="A381" s="65">
        <v>40</v>
      </c>
      <c r="B381" s="66">
        <v>1</v>
      </c>
      <c r="C381" s="67">
        <v>20</v>
      </c>
      <c r="D381" s="643"/>
      <c r="E381" s="647"/>
      <c r="F381" s="649" t="s">
        <v>749</v>
      </c>
      <c r="G381" s="650"/>
      <c r="H381" s="651"/>
      <c r="I381" s="298"/>
      <c r="J381" s="297"/>
      <c r="K381" s="156"/>
      <c r="L381" s="156"/>
      <c r="M381" s="183"/>
      <c r="N381" s="157"/>
    </row>
    <row r="382" spans="1:14" s="65" customFormat="1" ht="30" customHeight="1" x14ac:dyDescent="0.15">
      <c r="A382" s="65">
        <v>40</v>
      </c>
      <c r="B382" s="66">
        <v>1</v>
      </c>
      <c r="C382" s="67">
        <v>21</v>
      </c>
      <c r="D382" s="644"/>
      <c r="E382" s="648"/>
      <c r="F382" s="652"/>
      <c r="G382" s="653"/>
      <c r="H382" s="654"/>
      <c r="I382" s="298"/>
      <c r="J382" s="297"/>
      <c r="K382" s="156"/>
      <c r="L382" s="156"/>
      <c r="M382" s="183"/>
      <c r="N382" s="157"/>
    </row>
    <row r="383" spans="1:14" s="65" customFormat="1" ht="12" customHeight="1" x14ac:dyDescent="0.15">
      <c r="A383" s="65">
        <v>40</v>
      </c>
      <c r="B383" s="66">
        <v>1</v>
      </c>
      <c r="C383" s="67">
        <v>22</v>
      </c>
      <c r="D383" s="68"/>
      <c r="E383" s="632"/>
      <c r="F383" s="634"/>
      <c r="G383" s="634"/>
      <c r="H383" s="635"/>
      <c r="I383" s="278"/>
      <c r="J383" s="279"/>
      <c r="K383" s="321"/>
      <c r="L383" s="321"/>
      <c r="M383" s="183">
        <f t="shared" si="5"/>
        <v>0</v>
      </c>
      <c r="N383" s="157"/>
    </row>
    <row r="384" spans="1:14" s="65" customFormat="1" ht="12" customHeight="1" x14ac:dyDescent="0.15">
      <c r="A384" s="65">
        <v>40</v>
      </c>
      <c r="B384" s="66">
        <v>1</v>
      </c>
      <c r="C384" s="67">
        <v>23</v>
      </c>
      <c r="D384" s="144" t="s">
        <v>48</v>
      </c>
      <c r="E384" s="633"/>
      <c r="F384" s="636"/>
      <c r="G384" s="636"/>
      <c r="H384" s="637"/>
      <c r="I384" s="278"/>
      <c r="J384" s="279"/>
      <c r="K384" s="321"/>
      <c r="L384" s="321"/>
      <c r="M384" s="183">
        <f t="shared" si="5"/>
        <v>0</v>
      </c>
      <c r="N384" s="157"/>
    </row>
    <row r="385" spans="1:14" s="65" customFormat="1" ht="12" customHeight="1" x14ac:dyDescent="0.15">
      <c r="A385" s="65">
        <v>40</v>
      </c>
      <c r="B385" s="66">
        <v>1</v>
      </c>
      <c r="C385" s="67">
        <v>24</v>
      </c>
      <c r="D385" s="638" t="s">
        <v>691</v>
      </c>
      <c r="E385" s="632"/>
      <c r="F385" s="634"/>
      <c r="G385" s="634"/>
      <c r="H385" s="635"/>
      <c r="I385" s="278"/>
      <c r="J385" s="279"/>
      <c r="K385" s="321"/>
      <c r="L385" s="321"/>
      <c r="M385" s="183">
        <f t="shared" si="5"/>
        <v>0</v>
      </c>
      <c r="N385" s="157"/>
    </row>
    <row r="386" spans="1:14" s="65" customFormat="1" ht="12" customHeight="1" x14ac:dyDescent="0.15">
      <c r="A386" s="65">
        <v>40</v>
      </c>
      <c r="B386" s="66">
        <v>1</v>
      </c>
      <c r="C386" s="67"/>
      <c r="D386" s="639"/>
      <c r="E386" s="633"/>
      <c r="F386" s="636"/>
      <c r="G386" s="636"/>
      <c r="H386" s="637"/>
      <c r="I386" s="278"/>
      <c r="J386" s="279"/>
      <c r="K386" s="321"/>
      <c r="L386" s="321"/>
      <c r="M386" s="183">
        <f t="shared" si="5"/>
        <v>0</v>
      </c>
      <c r="N386" s="157"/>
    </row>
    <row r="387" spans="1:14" s="65" customFormat="1" ht="12" customHeight="1" x14ac:dyDescent="0.15">
      <c r="A387" s="65">
        <v>40</v>
      </c>
      <c r="B387" s="66">
        <v>1</v>
      </c>
      <c r="C387" s="67"/>
      <c r="D387" s="639"/>
      <c r="E387" s="280"/>
      <c r="F387" s="640"/>
      <c r="G387" s="641"/>
      <c r="H387" s="642"/>
      <c r="I387" s="278"/>
      <c r="J387" s="279"/>
      <c r="K387" s="321"/>
      <c r="L387" s="321"/>
      <c r="M387" s="183">
        <f t="shared" si="5"/>
        <v>0</v>
      </c>
      <c r="N387" s="157"/>
    </row>
    <row r="388" spans="1:14" s="65" customFormat="1" ht="12" customHeight="1" x14ac:dyDescent="0.15">
      <c r="A388" s="65">
        <v>40</v>
      </c>
      <c r="B388" s="66">
        <v>1</v>
      </c>
      <c r="C388" s="67">
        <v>25</v>
      </c>
      <c r="D388" s="639"/>
      <c r="E388" s="490" t="s">
        <v>56</v>
      </c>
      <c r="F388" s="507" t="s">
        <v>692</v>
      </c>
      <c r="G388" s="507"/>
      <c r="H388" s="508"/>
      <c r="I388" s="140" t="s">
        <v>684</v>
      </c>
      <c r="J388" s="124"/>
      <c r="K388" s="156">
        <v>25436</v>
      </c>
      <c r="L388" s="156">
        <v>0</v>
      </c>
      <c r="M388" s="183">
        <f t="shared" si="5"/>
        <v>25436</v>
      </c>
      <c r="N388" s="157"/>
    </row>
    <row r="389" spans="1:14" s="65" customFormat="1" ht="12" customHeight="1" x14ac:dyDescent="0.15">
      <c r="A389" s="65">
        <v>40</v>
      </c>
      <c r="B389" s="66">
        <v>1</v>
      </c>
      <c r="C389" s="67">
        <v>26</v>
      </c>
      <c r="D389" s="639"/>
      <c r="E389" s="604"/>
      <c r="F389" s="488"/>
      <c r="G389" s="488"/>
      <c r="H389" s="509"/>
      <c r="I389" s="140" t="s">
        <v>685</v>
      </c>
      <c r="J389" s="124"/>
      <c r="K389" s="156">
        <v>25436</v>
      </c>
      <c r="L389" s="156">
        <v>0</v>
      </c>
      <c r="M389" s="183">
        <f t="shared" si="5"/>
        <v>25436</v>
      </c>
      <c r="N389" s="157"/>
    </row>
    <row r="390" spans="1:14" s="65" customFormat="1" ht="12" customHeight="1" x14ac:dyDescent="0.15">
      <c r="A390" s="65">
        <v>40</v>
      </c>
      <c r="B390" s="66">
        <v>1</v>
      </c>
      <c r="C390" s="67">
        <v>27</v>
      </c>
      <c r="D390" s="639"/>
      <c r="E390" s="490" t="s">
        <v>0</v>
      </c>
      <c r="F390" s="507" t="s">
        <v>329</v>
      </c>
      <c r="G390" s="507"/>
      <c r="H390" s="508"/>
      <c r="I390" s="140" t="s">
        <v>684</v>
      </c>
      <c r="J390" s="124"/>
      <c r="K390" s="156">
        <v>25436</v>
      </c>
      <c r="L390" s="156">
        <v>0</v>
      </c>
      <c r="M390" s="183">
        <f t="shared" si="5"/>
        <v>25436</v>
      </c>
      <c r="N390" s="157"/>
    </row>
    <row r="391" spans="1:14" s="65" customFormat="1" ht="12" customHeight="1" x14ac:dyDescent="0.15">
      <c r="A391" s="65">
        <v>40</v>
      </c>
      <c r="B391" s="66">
        <v>1</v>
      </c>
      <c r="C391" s="67">
        <v>28</v>
      </c>
      <c r="D391" s="639"/>
      <c r="E391" s="604"/>
      <c r="F391" s="488"/>
      <c r="G391" s="488"/>
      <c r="H391" s="509"/>
      <c r="I391" s="140" t="s">
        <v>685</v>
      </c>
      <c r="J391" s="124"/>
      <c r="K391" s="156">
        <v>25436</v>
      </c>
      <c r="L391" s="156">
        <v>0</v>
      </c>
      <c r="M391" s="183">
        <f t="shared" si="5"/>
        <v>25436</v>
      </c>
      <c r="N391" s="157"/>
    </row>
    <row r="392" spans="1:14" s="65" customFormat="1" ht="12" customHeight="1" x14ac:dyDescent="0.15">
      <c r="A392" s="65">
        <v>40</v>
      </c>
      <c r="B392" s="66">
        <v>1</v>
      </c>
      <c r="C392" s="67">
        <v>29</v>
      </c>
      <c r="D392" s="639"/>
      <c r="E392" s="490" t="s">
        <v>73</v>
      </c>
      <c r="F392" s="507" t="s">
        <v>690</v>
      </c>
      <c r="G392" s="507"/>
      <c r="H392" s="508"/>
      <c r="I392" s="140" t="s">
        <v>684</v>
      </c>
      <c r="J392" s="124"/>
      <c r="K392" s="156">
        <v>0</v>
      </c>
      <c r="L392" s="156">
        <v>0</v>
      </c>
      <c r="M392" s="183">
        <f t="shared" si="5"/>
        <v>0</v>
      </c>
      <c r="N392" s="157"/>
    </row>
    <row r="393" spans="1:14" s="65" customFormat="1" ht="12" customHeight="1" x14ac:dyDescent="0.15">
      <c r="A393" s="65">
        <v>40</v>
      </c>
      <c r="B393" s="66">
        <v>1</v>
      </c>
      <c r="C393" s="67">
        <v>30</v>
      </c>
      <c r="D393" s="639"/>
      <c r="E393" s="604"/>
      <c r="F393" s="488"/>
      <c r="G393" s="488"/>
      <c r="H393" s="509"/>
      <c r="I393" s="140" t="s">
        <v>685</v>
      </c>
      <c r="J393" s="124"/>
      <c r="K393" s="156">
        <v>0</v>
      </c>
      <c r="L393" s="156">
        <v>0</v>
      </c>
      <c r="M393" s="183">
        <f t="shared" si="5"/>
        <v>0</v>
      </c>
      <c r="N393" s="157"/>
    </row>
    <row r="394" spans="1:14" s="65" customFormat="1" ht="12" customHeight="1" x14ac:dyDescent="0.15">
      <c r="A394" s="65">
        <v>40</v>
      </c>
      <c r="B394" s="66">
        <v>1</v>
      </c>
      <c r="C394" s="67">
        <v>31</v>
      </c>
      <c r="D394" s="281"/>
      <c r="E394" s="554" t="s">
        <v>11</v>
      </c>
      <c r="F394" s="610" t="s">
        <v>750</v>
      </c>
      <c r="G394" s="610"/>
      <c r="H394" s="611"/>
      <c r="I394" s="140" t="s">
        <v>684</v>
      </c>
      <c r="J394" s="125"/>
      <c r="K394" s="156">
        <v>0</v>
      </c>
      <c r="L394" s="156">
        <v>0</v>
      </c>
      <c r="M394" s="183">
        <f t="shared" si="5"/>
        <v>0</v>
      </c>
      <c r="N394" s="157"/>
    </row>
    <row r="395" spans="1:14" s="65" customFormat="1" ht="12" customHeight="1" x14ac:dyDescent="0.15">
      <c r="A395" s="65">
        <v>40</v>
      </c>
      <c r="B395" s="66">
        <v>1</v>
      </c>
      <c r="C395" s="67">
        <v>32</v>
      </c>
      <c r="D395" s="281"/>
      <c r="E395" s="609"/>
      <c r="F395" s="612"/>
      <c r="G395" s="612"/>
      <c r="H395" s="613"/>
      <c r="I395" s="140" t="s">
        <v>685</v>
      </c>
      <c r="J395" s="125"/>
      <c r="K395" s="156">
        <v>0</v>
      </c>
      <c r="L395" s="156">
        <v>0</v>
      </c>
      <c r="M395" s="183">
        <f t="shared" si="5"/>
        <v>0</v>
      </c>
      <c r="N395" s="157"/>
    </row>
    <row r="396" spans="1:14" s="65" customFormat="1" ht="12" customHeight="1" x14ac:dyDescent="0.15">
      <c r="A396" s="65">
        <v>40</v>
      </c>
      <c r="B396" s="66">
        <v>1</v>
      </c>
      <c r="C396" s="67">
        <v>33</v>
      </c>
      <c r="D396" s="281"/>
      <c r="E396" s="273"/>
      <c r="F396" s="282"/>
      <c r="G396" s="282"/>
      <c r="H396" s="283"/>
      <c r="I396" s="284"/>
      <c r="J396" s="285"/>
      <c r="K396" s="156">
        <v>0</v>
      </c>
      <c r="L396" s="156">
        <v>0</v>
      </c>
      <c r="M396" s="183">
        <f t="shared" si="5"/>
        <v>0</v>
      </c>
      <c r="N396" s="157"/>
    </row>
    <row r="397" spans="1:14" s="65" customFormat="1" ht="12" customHeight="1" x14ac:dyDescent="0.15">
      <c r="A397" s="65">
        <v>40</v>
      </c>
      <c r="B397" s="66">
        <v>1</v>
      </c>
      <c r="C397" s="67">
        <v>34</v>
      </c>
      <c r="D397" s="281"/>
      <c r="E397" s="490" t="s">
        <v>12</v>
      </c>
      <c r="F397" s="507" t="s">
        <v>485</v>
      </c>
      <c r="G397" s="507"/>
      <c r="H397" s="508"/>
      <c r="I397" s="140" t="s">
        <v>684</v>
      </c>
      <c r="J397" s="124"/>
      <c r="K397" s="156">
        <v>0</v>
      </c>
      <c r="L397" s="156">
        <v>0</v>
      </c>
      <c r="M397" s="183">
        <f t="shared" si="5"/>
        <v>0</v>
      </c>
      <c r="N397" s="157"/>
    </row>
    <row r="398" spans="1:14" s="65" customFormat="1" ht="12" customHeight="1" x14ac:dyDescent="0.15">
      <c r="A398" s="65">
        <v>40</v>
      </c>
      <c r="B398" s="66">
        <v>1</v>
      </c>
      <c r="C398" s="67">
        <v>35</v>
      </c>
      <c r="D398" s="108"/>
      <c r="E398" s="604" t="s">
        <v>11</v>
      </c>
      <c r="F398" s="488" t="s">
        <v>485</v>
      </c>
      <c r="G398" s="488"/>
      <c r="H398" s="509"/>
      <c r="I398" s="140" t="s">
        <v>685</v>
      </c>
      <c r="J398" s="124"/>
      <c r="K398" s="156">
        <v>0</v>
      </c>
      <c r="L398" s="156">
        <v>0</v>
      </c>
      <c r="M398" s="183">
        <f t="shared" si="5"/>
        <v>0</v>
      </c>
      <c r="N398" s="157"/>
    </row>
    <row r="399" spans="1:14" s="65" customFormat="1" ht="12" customHeight="1" x14ac:dyDescent="0.15">
      <c r="A399" s="65">
        <v>40</v>
      </c>
      <c r="B399" s="66">
        <v>1</v>
      </c>
      <c r="C399" s="67">
        <v>36</v>
      </c>
      <c r="D399" s="575" t="s">
        <v>267</v>
      </c>
      <c r="E399" s="507" t="s">
        <v>693</v>
      </c>
      <c r="F399" s="605"/>
      <c r="G399" s="605"/>
      <c r="H399" s="606"/>
      <c r="I399" s="140" t="s">
        <v>684</v>
      </c>
      <c r="J399" s="124"/>
      <c r="K399" s="156">
        <v>76572</v>
      </c>
      <c r="L399" s="156">
        <v>1566</v>
      </c>
      <c r="M399" s="183">
        <f t="shared" si="5"/>
        <v>78138</v>
      </c>
      <c r="N399" s="157"/>
    </row>
    <row r="400" spans="1:14" s="65" customFormat="1" ht="12" customHeight="1" x14ac:dyDescent="0.15">
      <c r="A400" s="65">
        <v>40</v>
      </c>
      <c r="B400" s="66">
        <v>1</v>
      </c>
      <c r="C400" s="67">
        <v>37</v>
      </c>
      <c r="D400" s="604"/>
      <c r="E400" s="607"/>
      <c r="F400" s="607"/>
      <c r="G400" s="607"/>
      <c r="H400" s="608"/>
      <c r="I400" s="140" t="s">
        <v>685</v>
      </c>
      <c r="J400" s="124"/>
      <c r="K400" s="156">
        <v>89346</v>
      </c>
      <c r="L400" s="156">
        <v>0</v>
      </c>
      <c r="M400" s="183">
        <f t="shared" si="5"/>
        <v>89346</v>
      </c>
      <c r="N400" s="157"/>
    </row>
    <row r="401" spans="1:14" s="65" customFormat="1" ht="12" customHeight="1" x14ac:dyDescent="0.15">
      <c r="A401" s="65">
        <v>40</v>
      </c>
      <c r="B401" s="66">
        <v>1</v>
      </c>
      <c r="C401" s="67">
        <v>38</v>
      </c>
      <c r="D401" s="273"/>
      <c r="E401" s="274"/>
      <c r="F401" s="274"/>
      <c r="G401" s="274"/>
      <c r="H401" s="286"/>
      <c r="I401" s="276"/>
      <c r="J401" s="277"/>
      <c r="K401" s="156">
        <v>0</v>
      </c>
      <c r="L401" s="156">
        <v>0</v>
      </c>
      <c r="M401" s="183">
        <f t="shared" si="5"/>
        <v>0</v>
      </c>
      <c r="N401" s="157"/>
    </row>
    <row r="402" spans="1:14" s="65" customFormat="1" ht="12" customHeight="1" x14ac:dyDescent="0.15">
      <c r="A402" s="65">
        <v>40</v>
      </c>
      <c r="B402" s="66">
        <v>1</v>
      </c>
      <c r="C402" s="67">
        <v>39</v>
      </c>
      <c r="D402" s="581" t="s">
        <v>268</v>
      </c>
      <c r="E402" s="615" t="s">
        <v>730</v>
      </c>
      <c r="F402" s="616"/>
      <c r="G402" s="617"/>
      <c r="H402" s="125" t="s">
        <v>686</v>
      </c>
      <c r="I402" s="622" t="s">
        <v>683</v>
      </c>
      <c r="J402" s="623"/>
      <c r="K402" s="156">
        <v>12774</v>
      </c>
      <c r="L402" s="156">
        <v>0</v>
      </c>
      <c r="M402" s="183">
        <f t="shared" si="5"/>
        <v>12774</v>
      </c>
      <c r="N402" s="157"/>
    </row>
    <row r="403" spans="1:14" s="65" customFormat="1" ht="12" customHeight="1" x14ac:dyDescent="0.15">
      <c r="A403" s="65">
        <v>40</v>
      </c>
      <c r="B403" s="66">
        <v>1</v>
      </c>
      <c r="C403" s="67">
        <v>40</v>
      </c>
      <c r="D403" s="614"/>
      <c r="E403" s="618"/>
      <c r="F403" s="618"/>
      <c r="G403" s="619"/>
      <c r="H403" s="624" t="s">
        <v>691</v>
      </c>
      <c r="I403" s="626"/>
      <c r="J403" s="627"/>
      <c r="K403" s="156">
        <v>0</v>
      </c>
      <c r="L403" s="156">
        <v>0</v>
      </c>
      <c r="M403" s="183">
        <f t="shared" si="5"/>
        <v>0</v>
      </c>
      <c r="N403" s="157"/>
    </row>
    <row r="404" spans="1:14" s="65" customFormat="1" ht="12" customHeight="1" x14ac:dyDescent="0.15">
      <c r="A404" s="65">
        <v>40</v>
      </c>
      <c r="B404" s="66">
        <v>1</v>
      </c>
      <c r="C404" s="67">
        <v>41</v>
      </c>
      <c r="D404" s="614"/>
      <c r="E404" s="618"/>
      <c r="F404" s="618"/>
      <c r="G404" s="619"/>
      <c r="H404" s="625"/>
      <c r="I404" s="622" t="s">
        <v>692</v>
      </c>
      <c r="J404" s="623"/>
      <c r="K404" s="156">
        <v>0</v>
      </c>
      <c r="L404" s="156">
        <v>0</v>
      </c>
      <c r="M404" s="183">
        <f t="shared" si="5"/>
        <v>0</v>
      </c>
      <c r="N404" s="157"/>
    </row>
    <row r="405" spans="1:14" s="65" customFormat="1" ht="12" customHeight="1" x14ac:dyDescent="0.15">
      <c r="A405" s="65">
        <v>40</v>
      </c>
      <c r="B405" s="66">
        <v>1</v>
      </c>
      <c r="C405" s="67">
        <v>42</v>
      </c>
      <c r="D405" s="604"/>
      <c r="E405" s="620"/>
      <c r="F405" s="620"/>
      <c r="G405" s="621"/>
      <c r="H405" s="602" t="s">
        <v>694</v>
      </c>
      <c r="I405" s="603"/>
      <c r="J405" s="603"/>
      <c r="K405" s="156">
        <v>12774</v>
      </c>
      <c r="L405" s="156">
        <v>0</v>
      </c>
      <c r="M405" s="183">
        <f t="shared" si="5"/>
        <v>12774</v>
      </c>
      <c r="N405" s="157"/>
    </row>
    <row r="406" spans="1:14" s="65" customFormat="1" ht="12" customHeight="1" x14ac:dyDescent="0.15">
      <c r="A406" s="65">
        <v>40</v>
      </c>
      <c r="B406" s="66">
        <v>1</v>
      </c>
      <c r="C406" s="67">
        <v>43</v>
      </c>
      <c r="D406" s="575" t="s">
        <v>269</v>
      </c>
      <c r="E406" s="502" t="s">
        <v>695</v>
      </c>
      <c r="F406" s="605"/>
      <c r="G406" s="606"/>
      <c r="H406" s="602" t="s">
        <v>696</v>
      </c>
      <c r="I406" s="603"/>
      <c r="J406" s="603"/>
      <c r="K406" s="156">
        <v>0</v>
      </c>
      <c r="L406" s="156">
        <v>0</v>
      </c>
      <c r="M406" s="183">
        <f t="shared" si="5"/>
        <v>0</v>
      </c>
      <c r="N406" s="157"/>
    </row>
    <row r="407" spans="1:14" s="65" customFormat="1" ht="12" customHeight="1" x14ac:dyDescent="0.15">
      <c r="A407" s="65">
        <v>40</v>
      </c>
      <c r="B407" s="66">
        <v>1</v>
      </c>
      <c r="C407" s="67">
        <v>44</v>
      </c>
      <c r="D407" s="604"/>
      <c r="E407" s="607"/>
      <c r="F407" s="607"/>
      <c r="G407" s="608"/>
      <c r="H407" s="602" t="s">
        <v>697</v>
      </c>
      <c r="I407" s="603"/>
      <c r="J407" s="603"/>
      <c r="K407" s="156">
        <v>0</v>
      </c>
      <c r="L407" s="156">
        <v>0</v>
      </c>
      <c r="M407" s="183">
        <f t="shared" si="5"/>
        <v>0</v>
      </c>
      <c r="N407" s="157"/>
    </row>
    <row r="408" spans="1:14" s="65" customFormat="1" ht="12" customHeight="1" x14ac:dyDescent="0.15">
      <c r="A408" s="65">
        <v>40</v>
      </c>
      <c r="B408" s="66">
        <v>1</v>
      </c>
      <c r="C408" s="67">
        <v>45</v>
      </c>
      <c r="D408" s="575" t="s">
        <v>271</v>
      </c>
      <c r="E408" s="502" t="s">
        <v>698</v>
      </c>
      <c r="F408" s="605"/>
      <c r="G408" s="606"/>
      <c r="H408" s="602" t="s">
        <v>696</v>
      </c>
      <c r="I408" s="603"/>
      <c r="J408" s="603"/>
      <c r="K408" s="156">
        <v>0</v>
      </c>
      <c r="L408" s="156">
        <v>0</v>
      </c>
      <c r="M408" s="183">
        <f t="shared" si="5"/>
        <v>0</v>
      </c>
      <c r="N408" s="157"/>
    </row>
    <row r="409" spans="1:14" s="65" customFormat="1" ht="12" customHeight="1" x14ac:dyDescent="0.15">
      <c r="A409" s="65">
        <v>40</v>
      </c>
      <c r="B409" s="66">
        <v>1</v>
      </c>
      <c r="C409" s="67">
        <v>46</v>
      </c>
      <c r="D409" s="604"/>
      <c r="E409" s="607"/>
      <c r="F409" s="607"/>
      <c r="G409" s="608"/>
      <c r="H409" s="602" t="s">
        <v>697</v>
      </c>
      <c r="I409" s="603"/>
      <c r="J409" s="603"/>
      <c r="K409" s="156">
        <v>0</v>
      </c>
      <c r="L409" s="156">
        <v>0</v>
      </c>
      <c r="M409" s="183">
        <f t="shared" si="5"/>
        <v>0</v>
      </c>
      <c r="N409" s="157"/>
    </row>
    <row r="410" spans="1:14" s="65" customFormat="1" ht="12" customHeight="1" x14ac:dyDescent="0.15">
      <c r="A410" s="65">
        <v>40</v>
      </c>
      <c r="B410" s="66">
        <v>1</v>
      </c>
      <c r="C410" s="67">
        <v>47</v>
      </c>
      <c r="D410" s="50" t="s">
        <v>273</v>
      </c>
      <c r="E410" s="438" t="s">
        <v>699</v>
      </c>
      <c r="F410" s="438"/>
      <c r="G410" s="439"/>
      <c r="H410" s="602" t="s">
        <v>274</v>
      </c>
      <c r="I410" s="603"/>
      <c r="J410" s="603"/>
      <c r="K410" s="156">
        <v>12774</v>
      </c>
      <c r="L410" s="156">
        <v>0</v>
      </c>
      <c r="M410" s="183">
        <f>SUM(K410:L410)</f>
        <v>12774</v>
      </c>
      <c r="N410" s="157"/>
    </row>
  </sheetData>
  <mergeCells count="283">
    <mergeCell ref="H243:I243"/>
    <mergeCell ref="H244:I244"/>
    <mergeCell ref="G245:I245"/>
    <mergeCell ref="H246:I246"/>
    <mergeCell ref="H247:I247"/>
    <mergeCell ref="H234:I234"/>
    <mergeCell ref="G235:I235"/>
    <mergeCell ref="H236:I236"/>
    <mergeCell ref="H237:I237"/>
    <mergeCell ref="H238:I238"/>
    <mergeCell ref="H239:I239"/>
    <mergeCell ref="F240:I240"/>
    <mergeCell ref="G241:I241"/>
    <mergeCell ref="H242:I242"/>
    <mergeCell ref="I166:J166"/>
    <mergeCell ref="I167:J167"/>
    <mergeCell ref="I168:J168"/>
    <mergeCell ref="I181:J181"/>
    <mergeCell ref="I182:J182"/>
    <mergeCell ref="I183:J183"/>
    <mergeCell ref="I136:J136"/>
    <mergeCell ref="I137:J137"/>
    <mergeCell ref="I138:J138"/>
    <mergeCell ref="I151:J151"/>
    <mergeCell ref="I152:J152"/>
    <mergeCell ref="I153:J153"/>
    <mergeCell ref="I106:J106"/>
    <mergeCell ref="I107:J107"/>
    <mergeCell ref="I108:J108"/>
    <mergeCell ref="I121:J121"/>
    <mergeCell ref="I122:J122"/>
    <mergeCell ref="I123:J123"/>
    <mergeCell ref="I76:J76"/>
    <mergeCell ref="I77:J77"/>
    <mergeCell ref="I78:J78"/>
    <mergeCell ref="I91:J91"/>
    <mergeCell ref="I92:J92"/>
    <mergeCell ref="I93:J93"/>
    <mergeCell ref="G5:I5"/>
    <mergeCell ref="G6:I6"/>
    <mergeCell ref="G7:I7"/>
    <mergeCell ref="G8:I8"/>
    <mergeCell ref="G9:I9"/>
    <mergeCell ref="G10:I10"/>
    <mergeCell ref="E11:I11"/>
    <mergeCell ref="G12:I12"/>
    <mergeCell ref="G13:I13"/>
    <mergeCell ref="G14:I14"/>
    <mergeCell ref="E15:I15"/>
    <mergeCell ref="E16:I16"/>
    <mergeCell ref="E17:I17"/>
    <mergeCell ref="E18:I18"/>
    <mergeCell ref="E19:I19"/>
    <mergeCell ref="E20:I20"/>
    <mergeCell ref="E21:J21"/>
    <mergeCell ref="E22:I22"/>
    <mergeCell ref="E23:I23"/>
    <mergeCell ref="E34:I34"/>
    <mergeCell ref="E35:I35"/>
    <mergeCell ref="E36:I36"/>
    <mergeCell ref="D48:H48"/>
    <mergeCell ref="D64:H64"/>
    <mergeCell ref="I63:J63"/>
    <mergeCell ref="I60:J60"/>
    <mergeCell ref="I61:J61"/>
    <mergeCell ref="I62:J62"/>
    <mergeCell ref="D37:D47"/>
    <mergeCell ref="E37:E38"/>
    <mergeCell ref="F37:J37"/>
    <mergeCell ref="F38:J38"/>
    <mergeCell ref="E39:E41"/>
    <mergeCell ref="F39:J39"/>
    <mergeCell ref="F40:J40"/>
    <mergeCell ref="F41:J41"/>
    <mergeCell ref="F42:J42"/>
    <mergeCell ref="E43:E44"/>
    <mergeCell ref="F43:J43"/>
    <mergeCell ref="F44:J44"/>
    <mergeCell ref="E45:E47"/>
    <mergeCell ref="F45:J45"/>
    <mergeCell ref="G65:H65"/>
    <mergeCell ref="D79:H79"/>
    <mergeCell ref="G80:H80"/>
    <mergeCell ref="D94:H94"/>
    <mergeCell ref="G95:H95"/>
    <mergeCell ref="D109:H109"/>
    <mergeCell ref="D124:H124"/>
    <mergeCell ref="D139:H139"/>
    <mergeCell ref="D154:H154"/>
    <mergeCell ref="D169:H169"/>
    <mergeCell ref="D184:H184"/>
    <mergeCell ref="D199:H199"/>
    <mergeCell ref="G230:I230"/>
    <mergeCell ref="H231:I231"/>
    <mergeCell ref="H232:I232"/>
    <mergeCell ref="H233:I233"/>
    <mergeCell ref="I226:J226"/>
    <mergeCell ref="I227:J227"/>
    <mergeCell ref="I228:J228"/>
    <mergeCell ref="I196:J196"/>
    <mergeCell ref="I197:J197"/>
    <mergeCell ref="I198:J198"/>
    <mergeCell ref="I211:J211"/>
    <mergeCell ref="I212:J212"/>
    <mergeCell ref="I213:J213"/>
    <mergeCell ref="D214:H214"/>
    <mergeCell ref="F229:I229"/>
    <mergeCell ref="H248:I248"/>
    <mergeCell ref="H249:I249"/>
    <mergeCell ref="F250:I250"/>
    <mergeCell ref="F251:I251"/>
    <mergeCell ref="G252:I252"/>
    <mergeCell ref="G253:I253"/>
    <mergeCell ref="G254:I254"/>
    <mergeCell ref="G255:I255"/>
    <mergeCell ref="G256:I256"/>
    <mergeCell ref="G257:I257"/>
    <mergeCell ref="G258:I258"/>
    <mergeCell ref="G259:I259"/>
    <mergeCell ref="G260:I260"/>
    <mergeCell ref="F261:I261"/>
    <mergeCell ref="G262:I262"/>
    <mergeCell ref="H263:I263"/>
    <mergeCell ref="H264:I264"/>
    <mergeCell ref="G265:I265"/>
    <mergeCell ref="G266:I266"/>
    <mergeCell ref="G267:I267"/>
    <mergeCell ref="G268:I268"/>
    <mergeCell ref="G272:I272"/>
    <mergeCell ref="G273:I273"/>
    <mergeCell ref="G274:I274"/>
    <mergeCell ref="G275:I275"/>
    <mergeCell ref="G276:I276"/>
    <mergeCell ref="G277:I277"/>
    <mergeCell ref="G278:I278"/>
    <mergeCell ref="G279:I279"/>
    <mergeCell ref="G280:I280"/>
    <mergeCell ref="G281:I281"/>
    <mergeCell ref="G282:I282"/>
    <mergeCell ref="G283:I283"/>
    <mergeCell ref="F284:I284"/>
    <mergeCell ref="E285:I285"/>
    <mergeCell ref="E286:I286"/>
    <mergeCell ref="E287:I287"/>
    <mergeCell ref="F288:I288"/>
    <mergeCell ref="E289:I289"/>
    <mergeCell ref="E290:I290"/>
    <mergeCell ref="E291:I291"/>
    <mergeCell ref="F292:I292"/>
    <mergeCell ref="F293:I293"/>
    <mergeCell ref="F294:I294"/>
    <mergeCell ref="E295:I295"/>
    <mergeCell ref="E296:H296"/>
    <mergeCell ref="I296:J296"/>
    <mergeCell ref="E297:H297"/>
    <mergeCell ref="I297:J297"/>
    <mergeCell ref="E298:H298"/>
    <mergeCell ref="E299:F299"/>
    <mergeCell ref="G299:H299"/>
    <mergeCell ref="G300:H300"/>
    <mergeCell ref="E301:F301"/>
    <mergeCell ref="G301:H301"/>
    <mergeCell ref="E302:H302"/>
    <mergeCell ref="E303:F303"/>
    <mergeCell ref="G303:H303"/>
    <mergeCell ref="E304:F304"/>
    <mergeCell ref="G304:H304"/>
    <mergeCell ref="E305:H305"/>
    <mergeCell ref="E306:H306"/>
    <mergeCell ref="E307:H307"/>
    <mergeCell ref="E308:H308"/>
    <mergeCell ref="D309:H309"/>
    <mergeCell ref="D310:H310"/>
    <mergeCell ref="D317:H317"/>
    <mergeCell ref="D318:F318"/>
    <mergeCell ref="G318:H318"/>
    <mergeCell ref="D319:F319"/>
    <mergeCell ref="G319:H319"/>
    <mergeCell ref="D320:H320"/>
    <mergeCell ref="D321:H321"/>
    <mergeCell ref="G322:H322"/>
    <mergeCell ref="D323:F323"/>
    <mergeCell ref="G323:H323"/>
    <mergeCell ref="D324:H324"/>
    <mergeCell ref="D325:H325"/>
    <mergeCell ref="D326:F326"/>
    <mergeCell ref="G326:H326"/>
    <mergeCell ref="D327:F327"/>
    <mergeCell ref="G327:H327"/>
    <mergeCell ref="G372:H373"/>
    <mergeCell ref="D351:J351"/>
    <mergeCell ref="D352:J352"/>
    <mergeCell ref="D338:H338"/>
    <mergeCell ref="D339:F340"/>
    <mergeCell ref="G339:H339"/>
    <mergeCell ref="G340:H340"/>
    <mergeCell ref="D341:F342"/>
    <mergeCell ref="G341:H341"/>
    <mergeCell ref="G342:H342"/>
    <mergeCell ref="D343:G344"/>
    <mergeCell ref="D345:G346"/>
    <mergeCell ref="E347:G348"/>
    <mergeCell ref="E349:H349"/>
    <mergeCell ref="E350:H350"/>
    <mergeCell ref="F364:F365"/>
    <mergeCell ref="G364:H365"/>
    <mergeCell ref="F366:F367"/>
    <mergeCell ref="G366:H367"/>
    <mergeCell ref="F368:F369"/>
    <mergeCell ref="G368:H369"/>
    <mergeCell ref="F360:I360"/>
    <mergeCell ref="F361:I361"/>
    <mergeCell ref="F379:F380"/>
    <mergeCell ref="G379:H380"/>
    <mergeCell ref="F374:F375"/>
    <mergeCell ref="G374:H375"/>
    <mergeCell ref="E383:E384"/>
    <mergeCell ref="F383:H384"/>
    <mergeCell ref="D385:D393"/>
    <mergeCell ref="E385:E386"/>
    <mergeCell ref="F385:H386"/>
    <mergeCell ref="F387:H387"/>
    <mergeCell ref="E388:E389"/>
    <mergeCell ref="F388:H389"/>
    <mergeCell ref="E390:E391"/>
    <mergeCell ref="F390:H391"/>
    <mergeCell ref="E392:E393"/>
    <mergeCell ref="F392:H393"/>
    <mergeCell ref="F376:F377"/>
    <mergeCell ref="G376:H377"/>
    <mergeCell ref="D366:D382"/>
    <mergeCell ref="E366:E382"/>
    <mergeCell ref="F381:H382"/>
    <mergeCell ref="F370:F371"/>
    <mergeCell ref="G370:H371"/>
    <mergeCell ref="F372:F373"/>
    <mergeCell ref="E397:E398"/>
    <mergeCell ref="F397:H398"/>
    <mergeCell ref="D399:D400"/>
    <mergeCell ref="E399:H400"/>
    <mergeCell ref="E394:E395"/>
    <mergeCell ref="F394:H395"/>
    <mergeCell ref="D402:D405"/>
    <mergeCell ref="E402:G405"/>
    <mergeCell ref="I402:J402"/>
    <mergeCell ref="H403:H404"/>
    <mergeCell ref="I403:J403"/>
    <mergeCell ref="I404:J404"/>
    <mergeCell ref="H405:J405"/>
    <mergeCell ref="E410:G410"/>
    <mergeCell ref="H410:J410"/>
    <mergeCell ref="D406:D407"/>
    <mergeCell ref="E406:G407"/>
    <mergeCell ref="H406:J406"/>
    <mergeCell ref="H407:J407"/>
    <mergeCell ref="D408:D409"/>
    <mergeCell ref="E408:G409"/>
    <mergeCell ref="H408:J408"/>
    <mergeCell ref="H409:J409"/>
    <mergeCell ref="F46:J46"/>
    <mergeCell ref="F47:J47"/>
    <mergeCell ref="D353:E353"/>
    <mergeCell ref="D354:E354"/>
    <mergeCell ref="D355:E357"/>
    <mergeCell ref="D358:E359"/>
    <mergeCell ref="D360:E361"/>
    <mergeCell ref="F353:I353"/>
    <mergeCell ref="F354:I354"/>
    <mergeCell ref="F355:I355"/>
    <mergeCell ref="F356:I356"/>
    <mergeCell ref="F357:I357"/>
    <mergeCell ref="F358:I358"/>
    <mergeCell ref="F359:I359"/>
    <mergeCell ref="E328:H328"/>
    <mergeCell ref="E329:H329"/>
    <mergeCell ref="E330:H330"/>
    <mergeCell ref="E331:H331"/>
    <mergeCell ref="E332:H332"/>
    <mergeCell ref="D333:I333"/>
    <mergeCell ref="D334:I334"/>
    <mergeCell ref="D335:I335"/>
    <mergeCell ref="D337:H337"/>
    <mergeCell ref="D322:F322"/>
  </mergeCells>
  <phoneticPr fontId="1"/>
  <pageMargins left="0.27559055118110237" right="0.27559055118110237" top="0.59055118110236227" bottom="0.27559055118110237" header="0.19685039370078741"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Z72"/>
  <sheetViews>
    <sheetView showZeros="0" topLeftCell="C19" zoomScaleNormal="100" workbookViewId="0">
      <selection activeCell="L339" sqref="L339"/>
    </sheetView>
  </sheetViews>
  <sheetFormatPr defaultColWidth="7.625" defaultRowHeight="12" customHeight="1" x14ac:dyDescent="0.15"/>
  <cols>
    <col min="1" max="1" width="4.5" style="88" bestFit="1" customWidth="1"/>
    <col min="2" max="3" width="4.125" style="11" customWidth="1"/>
    <col min="4" max="5" width="5.625" style="16" customWidth="1"/>
    <col min="6" max="7" width="3.625" style="16" customWidth="1"/>
    <col min="8" max="8" width="10.625" style="16" customWidth="1"/>
    <col min="9" max="9" width="7.625" style="16" customWidth="1"/>
    <col min="10" max="10" width="4.5" style="16" bestFit="1" customWidth="1"/>
    <col min="11" max="11" width="11.375" style="150" bestFit="1" customWidth="1"/>
    <col min="12" max="12" width="11.375" style="150" customWidth="1"/>
    <col min="13" max="13" width="12.25" style="150" customWidth="1"/>
    <col min="14" max="14" width="11.25" style="16" bestFit="1" customWidth="1"/>
    <col min="15" max="16384" width="7.625" style="16"/>
  </cols>
  <sheetData>
    <row r="1" spans="1:16" s="1" customFormat="1" ht="14.1" customHeight="1" x14ac:dyDescent="0.15">
      <c r="A1" s="146"/>
      <c r="C1" s="2"/>
      <c r="D1" s="8"/>
      <c r="E1" s="147"/>
      <c r="F1" s="148"/>
      <c r="G1" s="148"/>
      <c r="H1" s="4"/>
      <c r="I1" s="5"/>
      <c r="K1" s="149"/>
      <c r="L1" s="149"/>
      <c r="M1" s="149"/>
    </row>
    <row r="2" spans="1:16" s="6" customFormat="1" ht="9.9499999999999993" customHeight="1" x14ac:dyDescent="0.15">
      <c r="A2" s="88"/>
      <c r="C2" s="10"/>
      <c r="E2" s="10"/>
      <c r="F2" s="10"/>
      <c r="G2" s="10"/>
      <c r="H2" s="10"/>
      <c r="I2" s="10"/>
      <c r="K2" s="150"/>
      <c r="L2" s="150"/>
      <c r="M2" s="150"/>
    </row>
    <row r="3" spans="1:16" ht="21.95" customHeight="1" x14ac:dyDescent="0.15">
      <c r="D3" s="12"/>
      <c r="E3" s="13"/>
      <c r="F3" s="13"/>
      <c r="G3" s="13"/>
      <c r="H3" s="13"/>
      <c r="I3" s="13"/>
      <c r="J3" s="151" t="s">
        <v>290</v>
      </c>
      <c r="K3" s="152" t="s">
        <v>293</v>
      </c>
      <c r="L3" s="152" t="s">
        <v>335</v>
      </c>
      <c r="M3" s="152" t="s">
        <v>294</v>
      </c>
      <c r="N3" s="287" t="s">
        <v>733</v>
      </c>
    </row>
    <row r="4" spans="1:16" ht="25.5" customHeight="1" x14ac:dyDescent="0.15">
      <c r="A4" s="88" t="s">
        <v>461</v>
      </c>
      <c r="B4" s="17" t="s">
        <v>295</v>
      </c>
      <c r="C4" s="17" t="s">
        <v>296</v>
      </c>
      <c r="D4" s="18" t="s">
        <v>291</v>
      </c>
      <c r="E4" s="19"/>
      <c r="F4" s="19"/>
      <c r="G4" s="19"/>
      <c r="H4" s="19"/>
      <c r="J4" s="131" t="s">
        <v>288</v>
      </c>
      <c r="K4" s="153" t="s">
        <v>462</v>
      </c>
      <c r="L4" s="153" t="s">
        <v>708</v>
      </c>
      <c r="M4" s="154" t="s">
        <v>463</v>
      </c>
    </row>
    <row r="5" spans="1:16" ht="11.45" customHeight="1" x14ac:dyDescent="0.15">
      <c r="A5" s="155">
        <v>13</v>
      </c>
      <c r="B5" s="11">
        <v>1</v>
      </c>
      <c r="C5" s="11">
        <v>1</v>
      </c>
      <c r="D5" s="22" t="s">
        <v>47</v>
      </c>
      <c r="E5" s="393" t="s">
        <v>464</v>
      </c>
      <c r="F5" s="394"/>
      <c r="G5" s="394"/>
      <c r="H5" s="394"/>
      <c r="I5" s="394"/>
      <c r="J5" s="127"/>
      <c r="K5" s="156">
        <v>3500301</v>
      </c>
      <c r="L5" s="156">
        <v>4240401</v>
      </c>
      <c r="M5" s="156">
        <v>3460827</v>
      </c>
      <c r="P5" s="157"/>
    </row>
    <row r="6" spans="1:16" ht="11.45" customHeight="1" x14ac:dyDescent="0.15">
      <c r="A6" s="88">
        <v>13</v>
      </c>
      <c r="B6" s="11">
        <v>1</v>
      </c>
      <c r="C6" s="11">
        <v>2</v>
      </c>
      <c r="D6" s="158"/>
      <c r="E6" s="159"/>
      <c r="F6" s="160"/>
      <c r="G6" s="160"/>
      <c r="H6" s="160"/>
      <c r="I6" s="160"/>
      <c r="J6" s="161"/>
      <c r="K6" s="156">
        <v>0</v>
      </c>
      <c r="L6" s="156">
        <v>0</v>
      </c>
      <c r="M6" s="156">
        <v>0</v>
      </c>
      <c r="N6" s="16">
        <f t="shared" ref="N6:N65" si="0">SUM(K6:M6)</f>
        <v>0</v>
      </c>
      <c r="P6" s="157"/>
    </row>
    <row r="7" spans="1:16" ht="11.45" customHeight="1" x14ac:dyDescent="0.15">
      <c r="A7" s="88">
        <v>13</v>
      </c>
      <c r="B7" s="11">
        <v>1</v>
      </c>
      <c r="C7" s="11">
        <v>3</v>
      </c>
      <c r="D7" s="158"/>
      <c r="E7" s="159"/>
      <c r="F7" s="160"/>
      <c r="G7" s="160"/>
      <c r="H7" s="160"/>
      <c r="I7" s="160"/>
      <c r="J7" s="161"/>
      <c r="K7" s="156">
        <v>0</v>
      </c>
      <c r="L7" s="156">
        <v>0</v>
      </c>
      <c r="M7" s="156">
        <v>0</v>
      </c>
      <c r="N7" s="16">
        <f t="shared" si="0"/>
        <v>0</v>
      </c>
      <c r="P7" s="157"/>
    </row>
    <row r="8" spans="1:16" ht="11.45" customHeight="1" x14ac:dyDescent="0.15">
      <c r="A8" s="88">
        <v>13</v>
      </c>
      <c r="B8" s="11">
        <v>1</v>
      </c>
      <c r="C8" s="11">
        <v>4</v>
      </c>
      <c r="D8" s="158"/>
      <c r="E8" s="159"/>
      <c r="F8" s="160"/>
      <c r="G8" s="160"/>
      <c r="H8" s="160"/>
      <c r="I8" s="160"/>
      <c r="J8" s="161"/>
      <c r="K8" s="156">
        <v>0</v>
      </c>
      <c r="L8" s="156">
        <v>0</v>
      </c>
      <c r="M8" s="156">
        <v>0</v>
      </c>
      <c r="N8" s="16">
        <f t="shared" si="0"/>
        <v>0</v>
      </c>
      <c r="P8" s="157"/>
    </row>
    <row r="9" spans="1:16" ht="11.45" customHeight="1" x14ac:dyDescent="0.15">
      <c r="A9" s="88">
        <v>13</v>
      </c>
      <c r="B9" s="11">
        <v>1</v>
      </c>
      <c r="C9" s="11">
        <v>5</v>
      </c>
      <c r="D9" s="158"/>
      <c r="E9" s="159"/>
      <c r="F9" s="160"/>
      <c r="G9" s="160"/>
      <c r="H9" s="160"/>
      <c r="I9" s="160"/>
      <c r="J9" s="161"/>
      <c r="K9" s="156">
        <v>0</v>
      </c>
      <c r="L9" s="156">
        <v>0</v>
      </c>
      <c r="M9" s="156">
        <v>0</v>
      </c>
      <c r="N9" s="16">
        <f t="shared" si="0"/>
        <v>0</v>
      </c>
      <c r="P9" s="157"/>
    </row>
    <row r="10" spans="1:16" ht="11.45" customHeight="1" x14ac:dyDescent="0.15">
      <c r="A10" s="88">
        <v>13</v>
      </c>
      <c r="B10" s="11">
        <v>1</v>
      </c>
      <c r="C10" s="11">
        <v>6</v>
      </c>
      <c r="D10" s="24" t="s">
        <v>48</v>
      </c>
      <c r="E10" s="25" t="s">
        <v>55</v>
      </c>
      <c r="F10" s="393" t="s">
        <v>465</v>
      </c>
      <c r="G10" s="394"/>
      <c r="H10" s="394"/>
      <c r="I10" s="162" t="s">
        <v>118</v>
      </c>
      <c r="J10" s="163"/>
      <c r="K10" s="156">
        <v>3144</v>
      </c>
      <c r="L10" s="156">
        <v>136376</v>
      </c>
      <c r="M10" s="156">
        <v>24898</v>
      </c>
      <c r="N10" s="16">
        <f t="shared" si="0"/>
        <v>164418</v>
      </c>
      <c r="P10" s="157"/>
    </row>
    <row r="11" spans="1:16" ht="11.45" customHeight="1" x14ac:dyDescent="0.15">
      <c r="A11" s="88">
        <v>13</v>
      </c>
      <c r="B11" s="11">
        <v>1</v>
      </c>
      <c r="C11" s="11">
        <v>7</v>
      </c>
      <c r="D11" s="27"/>
      <c r="E11" s="24" t="s">
        <v>56</v>
      </c>
      <c r="F11" s="28" t="s">
        <v>169</v>
      </c>
      <c r="G11" s="393" t="s">
        <v>466</v>
      </c>
      <c r="H11" s="394"/>
      <c r="I11" s="394"/>
      <c r="J11" s="127"/>
      <c r="K11" s="156">
        <v>1283</v>
      </c>
      <c r="L11" s="156">
        <v>10717</v>
      </c>
      <c r="M11" s="156">
        <v>1989</v>
      </c>
      <c r="N11" s="16">
        <f t="shared" si="0"/>
        <v>13989</v>
      </c>
      <c r="P11" s="157"/>
    </row>
    <row r="12" spans="1:16" ht="11.45" customHeight="1" x14ac:dyDescent="0.15">
      <c r="A12" s="88">
        <v>13</v>
      </c>
      <c r="B12" s="11">
        <v>1</v>
      </c>
      <c r="C12" s="11">
        <v>8</v>
      </c>
      <c r="D12" s="389" t="s">
        <v>467</v>
      </c>
      <c r="E12" s="29"/>
      <c r="F12" s="138" t="s">
        <v>134</v>
      </c>
      <c r="G12" s="393" t="s">
        <v>468</v>
      </c>
      <c r="H12" s="394"/>
      <c r="I12" s="394"/>
      <c r="J12" s="127"/>
      <c r="K12" s="156">
        <v>180</v>
      </c>
      <c r="L12" s="156">
        <v>4914</v>
      </c>
      <c r="M12" s="156">
        <v>425</v>
      </c>
      <c r="N12" s="16">
        <f t="shared" si="0"/>
        <v>5519</v>
      </c>
      <c r="P12" s="157"/>
    </row>
    <row r="13" spans="1:16" ht="11.45" customHeight="1" x14ac:dyDescent="0.15">
      <c r="A13" s="88">
        <v>13</v>
      </c>
      <c r="B13" s="11">
        <v>1</v>
      </c>
      <c r="C13" s="11">
        <v>9</v>
      </c>
      <c r="D13" s="390"/>
      <c r="E13" s="391" t="s">
        <v>469</v>
      </c>
      <c r="F13" s="138" t="s">
        <v>171</v>
      </c>
      <c r="G13" s="393" t="s">
        <v>470</v>
      </c>
      <c r="H13" s="394"/>
      <c r="I13" s="394"/>
      <c r="J13" s="127"/>
      <c r="K13" s="156">
        <v>518</v>
      </c>
      <c r="L13" s="156">
        <v>6095</v>
      </c>
      <c r="M13" s="156">
        <v>882</v>
      </c>
      <c r="N13" s="16">
        <f t="shared" si="0"/>
        <v>7495</v>
      </c>
      <c r="P13" s="157"/>
    </row>
    <row r="14" spans="1:16" ht="11.45" customHeight="1" x14ac:dyDescent="0.15">
      <c r="A14" s="88">
        <v>13</v>
      </c>
      <c r="B14" s="11">
        <v>1</v>
      </c>
      <c r="C14" s="11">
        <v>10</v>
      </c>
      <c r="D14" s="390"/>
      <c r="E14" s="392"/>
      <c r="F14" s="138" t="s">
        <v>172</v>
      </c>
      <c r="G14" s="393" t="s">
        <v>471</v>
      </c>
      <c r="H14" s="394"/>
      <c r="I14" s="394"/>
      <c r="J14" s="127"/>
      <c r="K14" s="156">
        <v>34</v>
      </c>
      <c r="L14" s="156">
        <v>735</v>
      </c>
      <c r="M14" s="156">
        <v>128</v>
      </c>
      <c r="N14" s="16">
        <f t="shared" si="0"/>
        <v>897</v>
      </c>
      <c r="P14" s="157"/>
    </row>
    <row r="15" spans="1:16" ht="11.45" customHeight="1" x14ac:dyDescent="0.15">
      <c r="A15" s="88">
        <v>13</v>
      </c>
      <c r="B15" s="11">
        <v>1</v>
      </c>
      <c r="C15" s="11">
        <v>11</v>
      </c>
      <c r="D15" s="390"/>
      <c r="E15" s="392"/>
      <c r="F15" s="138" t="s">
        <v>472</v>
      </c>
      <c r="G15" s="393" t="s">
        <v>473</v>
      </c>
      <c r="H15" s="394"/>
      <c r="I15" s="394"/>
      <c r="J15" s="127"/>
      <c r="K15" s="156">
        <v>0</v>
      </c>
      <c r="L15" s="156">
        <v>1867</v>
      </c>
      <c r="M15" s="156">
        <v>383</v>
      </c>
      <c r="N15" s="16">
        <f t="shared" si="0"/>
        <v>2250</v>
      </c>
      <c r="P15" s="157"/>
    </row>
    <row r="16" spans="1:16" ht="11.45" customHeight="1" x14ac:dyDescent="0.15">
      <c r="A16" s="88">
        <v>13</v>
      </c>
      <c r="B16" s="11">
        <v>1</v>
      </c>
      <c r="C16" s="11">
        <v>12</v>
      </c>
      <c r="D16" s="390"/>
      <c r="E16" s="392"/>
      <c r="F16" s="138" t="s">
        <v>474</v>
      </c>
      <c r="G16" s="393" t="s">
        <v>475</v>
      </c>
      <c r="H16" s="394"/>
      <c r="I16" s="394"/>
      <c r="J16" s="127"/>
      <c r="K16" s="156">
        <v>0</v>
      </c>
      <c r="L16" s="156">
        <v>2991</v>
      </c>
      <c r="M16" s="156">
        <v>201</v>
      </c>
      <c r="N16" s="16">
        <f t="shared" si="0"/>
        <v>3192</v>
      </c>
      <c r="P16" s="157"/>
    </row>
    <row r="17" spans="1:16" ht="11.45" customHeight="1" x14ac:dyDescent="0.15">
      <c r="A17" s="88">
        <v>13</v>
      </c>
      <c r="B17" s="11">
        <v>1</v>
      </c>
      <c r="C17" s="11">
        <v>13</v>
      </c>
      <c r="D17" s="390"/>
      <c r="E17" s="392"/>
      <c r="F17" s="138" t="s">
        <v>476</v>
      </c>
      <c r="G17" s="393" t="s">
        <v>477</v>
      </c>
      <c r="H17" s="394"/>
      <c r="I17" s="394"/>
      <c r="J17" s="127"/>
      <c r="K17" s="156">
        <v>150</v>
      </c>
      <c r="L17" s="156">
        <v>2846</v>
      </c>
      <c r="M17" s="156">
        <v>0</v>
      </c>
      <c r="N17" s="16">
        <f t="shared" si="0"/>
        <v>2996</v>
      </c>
      <c r="P17" s="157"/>
    </row>
    <row r="18" spans="1:16" ht="11.45" customHeight="1" x14ac:dyDescent="0.15">
      <c r="A18" s="88">
        <v>13</v>
      </c>
      <c r="B18" s="11">
        <v>1</v>
      </c>
      <c r="C18" s="11">
        <v>14</v>
      </c>
      <c r="D18" s="390"/>
      <c r="E18" s="392"/>
      <c r="F18" s="138" t="s">
        <v>478</v>
      </c>
      <c r="G18" s="393" t="s">
        <v>479</v>
      </c>
      <c r="H18" s="394"/>
      <c r="I18" s="394"/>
      <c r="J18" s="127"/>
      <c r="K18" s="156">
        <v>470</v>
      </c>
      <c r="L18" s="156">
        <v>5583</v>
      </c>
      <c r="M18" s="156">
        <v>466</v>
      </c>
      <c r="N18" s="16">
        <f t="shared" si="0"/>
        <v>6519</v>
      </c>
      <c r="P18" s="157"/>
    </row>
    <row r="19" spans="1:16" ht="11.45" customHeight="1" x14ac:dyDescent="0.15">
      <c r="A19" s="88">
        <v>13</v>
      </c>
      <c r="B19" s="11">
        <v>1</v>
      </c>
      <c r="C19" s="11">
        <v>15</v>
      </c>
      <c r="D19" s="390"/>
      <c r="E19" s="392"/>
      <c r="F19" s="135" t="s">
        <v>480</v>
      </c>
      <c r="G19" s="393" t="s">
        <v>481</v>
      </c>
      <c r="H19" s="394"/>
      <c r="I19" s="394"/>
      <c r="J19" s="127"/>
      <c r="K19" s="156">
        <v>0</v>
      </c>
      <c r="L19" s="156">
        <v>21464</v>
      </c>
      <c r="M19" s="156">
        <v>18869</v>
      </c>
      <c r="N19" s="16">
        <f t="shared" si="0"/>
        <v>40333</v>
      </c>
      <c r="P19" s="157"/>
    </row>
    <row r="20" spans="1:16" ht="11.45" customHeight="1" x14ac:dyDescent="0.15">
      <c r="A20" s="88">
        <v>13</v>
      </c>
      <c r="B20" s="11">
        <v>1</v>
      </c>
      <c r="C20" s="11">
        <v>16</v>
      </c>
      <c r="D20" s="27"/>
      <c r="E20" s="392"/>
      <c r="F20" s="138" t="s">
        <v>482</v>
      </c>
      <c r="G20" s="393" t="s">
        <v>483</v>
      </c>
      <c r="H20" s="394"/>
      <c r="I20" s="394"/>
      <c r="J20" s="127"/>
      <c r="K20" s="156">
        <v>0</v>
      </c>
      <c r="L20" s="156">
        <v>1716</v>
      </c>
      <c r="M20" s="156">
        <v>0</v>
      </c>
      <c r="N20" s="16">
        <f t="shared" si="0"/>
        <v>1716</v>
      </c>
      <c r="P20" s="157"/>
    </row>
    <row r="21" spans="1:16" ht="11.45" customHeight="1" x14ac:dyDescent="0.15">
      <c r="A21" s="88">
        <v>13</v>
      </c>
      <c r="B21" s="11">
        <v>1</v>
      </c>
      <c r="C21" s="11">
        <v>17</v>
      </c>
      <c r="D21" s="29" t="s">
        <v>118</v>
      </c>
      <c r="E21" s="29"/>
      <c r="F21" s="138" t="s">
        <v>484</v>
      </c>
      <c r="G21" s="393" t="s">
        <v>485</v>
      </c>
      <c r="H21" s="394"/>
      <c r="I21" s="394"/>
      <c r="J21" s="127"/>
      <c r="K21" s="156">
        <v>120</v>
      </c>
      <c r="L21" s="156">
        <v>1879</v>
      </c>
      <c r="M21" s="156">
        <v>1261</v>
      </c>
      <c r="N21" s="16">
        <f t="shared" si="0"/>
        <v>3260</v>
      </c>
      <c r="P21" s="157"/>
    </row>
    <row r="22" spans="1:16" ht="11.45" customHeight="1" x14ac:dyDescent="0.15">
      <c r="A22" s="88">
        <v>13</v>
      </c>
      <c r="B22" s="11">
        <v>1</v>
      </c>
      <c r="C22" s="11">
        <v>18</v>
      </c>
      <c r="D22" s="29"/>
      <c r="E22" s="29"/>
      <c r="F22" s="731"/>
      <c r="G22" s="732"/>
      <c r="H22" s="732"/>
      <c r="I22" s="732"/>
      <c r="J22" s="164"/>
      <c r="K22" s="156">
        <v>0</v>
      </c>
      <c r="L22" s="156">
        <v>0</v>
      </c>
      <c r="M22" s="156">
        <v>0</v>
      </c>
      <c r="N22" s="16">
        <f t="shared" si="0"/>
        <v>0</v>
      </c>
      <c r="P22" s="157"/>
    </row>
    <row r="23" spans="1:16" ht="11.45" customHeight="1" x14ac:dyDescent="0.15">
      <c r="A23" s="88">
        <v>13</v>
      </c>
      <c r="B23" s="11">
        <v>1</v>
      </c>
      <c r="C23" s="11">
        <v>19</v>
      </c>
      <c r="D23" s="25" t="s">
        <v>49</v>
      </c>
      <c r="E23" s="393" t="s">
        <v>486</v>
      </c>
      <c r="F23" s="394"/>
      <c r="G23" s="394"/>
      <c r="H23" s="394"/>
      <c r="I23" s="128" t="s">
        <v>118</v>
      </c>
      <c r="J23" s="129"/>
      <c r="K23" s="156">
        <v>2755</v>
      </c>
      <c r="L23" s="156">
        <v>60807</v>
      </c>
      <c r="M23" s="156">
        <v>3559</v>
      </c>
      <c r="N23" s="16">
        <f t="shared" si="0"/>
        <v>67121</v>
      </c>
      <c r="P23" s="157"/>
    </row>
    <row r="24" spans="1:16" ht="11.45" customHeight="1" x14ac:dyDescent="0.15">
      <c r="A24" s="88">
        <v>13</v>
      </c>
      <c r="B24" s="11">
        <v>1</v>
      </c>
      <c r="C24" s="11">
        <v>20</v>
      </c>
      <c r="D24" s="24" t="s">
        <v>50</v>
      </c>
      <c r="E24" s="30" t="s">
        <v>55</v>
      </c>
      <c r="F24" s="139"/>
      <c r="G24" s="137"/>
      <c r="H24" s="134" t="s">
        <v>487</v>
      </c>
      <c r="I24" s="128" t="s">
        <v>121</v>
      </c>
      <c r="J24" s="129"/>
      <c r="K24" s="156">
        <v>0</v>
      </c>
      <c r="L24" s="156">
        <v>30721</v>
      </c>
      <c r="M24" s="156">
        <v>1845</v>
      </c>
      <c r="N24" s="16">
        <f t="shared" si="0"/>
        <v>32566</v>
      </c>
      <c r="P24" s="157"/>
    </row>
    <row r="25" spans="1:16" ht="11.45" customHeight="1" x14ac:dyDescent="0.15">
      <c r="A25" s="88">
        <v>13</v>
      </c>
      <c r="B25" s="11">
        <v>1</v>
      </c>
      <c r="C25" s="11">
        <v>21</v>
      </c>
      <c r="D25" s="165"/>
      <c r="E25" s="396" t="s">
        <v>488</v>
      </c>
      <c r="F25" s="607"/>
      <c r="G25" s="608"/>
      <c r="H25" s="130" t="s">
        <v>489</v>
      </c>
      <c r="I25" s="136" t="s">
        <v>490</v>
      </c>
      <c r="J25" s="129"/>
      <c r="K25" s="156">
        <v>0</v>
      </c>
      <c r="L25" s="156">
        <v>7830</v>
      </c>
      <c r="M25" s="156">
        <v>551</v>
      </c>
      <c r="N25" s="16">
        <f t="shared" si="0"/>
        <v>8381</v>
      </c>
      <c r="P25" s="157"/>
    </row>
    <row r="26" spans="1:16" ht="11.45" customHeight="1" x14ac:dyDescent="0.15">
      <c r="A26" s="88">
        <v>13</v>
      </c>
      <c r="B26" s="11">
        <v>1</v>
      </c>
      <c r="C26" s="11">
        <v>22</v>
      </c>
      <c r="D26" s="391" t="s">
        <v>491</v>
      </c>
      <c r="E26" s="30" t="s">
        <v>492</v>
      </c>
      <c r="F26" s="139"/>
      <c r="G26" s="137"/>
      <c r="H26" s="134" t="s">
        <v>487</v>
      </c>
      <c r="I26" s="128" t="s">
        <v>121</v>
      </c>
      <c r="J26" s="129"/>
      <c r="K26" s="156">
        <v>0</v>
      </c>
      <c r="L26" s="156">
        <v>10377</v>
      </c>
      <c r="M26" s="156">
        <v>1322</v>
      </c>
      <c r="N26" s="16">
        <f t="shared" si="0"/>
        <v>11699</v>
      </c>
      <c r="P26" s="157"/>
    </row>
    <row r="27" spans="1:16" ht="11.45" customHeight="1" x14ac:dyDescent="0.15">
      <c r="A27" s="88">
        <v>13</v>
      </c>
      <c r="B27" s="11">
        <v>1</v>
      </c>
      <c r="C27" s="11">
        <v>23</v>
      </c>
      <c r="D27" s="741"/>
      <c r="E27" s="396" t="s">
        <v>493</v>
      </c>
      <c r="F27" s="607"/>
      <c r="G27" s="608"/>
      <c r="H27" s="130" t="s">
        <v>489</v>
      </c>
      <c r="I27" s="136" t="s">
        <v>490</v>
      </c>
      <c r="J27" s="129"/>
      <c r="K27" s="156">
        <v>0</v>
      </c>
      <c r="L27" s="156">
        <v>3471</v>
      </c>
      <c r="M27" s="156">
        <v>487</v>
      </c>
      <c r="N27" s="16">
        <f t="shared" si="0"/>
        <v>3958</v>
      </c>
      <c r="P27" s="157"/>
    </row>
    <row r="28" spans="1:16" ht="11.45" customHeight="1" x14ac:dyDescent="0.15">
      <c r="A28" s="88">
        <v>13</v>
      </c>
      <c r="B28" s="11">
        <v>1</v>
      </c>
      <c r="C28" s="11">
        <v>24</v>
      </c>
      <c r="D28" s="741"/>
      <c r="E28" s="30" t="s">
        <v>70</v>
      </c>
      <c r="F28" s="139"/>
      <c r="G28" s="137"/>
      <c r="H28" s="134" t="s">
        <v>487</v>
      </c>
      <c r="I28" s="128" t="s">
        <v>121</v>
      </c>
      <c r="J28" s="129"/>
      <c r="K28" s="156">
        <v>0</v>
      </c>
      <c r="L28" s="156">
        <v>11848</v>
      </c>
      <c r="M28" s="156">
        <v>2840</v>
      </c>
      <c r="N28" s="16">
        <f t="shared" si="0"/>
        <v>14688</v>
      </c>
      <c r="P28" s="157"/>
    </row>
    <row r="29" spans="1:16" ht="11.45" customHeight="1" x14ac:dyDescent="0.15">
      <c r="A29" s="88">
        <v>13</v>
      </c>
      <c r="B29" s="11">
        <v>1</v>
      </c>
      <c r="C29" s="11">
        <v>25</v>
      </c>
      <c r="D29" s="741"/>
      <c r="E29" s="396" t="s">
        <v>494</v>
      </c>
      <c r="F29" s="607"/>
      <c r="G29" s="608"/>
      <c r="H29" s="130" t="s">
        <v>489</v>
      </c>
      <c r="I29" s="136" t="s">
        <v>490</v>
      </c>
      <c r="J29" s="129"/>
      <c r="K29" s="156">
        <v>0</v>
      </c>
      <c r="L29" s="156">
        <v>9362</v>
      </c>
      <c r="M29" s="156">
        <v>1844</v>
      </c>
      <c r="N29" s="16">
        <f t="shared" si="0"/>
        <v>11206</v>
      </c>
      <c r="P29" s="157"/>
    </row>
    <row r="30" spans="1:16" ht="11.45" customHeight="1" x14ac:dyDescent="0.15">
      <c r="A30" s="88">
        <v>13</v>
      </c>
      <c r="B30" s="11">
        <v>1</v>
      </c>
      <c r="C30" s="11">
        <v>26</v>
      </c>
      <c r="D30" s="741"/>
      <c r="E30" s="30" t="s">
        <v>112</v>
      </c>
      <c r="F30" s="454" t="s">
        <v>495</v>
      </c>
      <c r="G30" s="742"/>
      <c r="H30" s="134" t="s">
        <v>487</v>
      </c>
      <c r="I30" s="128" t="s">
        <v>121</v>
      </c>
      <c r="J30" s="129"/>
      <c r="K30" s="156">
        <v>0</v>
      </c>
      <c r="L30" s="156">
        <v>0</v>
      </c>
      <c r="M30" s="156">
        <v>183</v>
      </c>
      <c r="N30" s="16">
        <f t="shared" si="0"/>
        <v>183</v>
      </c>
      <c r="P30" s="157"/>
    </row>
    <row r="31" spans="1:16" ht="11.45" customHeight="1" x14ac:dyDescent="0.15">
      <c r="A31" s="88">
        <v>13</v>
      </c>
      <c r="B31" s="11">
        <v>1</v>
      </c>
      <c r="C31" s="11">
        <v>27</v>
      </c>
      <c r="D31" s="741"/>
      <c r="E31" s="166"/>
      <c r="F31" s="743"/>
      <c r="G31" s="744"/>
      <c r="H31" s="130" t="s">
        <v>489</v>
      </c>
      <c r="I31" s="136" t="s">
        <v>490</v>
      </c>
      <c r="J31" s="129"/>
      <c r="K31" s="156">
        <v>0</v>
      </c>
      <c r="L31" s="156">
        <v>0</v>
      </c>
      <c r="M31" s="156">
        <v>49</v>
      </c>
      <c r="N31" s="16">
        <f t="shared" si="0"/>
        <v>49</v>
      </c>
      <c r="P31" s="157"/>
    </row>
    <row r="32" spans="1:16" ht="11.45" customHeight="1" x14ac:dyDescent="0.15">
      <c r="A32" s="88">
        <v>13</v>
      </c>
      <c r="B32" s="11">
        <v>1</v>
      </c>
      <c r="C32" s="11">
        <v>28</v>
      </c>
      <c r="D32" s="741"/>
      <c r="E32" s="30" t="s">
        <v>113</v>
      </c>
      <c r="F32" s="139"/>
      <c r="G32" s="137"/>
      <c r="H32" s="134" t="s">
        <v>487</v>
      </c>
      <c r="I32" s="128" t="s">
        <v>121</v>
      </c>
      <c r="J32" s="129"/>
      <c r="K32" s="156">
        <v>26777</v>
      </c>
      <c r="L32" s="156">
        <v>539</v>
      </c>
      <c r="M32" s="156">
        <v>0</v>
      </c>
      <c r="N32" s="16">
        <f t="shared" si="0"/>
        <v>27316</v>
      </c>
      <c r="P32" s="157"/>
    </row>
    <row r="33" spans="1:16" ht="11.45" customHeight="1" x14ac:dyDescent="0.15">
      <c r="A33" s="88">
        <v>13</v>
      </c>
      <c r="B33" s="11">
        <v>1</v>
      </c>
      <c r="C33" s="11">
        <v>29</v>
      </c>
      <c r="D33" s="741"/>
      <c r="E33" s="396" t="s">
        <v>485</v>
      </c>
      <c r="F33" s="607"/>
      <c r="G33" s="608"/>
      <c r="H33" s="130" t="s">
        <v>489</v>
      </c>
      <c r="I33" s="136" t="s">
        <v>490</v>
      </c>
      <c r="J33" s="129"/>
      <c r="K33" s="156">
        <v>1831</v>
      </c>
      <c r="L33" s="156">
        <v>181</v>
      </c>
      <c r="M33" s="156">
        <v>0</v>
      </c>
      <c r="N33" s="16">
        <f t="shared" si="0"/>
        <v>2012</v>
      </c>
      <c r="P33" s="157"/>
    </row>
    <row r="34" spans="1:16" ht="11.45" customHeight="1" x14ac:dyDescent="0.15">
      <c r="A34" s="88">
        <v>13</v>
      </c>
      <c r="B34" s="11">
        <v>1</v>
      </c>
      <c r="C34" s="11">
        <v>30</v>
      </c>
      <c r="D34" s="741"/>
      <c r="E34" s="745"/>
      <c r="F34" s="746"/>
      <c r="G34" s="747"/>
      <c r="H34" s="167"/>
      <c r="I34" s="168"/>
      <c r="J34" s="169"/>
      <c r="K34" s="156">
        <v>0</v>
      </c>
      <c r="L34" s="156">
        <v>0</v>
      </c>
      <c r="M34" s="156">
        <v>0</v>
      </c>
      <c r="N34" s="16">
        <f t="shared" si="0"/>
        <v>0</v>
      </c>
      <c r="P34" s="157"/>
    </row>
    <row r="35" spans="1:16" ht="11.45" customHeight="1" x14ac:dyDescent="0.15">
      <c r="A35" s="88">
        <v>13</v>
      </c>
      <c r="B35" s="11">
        <v>1</v>
      </c>
      <c r="C35" s="11">
        <v>31</v>
      </c>
      <c r="D35" s="24"/>
      <c r="E35" s="418" t="s">
        <v>496</v>
      </c>
      <c r="F35" s="419"/>
      <c r="G35" s="420"/>
      <c r="H35" s="374" t="s">
        <v>497</v>
      </c>
      <c r="I35" s="394"/>
      <c r="J35" s="127"/>
      <c r="K35" s="156">
        <v>5011001</v>
      </c>
      <c r="L35" s="156">
        <v>0</v>
      </c>
      <c r="M35" s="156">
        <v>5011001</v>
      </c>
      <c r="N35" s="16">
        <f t="shared" si="0"/>
        <v>10022002</v>
      </c>
      <c r="P35" s="157"/>
    </row>
    <row r="36" spans="1:16" ht="11.45" customHeight="1" x14ac:dyDescent="0.15">
      <c r="A36" s="88">
        <v>13</v>
      </c>
      <c r="B36" s="11">
        <v>1</v>
      </c>
      <c r="C36" s="11">
        <v>32</v>
      </c>
      <c r="D36" s="29" t="s">
        <v>51</v>
      </c>
      <c r="E36" s="421"/>
      <c r="F36" s="422"/>
      <c r="G36" s="423"/>
      <c r="H36" s="374" t="s">
        <v>498</v>
      </c>
      <c r="I36" s="394"/>
      <c r="J36" s="127"/>
      <c r="K36" s="156">
        <v>5011001</v>
      </c>
      <c r="L36" s="156">
        <v>5011001</v>
      </c>
      <c r="M36" s="156">
        <v>5011001</v>
      </c>
      <c r="N36" s="16">
        <f t="shared" si="0"/>
        <v>15033003</v>
      </c>
      <c r="P36" s="157"/>
    </row>
    <row r="37" spans="1:16" ht="11.45" customHeight="1" x14ac:dyDescent="0.15">
      <c r="A37" s="88">
        <v>13</v>
      </c>
      <c r="B37" s="11">
        <v>1</v>
      </c>
      <c r="C37" s="11">
        <v>33</v>
      </c>
      <c r="D37" s="29"/>
      <c r="E37" s="30" t="s">
        <v>70</v>
      </c>
      <c r="F37" s="139"/>
      <c r="G37" s="33"/>
      <c r="H37" s="374" t="s">
        <v>499</v>
      </c>
      <c r="I37" s="394"/>
      <c r="J37" s="127"/>
      <c r="K37" s="156">
        <v>0</v>
      </c>
      <c r="L37" s="156">
        <v>0</v>
      </c>
      <c r="M37" s="156">
        <v>8</v>
      </c>
      <c r="N37" s="16">
        <f t="shared" si="0"/>
        <v>8</v>
      </c>
      <c r="P37" s="157"/>
    </row>
    <row r="38" spans="1:16" ht="11.45" customHeight="1" x14ac:dyDescent="0.15">
      <c r="A38" s="88">
        <v>13</v>
      </c>
      <c r="B38" s="11">
        <v>1</v>
      </c>
      <c r="C38" s="11">
        <v>34</v>
      </c>
      <c r="D38" s="29"/>
      <c r="E38" s="412" t="s">
        <v>500</v>
      </c>
      <c r="F38" s="413"/>
      <c r="G38" s="414"/>
      <c r="H38" s="374" t="s">
        <v>501</v>
      </c>
      <c r="I38" s="394"/>
      <c r="J38" s="127"/>
      <c r="K38" s="156">
        <v>0</v>
      </c>
      <c r="L38" s="156">
        <v>0</v>
      </c>
      <c r="M38" s="156">
        <v>8</v>
      </c>
      <c r="N38" s="16">
        <f t="shared" si="0"/>
        <v>8</v>
      </c>
      <c r="P38" s="157"/>
    </row>
    <row r="39" spans="1:16" ht="11.45" customHeight="1" x14ac:dyDescent="0.15">
      <c r="A39" s="88">
        <v>13</v>
      </c>
      <c r="B39" s="11">
        <v>1</v>
      </c>
      <c r="C39" s="11">
        <v>35</v>
      </c>
      <c r="D39" s="29" t="s">
        <v>502</v>
      </c>
      <c r="E39" s="735"/>
      <c r="F39" s="736"/>
      <c r="G39" s="737"/>
      <c r="H39" s="374" t="s">
        <v>503</v>
      </c>
      <c r="I39" s="394"/>
      <c r="J39" s="127"/>
      <c r="K39" s="156">
        <v>30</v>
      </c>
      <c r="L39" s="156">
        <v>0</v>
      </c>
      <c r="M39" s="156">
        <v>0</v>
      </c>
      <c r="N39" s="16">
        <f t="shared" si="0"/>
        <v>30</v>
      </c>
      <c r="P39" s="157"/>
    </row>
    <row r="40" spans="1:16" ht="11.45" customHeight="1" x14ac:dyDescent="0.15">
      <c r="A40" s="88">
        <v>13</v>
      </c>
      <c r="B40" s="11">
        <v>1</v>
      </c>
      <c r="C40" s="11">
        <v>36</v>
      </c>
      <c r="D40" s="29"/>
      <c r="E40" s="30" t="s">
        <v>504</v>
      </c>
      <c r="F40" s="35"/>
      <c r="G40" s="28" t="s">
        <v>505</v>
      </c>
      <c r="H40" s="393" t="s">
        <v>466</v>
      </c>
      <c r="I40" s="394"/>
      <c r="J40" s="127"/>
      <c r="K40" s="156">
        <v>174</v>
      </c>
      <c r="L40" s="156">
        <v>422</v>
      </c>
      <c r="M40" s="156">
        <v>34</v>
      </c>
      <c r="N40" s="16">
        <f t="shared" si="0"/>
        <v>630</v>
      </c>
      <c r="P40" s="157"/>
    </row>
    <row r="41" spans="1:16" ht="11.45" customHeight="1" x14ac:dyDescent="0.15">
      <c r="A41" s="88">
        <v>13</v>
      </c>
      <c r="B41" s="11">
        <v>1</v>
      </c>
      <c r="C41" s="11">
        <v>37</v>
      </c>
      <c r="D41" s="27"/>
      <c r="E41" s="412" t="s">
        <v>506</v>
      </c>
      <c r="F41" s="428"/>
      <c r="G41" s="138" t="s">
        <v>507</v>
      </c>
      <c r="H41" s="430" t="s">
        <v>468</v>
      </c>
      <c r="I41" s="740"/>
      <c r="J41" s="133"/>
      <c r="K41" s="156">
        <v>874</v>
      </c>
      <c r="L41" s="156">
        <v>504</v>
      </c>
      <c r="M41" s="156">
        <v>137</v>
      </c>
      <c r="N41" s="16">
        <f t="shared" si="0"/>
        <v>1515</v>
      </c>
      <c r="P41" s="157"/>
    </row>
    <row r="42" spans="1:16" ht="11.45" customHeight="1" x14ac:dyDescent="0.15">
      <c r="A42" s="88">
        <v>13</v>
      </c>
      <c r="B42" s="11">
        <v>1</v>
      </c>
      <c r="C42" s="11">
        <v>38</v>
      </c>
      <c r="D42" s="27"/>
      <c r="E42" s="738"/>
      <c r="F42" s="739"/>
      <c r="G42" s="138" t="s">
        <v>508</v>
      </c>
      <c r="H42" s="430" t="s">
        <v>470</v>
      </c>
      <c r="I42" s="740"/>
      <c r="J42" s="133"/>
      <c r="K42" s="156">
        <v>291</v>
      </c>
      <c r="L42" s="156">
        <v>105</v>
      </c>
      <c r="M42" s="156">
        <v>0</v>
      </c>
      <c r="N42" s="16">
        <f t="shared" si="0"/>
        <v>396</v>
      </c>
      <c r="P42" s="157"/>
    </row>
    <row r="43" spans="1:16" ht="11.45" customHeight="1" x14ac:dyDescent="0.15">
      <c r="A43" s="88">
        <v>13</v>
      </c>
      <c r="B43" s="11">
        <v>1</v>
      </c>
      <c r="C43" s="11">
        <v>39</v>
      </c>
      <c r="D43" s="29"/>
      <c r="E43" s="132"/>
      <c r="F43" s="37"/>
      <c r="G43" s="138" t="s">
        <v>509</v>
      </c>
      <c r="H43" s="393" t="s">
        <v>471</v>
      </c>
      <c r="I43" s="394"/>
      <c r="J43" s="127"/>
      <c r="K43" s="156">
        <v>874</v>
      </c>
      <c r="L43" s="156">
        <v>504</v>
      </c>
      <c r="M43" s="156">
        <v>27</v>
      </c>
      <c r="N43" s="16">
        <f t="shared" si="0"/>
        <v>1405</v>
      </c>
      <c r="P43" s="157"/>
    </row>
    <row r="44" spans="1:16" ht="11.45" customHeight="1" x14ac:dyDescent="0.15">
      <c r="A44" s="88">
        <v>13</v>
      </c>
      <c r="B44" s="11">
        <v>1</v>
      </c>
      <c r="C44" s="11">
        <v>40</v>
      </c>
      <c r="D44" s="29"/>
      <c r="E44" s="733" t="s">
        <v>510</v>
      </c>
      <c r="F44" s="734"/>
      <c r="G44" s="138" t="s">
        <v>472</v>
      </c>
      <c r="H44" s="393" t="s">
        <v>473</v>
      </c>
      <c r="I44" s="394"/>
      <c r="J44" s="127"/>
      <c r="K44" s="156">
        <v>0</v>
      </c>
      <c r="L44" s="156">
        <v>0</v>
      </c>
      <c r="M44" s="156">
        <v>137</v>
      </c>
      <c r="N44" s="16">
        <f t="shared" si="0"/>
        <v>137</v>
      </c>
      <c r="P44" s="157"/>
    </row>
    <row r="45" spans="1:16" ht="11.45" customHeight="1" x14ac:dyDescent="0.15">
      <c r="A45" s="88">
        <v>13</v>
      </c>
      <c r="B45" s="11">
        <v>1</v>
      </c>
      <c r="C45" s="11">
        <v>41</v>
      </c>
      <c r="D45" s="29"/>
      <c r="E45" s="733" t="s">
        <v>511</v>
      </c>
      <c r="F45" s="734"/>
      <c r="G45" s="138" t="s">
        <v>474</v>
      </c>
      <c r="H45" s="393" t="s">
        <v>475</v>
      </c>
      <c r="I45" s="394"/>
      <c r="J45" s="127"/>
      <c r="K45" s="156">
        <v>0</v>
      </c>
      <c r="L45" s="156">
        <v>504</v>
      </c>
      <c r="M45" s="156">
        <v>63</v>
      </c>
      <c r="N45" s="16">
        <f t="shared" si="0"/>
        <v>567</v>
      </c>
      <c r="P45" s="157"/>
    </row>
    <row r="46" spans="1:16" ht="11.45" customHeight="1" x14ac:dyDescent="0.15">
      <c r="A46" s="88">
        <v>13</v>
      </c>
      <c r="B46" s="11">
        <v>1</v>
      </c>
      <c r="C46" s="11">
        <v>42</v>
      </c>
      <c r="D46" s="29" t="s">
        <v>512</v>
      </c>
      <c r="E46" s="434"/>
      <c r="F46" s="435"/>
      <c r="G46" s="138" t="s">
        <v>513</v>
      </c>
      <c r="H46" s="393" t="s">
        <v>477</v>
      </c>
      <c r="I46" s="394"/>
      <c r="J46" s="127"/>
      <c r="K46" s="156">
        <v>1282</v>
      </c>
      <c r="L46" s="156">
        <v>1009</v>
      </c>
      <c r="M46" s="156">
        <v>0</v>
      </c>
      <c r="N46" s="16">
        <f t="shared" si="0"/>
        <v>2291</v>
      </c>
      <c r="P46" s="157"/>
    </row>
    <row r="47" spans="1:16" ht="11.45" customHeight="1" x14ac:dyDescent="0.15">
      <c r="A47" s="88">
        <v>13</v>
      </c>
      <c r="B47" s="11">
        <v>1</v>
      </c>
      <c r="C47" s="11">
        <v>43</v>
      </c>
      <c r="D47" s="29"/>
      <c r="E47" s="426" t="s">
        <v>514</v>
      </c>
      <c r="F47" s="427"/>
      <c r="G47" s="138" t="s">
        <v>515</v>
      </c>
      <c r="H47" s="393" t="s">
        <v>479</v>
      </c>
      <c r="I47" s="394"/>
      <c r="J47" s="127"/>
      <c r="K47" s="156">
        <v>699</v>
      </c>
      <c r="L47" s="156">
        <v>420</v>
      </c>
      <c r="M47" s="156">
        <v>82</v>
      </c>
      <c r="N47" s="16">
        <f t="shared" si="0"/>
        <v>1201</v>
      </c>
      <c r="P47" s="157"/>
    </row>
    <row r="48" spans="1:16" ht="11.45" customHeight="1" x14ac:dyDescent="0.15">
      <c r="A48" s="88">
        <v>13</v>
      </c>
      <c r="B48" s="11">
        <v>1</v>
      </c>
      <c r="C48" s="11">
        <v>44</v>
      </c>
      <c r="D48" s="38"/>
      <c r="E48" s="432" t="s">
        <v>516</v>
      </c>
      <c r="F48" s="433"/>
      <c r="G48" s="135" t="s">
        <v>517</v>
      </c>
      <c r="H48" s="393" t="s">
        <v>481</v>
      </c>
      <c r="I48" s="394"/>
      <c r="J48" s="127"/>
      <c r="K48" s="156">
        <v>0</v>
      </c>
      <c r="L48" s="156">
        <v>55</v>
      </c>
      <c r="M48" s="156">
        <v>0</v>
      </c>
      <c r="N48" s="16">
        <f t="shared" si="0"/>
        <v>55</v>
      </c>
      <c r="P48" s="157"/>
    </row>
    <row r="49" spans="1:16" ht="11.45" customHeight="1" x14ac:dyDescent="0.15">
      <c r="A49" s="88">
        <v>13</v>
      </c>
      <c r="B49" s="11">
        <v>1</v>
      </c>
      <c r="C49" s="11">
        <v>45</v>
      </c>
      <c r="D49" s="22" t="s">
        <v>52</v>
      </c>
      <c r="E49" s="393" t="s">
        <v>518</v>
      </c>
      <c r="F49" s="393"/>
      <c r="G49" s="393"/>
      <c r="H49" s="393"/>
      <c r="I49" s="162" t="s">
        <v>128</v>
      </c>
      <c r="J49" s="163"/>
      <c r="K49" s="156">
        <v>0</v>
      </c>
      <c r="L49" s="156">
        <v>0</v>
      </c>
      <c r="M49" s="156">
        <v>0</v>
      </c>
      <c r="N49" s="16">
        <f t="shared" si="0"/>
        <v>0</v>
      </c>
      <c r="P49" s="157"/>
    </row>
    <row r="50" spans="1:16" ht="11.45" customHeight="1" x14ac:dyDescent="0.15">
      <c r="A50" s="88">
        <v>13</v>
      </c>
      <c r="B50" s="11">
        <v>1</v>
      </c>
      <c r="C50" s="11">
        <v>46</v>
      </c>
      <c r="D50" s="24"/>
      <c r="E50" s="30" t="s">
        <v>55</v>
      </c>
      <c r="F50" s="39"/>
      <c r="G50" s="138" t="s">
        <v>519</v>
      </c>
      <c r="H50" s="393" t="s">
        <v>520</v>
      </c>
      <c r="I50" s="394"/>
      <c r="J50" s="127"/>
      <c r="K50" s="156">
        <v>0</v>
      </c>
      <c r="L50" s="156">
        <v>2</v>
      </c>
      <c r="M50" s="156">
        <v>1</v>
      </c>
      <c r="N50" s="16">
        <f t="shared" si="0"/>
        <v>3</v>
      </c>
      <c r="P50" s="157"/>
    </row>
    <row r="51" spans="1:16" ht="11.45" customHeight="1" x14ac:dyDescent="0.15">
      <c r="A51" s="88">
        <v>13</v>
      </c>
      <c r="B51" s="11">
        <v>1</v>
      </c>
      <c r="C51" s="11">
        <v>47</v>
      </c>
      <c r="D51" s="29" t="s">
        <v>53</v>
      </c>
      <c r="E51" s="436" t="s">
        <v>521</v>
      </c>
      <c r="F51" s="437"/>
      <c r="G51" s="138" t="s">
        <v>522</v>
      </c>
      <c r="H51" s="393" t="s">
        <v>523</v>
      </c>
      <c r="I51" s="394"/>
      <c r="J51" s="127"/>
      <c r="K51" s="156">
        <v>0</v>
      </c>
      <c r="L51" s="156">
        <v>2</v>
      </c>
      <c r="M51" s="156">
        <v>1</v>
      </c>
      <c r="N51" s="16">
        <f t="shared" si="0"/>
        <v>3</v>
      </c>
      <c r="P51" s="157"/>
    </row>
    <row r="52" spans="1:16" ht="11.45" customHeight="1" x14ac:dyDescent="0.15">
      <c r="A52" s="88">
        <v>13</v>
      </c>
      <c r="B52" s="11">
        <v>1</v>
      </c>
      <c r="C52" s="11">
        <v>48</v>
      </c>
      <c r="D52" s="40"/>
      <c r="E52" s="41"/>
      <c r="F52" s="126" t="s">
        <v>524</v>
      </c>
      <c r="G52" s="138" t="s">
        <v>525</v>
      </c>
      <c r="H52" s="393" t="s">
        <v>526</v>
      </c>
      <c r="I52" s="394"/>
      <c r="J52" s="127"/>
      <c r="K52" s="156">
        <v>1</v>
      </c>
      <c r="L52" s="156">
        <v>0</v>
      </c>
      <c r="M52" s="156">
        <v>0</v>
      </c>
      <c r="N52" s="16">
        <f t="shared" si="0"/>
        <v>1</v>
      </c>
      <c r="P52" s="157"/>
    </row>
    <row r="53" spans="1:16" ht="11.45" customHeight="1" x14ac:dyDescent="0.15">
      <c r="A53" s="88">
        <v>13</v>
      </c>
      <c r="B53" s="11">
        <v>1</v>
      </c>
      <c r="C53" s="11">
        <v>49</v>
      </c>
      <c r="D53" s="748" t="s">
        <v>527</v>
      </c>
      <c r="E53" s="30" t="s">
        <v>56</v>
      </c>
      <c r="F53" s="39"/>
      <c r="G53" s="138" t="s">
        <v>519</v>
      </c>
      <c r="H53" s="393" t="s">
        <v>520</v>
      </c>
      <c r="I53" s="394"/>
      <c r="J53" s="127"/>
      <c r="K53" s="156">
        <v>0</v>
      </c>
      <c r="L53" s="156">
        <v>6</v>
      </c>
      <c r="M53" s="156">
        <v>1</v>
      </c>
      <c r="N53" s="16">
        <f t="shared" si="0"/>
        <v>7</v>
      </c>
      <c r="P53" s="157"/>
    </row>
    <row r="54" spans="1:16" ht="11.45" customHeight="1" x14ac:dyDescent="0.15">
      <c r="A54" s="88">
        <v>13</v>
      </c>
      <c r="B54" s="11">
        <v>1</v>
      </c>
      <c r="C54" s="11">
        <v>50</v>
      </c>
      <c r="D54" s="749"/>
      <c r="E54" s="436" t="s">
        <v>528</v>
      </c>
      <c r="F54" s="437"/>
      <c r="G54" s="138" t="s">
        <v>522</v>
      </c>
      <c r="H54" s="393" t="s">
        <v>523</v>
      </c>
      <c r="I54" s="394"/>
      <c r="J54" s="127"/>
      <c r="K54" s="156">
        <v>0</v>
      </c>
      <c r="L54" s="156">
        <v>5</v>
      </c>
      <c r="M54" s="156">
        <v>1</v>
      </c>
      <c r="N54" s="16">
        <f t="shared" si="0"/>
        <v>6</v>
      </c>
      <c r="P54" s="157"/>
    </row>
    <row r="55" spans="1:16" ht="11.45" customHeight="1" x14ac:dyDescent="0.15">
      <c r="A55" s="88">
        <v>13</v>
      </c>
      <c r="B55" s="11">
        <v>1</v>
      </c>
      <c r="C55" s="11">
        <v>51</v>
      </c>
      <c r="D55" s="749"/>
      <c r="E55" s="41"/>
      <c r="F55" s="126" t="s">
        <v>524</v>
      </c>
      <c r="G55" s="138" t="s">
        <v>525</v>
      </c>
      <c r="H55" s="393" t="s">
        <v>526</v>
      </c>
      <c r="I55" s="394"/>
      <c r="J55" s="127"/>
      <c r="K55" s="156">
        <v>3</v>
      </c>
      <c r="L55" s="156">
        <v>0</v>
      </c>
      <c r="M55" s="156">
        <v>0</v>
      </c>
      <c r="N55" s="16">
        <f t="shared" si="0"/>
        <v>3</v>
      </c>
      <c r="P55" s="157"/>
    </row>
    <row r="56" spans="1:16" ht="11.45" customHeight="1" x14ac:dyDescent="0.15">
      <c r="A56" s="88">
        <v>13</v>
      </c>
      <c r="B56" s="11">
        <v>1</v>
      </c>
      <c r="C56" s="11">
        <v>52</v>
      </c>
      <c r="D56" s="749"/>
      <c r="E56" s="30" t="s">
        <v>70</v>
      </c>
      <c r="F56" s="39"/>
      <c r="G56" s="138" t="s">
        <v>519</v>
      </c>
      <c r="H56" s="393" t="s">
        <v>520</v>
      </c>
      <c r="I56" s="394"/>
      <c r="J56" s="127"/>
      <c r="K56" s="156">
        <v>0</v>
      </c>
      <c r="L56" s="156">
        <v>73</v>
      </c>
      <c r="M56" s="156">
        <v>285</v>
      </c>
      <c r="N56" s="16">
        <f t="shared" si="0"/>
        <v>358</v>
      </c>
      <c r="P56" s="157"/>
    </row>
    <row r="57" spans="1:16" ht="11.45" customHeight="1" x14ac:dyDescent="0.15">
      <c r="A57" s="88">
        <v>13</v>
      </c>
      <c r="B57" s="11">
        <v>1</v>
      </c>
      <c r="C57" s="11">
        <v>53</v>
      </c>
      <c r="D57" s="749"/>
      <c r="E57" s="436" t="s">
        <v>529</v>
      </c>
      <c r="F57" s="437"/>
      <c r="G57" s="138" t="s">
        <v>522</v>
      </c>
      <c r="H57" s="393" t="s">
        <v>523</v>
      </c>
      <c r="I57" s="394"/>
      <c r="J57" s="127"/>
      <c r="K57" s="156">
        <v>0</v>
      </c>
      <c r="L57" s="156">
        <v>86</v>
      </c>
      <c r="M57" s="156">
        <v>336</v>
      </c>
      <c r="N57" s="16">
        <f t="shared" si="0"/>
        <v>422</v>
      </c>
      <c r="P57" s="157"/>
    </row>
    <row r="58" spans="1:16" ht="11.45" customHeight="1" x14ac:dyDescent="0.15">
      <c r="A58" s="88">
        <v>13</v>
      </c>
      <c r="B58" s="11">
        <v>1</v>
      </c>
      <c r="C58" s="11">
        <v>54</v>
      </c>
      <c r="D58" s="749"/>
      <c r="E58" s="41"/>
      <c r="F58" s="126" t="s">
        <v>530</v>
      </c>
      <c r="G58" s="138" t="s">
        <v>525</v>
      </c>
      <c r="H58" s="393" t="s">
        <v>526</v>
      </c>
      <c r="I58" s="394"/>
      <c r="J58" s="127"/>
      <c r="K58" s="156">
        <v>89</v>
      </c>
      <c r="L58" s="156">
        <v>0</v>
      </c>
      <c r="M58" s="156">
        <v>0</v>
      </c>
      <c r="N58" s="16">
        <f t="shared" si="0"/>
        <v>89</v>
      </c>
      <c r="P58" s="157"/>
    </row>
    <row r="59" spans="1:16" ht="11.45" customHeight="1" x14ac:dyDescent="0.15">
      <c r="A59" s="88">
        <v>13</v>
      </c>
      <c r="B59" s="11">
        <v>1</v>
      </c>
      <c r="C59" s="11">
        <v>55</v>
      </c>
      <c r="D59" s="749"/>
      <c r="E59" s="30" t="s">
        <v>112</v>
      </c>
      <c r="F59" s="39"/>
      <c r="G59" s="128" t="s">
        <v>519</v>
      </c>
      <c r="H59" s="393" t="s">
        <v>531</v>
      </c>
      <c r="I59" s="394"/>
      <c r="J59" s="127"/>
      <c r="K59" s="156">
        <v>0</v>
      </c>
      <c r="L59" s="156">
        <v>16</v>
      </c>
      <c r="M59" s="156">
        <v>0</v>
      </c>
      <c r="N59" s="16">
        <f t="shared" si="0"/>
        <v>16</v>
      </c>
      <c r="P59" s="157"/>
    </row>
    <row r="60" spans="1:16" ht="11.45" customHeight="1" x14ac:dyDescent="0.15">
      <c r="A60" s="88">
        <v>13</v>
      </c>
      <c r="B60" s="11">
        <v>1</v>
      </c>
      <c r="C60" s="11">
        <v>56</v>
      </c>
      <c r="D60" s="29"/>
      <c r="E60" s="436" t="s">
        <v>532</v>
      </c>
      <c r="F60" s="437"/>
      <c r="G60" s="128" t="s">
        <v>522</v>
      </c>
      <c r="H60" s="393" t="s">
        <v>533</v>
      </c>
      <c r="I60" s="394"/>
      <c r="J60" s="127"/>
      <c r="K60" s="156">
        <v>1</v>
      </c>
      <c r="L60" s="156">
        <v>5</v>
      </c>
      <c r="M60" s="156">
        <v>0</v>
      </c>
      <c r="N60" s="16">
        <f t="shared" si="0"/>
        <v>6</v>
      </c>
      <c r="P60" s="157"/>
    </row>
    <row r="61" spans="1:16" ht="11.45" customHeight="1" x14ac:dyDescent="0.15">
      <c r="A61" s="88">
        <v>13</v>
      </c>
      <c r="B61" s="11">
        <v>1</v>
      </c>
      <c r="C61" s="11">
        <v>57</v>
      </c>
      <c r="D61" s="38"/>
      <c r="E61" s="46"/>
      <c r="F61" s="131" t="s">
        <v>530</v>
      </c>
      <c r="G61" s="170"/>
      <c r="H61" s="750"/>
      <c r="I61" s="750"/>
      <c r="J61" s="169"/>
      <c r="K61" s="156">
        <v>0</v>
      </c>
      <c r="L61" s="156">
        <v>0</v>
      </c>
      <c r="M61" s="156">
        <v>0</v>
      </c>
      <c r="N61" s="16">
        <f t="shared" si="0"/>
        <v>0</v>
      </c>
      <c r="P61" s="157"/>
    </row>
    <row r="62" spans="1:16" ht="11.45" customHeight="1" x14ac:dyDescent="0.15">
      <c r="A62" s="88">
        <v>13</v>
      </c>
      <c r="B62" s="11">
        <v>1</v>
      </c>
      <c r="C62" s="11">
        <v>58</v>
      </c>
      <c r="D62" s="27" t="s">
        <v>54</v>
      </c>
      <c r="E62" s="48" t="s">
        <v>534</v>
      </c>
      <c r="F62" s="410" t="s">
        <v>535</v>
      </c>
      <c r="G62" s="394"/>
      <c r="H62" s="394"/>
      <c r="I62" s="394"/>
      <c r="J62" s="127"/>
      <c r="K62" s="156">
        <v>6</v>
      </c>
      <c r="L62" s="156">
        <v>2</v>
      </c>
      <c r="M62" s="156">
        <v>0</v>
      </c>
      <c r="N62" s="16">
        <f t="shared" si="0"/>
        <v>8</v>
      </c>
      <c r="P62" s="157"/>
    </row>
    <row r="63" spans="1:16" ht="11.45" customHeight="1" x14ac:dyDescent="0.15">
      <c r="A63" s="88">
        <v>13</v>
      </c>
      <c r="B63" s="11">
        <v>1</v>
      </c>
      <c r="C63" s="11">
        <v>59</v>
      </c>
      <c r="D63" s="29" t="s">
        <v>536</v>
      </c>
      <c r="E63" s="22" t="s">
        <v>537</v>
      </c>
      <c r="F63" s="393" t="s">
        <v>538</v>
      </c>
      <c r="G63" s="394"/>
      <c r="H63" s="394"/>
      <c r="I63" s="394"/>
      <c r="J63" s="127"/>
      <c r="K63" s="156">
        <v>0</v>
      </c>
      <c r="L63" s="156">
        <v>0</v>
      </c>
      <c r="M63" s="156">
        <v>0</v>
      </c>
      <c r="N63" s="16">
        <f t="shared" si="0"/>
        <v>0</v>
      </c>
      <c r="P63" s="157"/>
    </row>
    <row r="64" spans="1:16" ht="11.45" customHeight="1" x14ac:dyDescent="0.15">
      <c r="A64" s="88">
        <v>13</v>
      </c>
      <c r="B64" s="11">
        <v>1</v>
      </c>
      <c r="C64" s="11">
        <v>60</v>
      </c>
      <c r="D64" s="38" t="s">
        <v>530</v>
      </c>
      <c r="E64" s="403" t="s">
        <v>292</v>
      </c>
      <c r="F64" s="387"/>
      <c r="G64" s="387"/>
      <c r="H64" s="387"/>
      <c r="I64" s="387"/>
      <c r="J64" s="129"/>
      <c r="K64" s="156">
        <v>6</v>
      </c>
      <c r="L64" s="156">
        <v>2</v>
      </c>
      <c r="M64" s="156">
        <v>0</v>
      </c>
      <c r="N64" s="16">
        <f t="shared" si="0"/>
        <v>8</v>
      </c>
      <c r="P64" s="157"/>
    </row>
    <row r="65" spans="1:26" ht="11.45" customHeight="1" x14ac:dyDescent="0.15">
      <c r="A65" s="98">
        <v>13</v>
      </c>
      <c r="B65" s="166">
        <v>1</v>
      </c>
      <c r="C65" s="166">
        <v>61</v>
      </c>
      <c r="D65" s="171" t="s">
        <v>700</v>
      </c>
      <c r="E65" s="403" t="s">
        <v>701</v>
      </c>
      <c r="F65" s="387"/>
      <c r="G65" s="387"/>
      <c r="H65" s="387"/>
      <c r="I65" s="387"/>
      <c r="J65" s="388"/>
      <c r="K65" s="156">
        <v>3</v>
      </c>
      <c r="L65" s="156">
        <v>1</v>
      </c>
      <c r="M65" s="156">
        <v>3</v>
      </c>
      <c r="N65" s="16">
        <f t="shared" si="0"/>
        <v>7</v>
      </c>
      <c r="O65" s="172"/>
      <c r="P65" s="173"/>
      <c r="Q65" s="172"/>
      <c r="R65" s="172"/>
      <c r="S65" s="172"/>
      <c r="T65" s="172"/>
      <c r="U65" s="172"/>
      <c r="V65" s="172"/>
      <c r="W65" s="172"/>
      <c r="X65" s="172"/>
      <c r="Y65" s="172"/>
      <c r="Z65" s="172"/>
    </row>
    <row r="66" spans="1:26" ht="12" customHeight="1" x14ac:dyDescent="0.15">
      <c r="A66" s="299">
        <v>13</v>
      </c>
      <c r="B66" s="308">
        <v>1</v>
      </c>
      <c r="C66" s="308">
        <v>62</v>
      </c>
      <c r="D66" s="719" t="s">
        <v>743</v>
      </c>
      <c r="E66" s="720"/>
      <c r="F66" s="725" t="s">
        <v>744</v>
      </c>
      <c r="G66" s="726"/>
      <c r="H66" s="726"/>
      <c r="I66" s="726"/>
      <c r="J66" s="13"/>
      <c r="K66" s="304">
        <v>5</v>
      </c>
      <c r="L66" s="304">
        <v>2</v>
      </c>
      <c r="M66" s="303">
        <v>0</v>
      </c>
    </row>
    <row r="67" spans="1:26" ht="12" customHeight="1" x14ac:dyDescent="0.15">
      <c r="A67" s="88">
        <v>13</v>
      </c>
      <c r="B67" s="309">
        <v>1</v>
      </c>
      <c r="C67" s="309">
        <v>63</v>
      </c>
      <c r="D67" s="721"/>
      <c r="E67" s="722"/>
      <c r="F67" s="727" t="s">
        <v>745</v>
      </c>
      <c r="G67" s="728"/>
      <c r="H67" s="728"/>
      <c r="I67" s="728"/>
      <c r="J67" s="76"/>
      <c r="K67" s="306">
        <v>0</v>
      </c>
      <c r="L67" s="306">
        <v>0</v>
      </c>
      <c r="M67" s="307">
        <v>0</v>
      </c>
    </row>
    <row r="68" spans="1:26" ht="12" customHeight="1" x14ac:dyDescent="0.15">
      <c r="A68" s="88">
        <v>13</v>
      </c>
      <c r="B68" s="309">
        <v>1</v>
      </c>
      <c r="C68" s="309">
        <v>64</v>
      </c>
      <c r="D68" s="723"/>
      <c r="E68" s="724"/>
      <c r="F68" s="729" t="s">
        <v>746</v>
      </c>
      <c r="G68" s="730"/>
      <c r="H68" s="730"/>
      <c r="I68" s="730"/>
      <c r="J68" s="19"/>
      <c r="K68" s="305">
        <v>1</v>
      </c>
      <c r="L68" s="305">
        <v>0</v>
      </c>
      <c r="M68" s="301">
        <v>0</v>
      </c>
    </row>
    <row r="69" spans="1:26" ht="12" customHeight="1" x14ac:dyDescent="0.15">
      <c r="A69" s="88">
        <v>13</v>
      </c>
      <c r="B69" s="309">
        <v>1</v>
      </c>
      <c r="C69" s="309">
        <v>65</v>
      </c>
      <c r="D69" s="719" t="s">
        <v>747</v>
      </c>
      <c r="E69" s="720"/>
      <c r="F69" s="725" t="s">
        <v>744</v>
      </c>
      <c r="G69" s="726"/>
      <c r="H69" s="726"/>
      <c r="I69" s="726"/>
      <c r="J69" s="13"/>
      <c r="K69" s="304">
        <v>0</v>
      </c>
      <c r="L69" s="304">
        <v>0</v>
      </c>
      <c r="M69" s="303">
        <v>0</v>
      </c>
    </row>
    <row r="70" spans="1:26" ht="12" customHeight="1" x14ac:dyDescent="0.15">
      <c r="A70" s="88">
        <v>13</v>
      </c>
      <c r="B70" s="309">
        <v>1</v>
      </c>
      <c r="C70" s="309">
        <v>66</v>
      </c>
      <c r="D70" s="721"/>
      <c r="E70" s="722"/>
      <c r="F70" s="727" t="s">
        <v>745</v>
      </c>
      <c r="G70" s="728"/>
      <c r="H70" s="728"/>
      <c r="I70" s="728"/>
      <c r="J70" s="76"/>
      <c r="K70" s="306">
        <v>0</v>
      </c>
      <c r="L70" s="306">
        <v>0</v>
      </c>
      <c r="M70" s="307">
        <v>0</v>
      </c>
    </row>
    <row r="71" spans="1:26" ht="12" customHeight="1" x14ac:dyDescent="0.15">
      <c r="A71" s="88">
        <v>13</v>
      </c>
      <c r="B71" s="309">
        <v>1</v>
      </c>
      <c r="C71" s="309">
        <v>67</v>
      </c>
      <c r="D71" s="723"/>
      <c r="E71" s="724"/>
      <c r="F71" s="729" t="s">
        <v>746</v>
      </c>
      <c r="G71" s="730"/>
      <c r="H71" s="730"/>
      <c r="I71" s="730"/>
      <c r="J71" s="19"/>
      <c r="K71" s="305">
        <v>0</v>
      </c>
      <c r="L71" s="305">
        <v>0</v>
      </c>
      <c r="M71" s="301">
        <v>0</v>
      </c>
    </row>
    <row r="72" spans="1:26" ht="12" customHeight="1" x14ac:dyDescent="0.15">
      <c r="K72" s="150">
        <v>0</v>
      </c>
    </row>
  </sheetData>
  <mergeCells count="76">
    <mergeCell ref="E64:I64"/>
    <mergeCell ref="E65:J65"/>
    <mergeCell ref="H59:I59"/>
    <mergeCell ref="E60:F60"/>
    <mergeCell ref="H60:I60"/>
    <mergeCell ref="H61:I61"/>
    <mergeCell ref="F62:I62"/>
    <mergeCell ref="F63:I63"/>
    <mergeCell ref="H50:I50"/>
    <mergeCell ref="E51:F51"/>
    <mergeCell ref="H51:I51"/>
    <mergeCell ref="H52:I52"/>
    <mergeCell ref="D53:D59"/>
    <mergeCell ref="H53:I53"/>
    <mergeCell ref="E54:F54"/>
    <mergeCell ref="H54:I54"/>
    <mergeCell ref="H55:I55"/>
    <mergeCell ref="H56:I56"/>
    <mergeCell ref="E57:F57"/>
    <mergeCell ref="H57:I57"/>
    <mergeCell ref="H58:I58"/>
    <mergeCell ref="E47:F47"/>
    <mergeCell ref="H47:I47"/>
    <mergeCell ref="E48:F48"/>
    <mergeCell ref="H48:I48"/>
    <mergeCell ref="E49:H49"/>
    <mergeCell ref="H43:I43"/>
    <mergeCell ref="E45:F45"/>
    <mergeCell ref="H45:I45"/>
    <mergeCell ref="E46:F46"/>
    <mergeCell ref="H46:I46"/>
    <mergeCell ref="D26:D34"/>
    <mergeCell ref="E27:G27"/>
    <mergeCell ref="E29:G29"/>
    <mergeCell ref="F30:G31"/>
    <mergeCell ref="E33:G33"/>
    <mergeCell ref="E34:G34"/>
    <mergeCell ref="F22:I22"/>
    <mergeCell ref="E23:H23"/>
    <mergeCell ref="E25:G25"/>
    <mergeCell ref="E44:F44"/>
    <mergeCell ref="H44:I44"/>
    <mergeCell ref="E35:G36"/>
    <mergeCell ref="H35:I35"/>
    <mergeCell ref="H36:I36"/>
    <mergeCell ref="H37:I37"/>
    <mergeCell ref="E38:G39"/>
    <mergeCell ref="H38:I38"/>
    <mergeCell ref="H39:I39"/>
    <mergeCell ref="H40:I40"/>
    <mergeCell ref="E41:F42"/>
    <mergeCell ref="H41:I41"/>
    <mergeCell ref="H42:I42"/>
    <mergeCell ref="G21:I21"/>
    <mergeCell ref="E5:I5"/>
    <mergeCell ref="F10:H10"/>
    <mergeCell ref="G11:I11"/>
    <mergeCell ref="G16:I16"/>
    <mergeCell ref="G17:I17"/>
    <mergeCell ref="G18:I18"/>
    <mergeCell ref="G19:I19"/>
    <mergeCell ref="G20:I20"/>
    <mergeCell ref="D12:D19"/>
    <mergeCell ref="G12:I12"/>
    <mergeCell ref="E13:E20"/>
    <mergeCell ref="G13:I13"/>
    <mergeCell ref="G14:I14"/>
    <mergeCell ref="G15:I15"/>
    <mergeCell ref="D66:E68"/>
    <mergeCell ref="F66:I66"/>
    <mergeCell ref="F67:I67"/>
    <mergeCell ref="F68:I68"/>
    <mergeCell ref="D69:E71"/>
    <mergeCell ref="F69:I69"/>
    <mergeCell ref="F70:I70"/>
    <mergeCell ref="F71:I71"/>
  </mergeCells>
  <phoneticPr fontId="1"/>
  <pageMargins left="0.27559055118110237" right="0.27559055118110237" top="0.59055118110236227" bottom="0.27559055118110237" header="0.19685039370078741"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13表</vt:lpstr>
      <vt:lpstr>26表の1</vt:lpstr>
      <vt:lpstr>26表の2</vt:lpstr>
      <vt:lpstr>21表・24表</vt:lpstr>
      <vt:lpstr>40表</vt:lpstr>
      <vt:lpstr>(入力用)</vt:lpstr>
      <vt:lpstr>(入力用13表)</vt:lpstr>
      <vt:lpstr>'13表'!Print_Area</vt:lpstr>
      <vt:lpstr>'21表・24表'!Print_Area</vt:lpstr>
      <vt:lpstr>'26表の1'!Print_Area</vt:lpstr>
      <vt:lpstr>'26表の2'!Print_Area</vt:lpstr>
      <vt:lpstr>'40表'!Print_Area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三浦　真幸</cp:lastModifiedBy>
  <cp:lastPrinted>2023-01-11T05:42:54Z</cp:lastPrinted>
  <dcterms:created xsi:type="dcterms:W3CDTF">2001-08-16T08:54:54Z</dcterms:created>
  <dcterms:modified xsi:type="dcterms:W3CDTF">2023-03-06T11:56:45Z</dcterms:modified>
</cp:coreProperties>
</file>