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9979A0AC-CEA0-4B24-AE11-1B4CFD5BBBEF}" xr6:coauthVersionLast="47" xr6:coauthVersionMax="47" xr10:uidLastSave="{00000000-0000-0000-0000-000000000000}"/>
  <bookViews>
    <workbookView xWindow="135" yWindow="600" windowWidth="28665" windowHeight="15600" activeTab="3" xr2:uid="{BC254DD8-AB24-4553-B0E1-D4723D9F9C95}"/>
  </bookViews>
  <sheets>
    <sheet name="suido" sheetId="1" r:id="rId1"/>
    <sheet name="gesui_nousyu" sheetId="2" r:id="rId2"/>
    <sheet name="kansui" sheetId="3" r:id="rId3"/>
    <sheet name="gesui_koukyo" sheetId="4" r:id="rId4"/>
  </sheets>
  <externalReferences>
    <externalReference r:id="rId5"/>
    <externalReference r:id="rId6"/>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<sst xmlns="http://schemas.openxmlformats.org/spreadsheetml/2006/main" count="868" uniqueCount="86">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</sst>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91E6CF4-B1ED-4F1A-8DCD-F959F23FD80A}"/>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7FA293-0BBC-421F-816B-FA9670D4894F}"/>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EC0C41B-A411-40A3-BE94-52D37C8F5F7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F19015D-3CDB-4697-BECC-08EA41CFD439}"/>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BE70975-58CC-4CA0-A142-7859794A8823}"/>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CE2F82-4F51-49A8-BF9F-E16E2312B0F8}"/>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53C38EA-E572-47D6-A1F3-E8B4CF45753A}"/>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359E5D2D-F4F9-47A0-B4DD-5E2B4CF1B4EB}"/>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9000E66B-C63F-492E-B968-B99098B35BC8}"/>
            </a:ext>
          </a:extLst>
        </xdr:cNvPr>
        <xdr:cNvSpPr/>
      </xdr:nvSpPr>
      <xdr:spPr>
        <a:xfrm>
          <a:off x="3502025" y="663194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7AE40E4A-8029-4A47-A767-EAF5BB995F8D}"/>
            </a:ext>
          </a:extLst>
        </xdr:cNvPr>
        <xdr:cNvSpPr/>
      </xdr:nvSpPr>
      <xdr:spPr>
        <a:xfrm>
          <a:off x="3502025" y="576643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2760CE4C-C23F-4A6A-9CC8-A7C67EB7C867}"/>
            </a:ext>
          </a:extLst>
        </xdr:cNvPr>
        <xdr:cNvSpPr/>
      </xdr:nvSpPr>
      <xdr:spPr>
        <a:xfrm>
          <a:off x="3502025" y="54517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4B817CA-CF3B-4194-8D6F-BC22B37A7E9A}"/>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8AD4D542-43E6-4A46-96DD-99C2978BD645}"/>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A0C8C99-613F-4A3C-9F01-132549F9CD76}"/>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DAF3DF45-B58C-4BF5-AEE6-910B911A8DF8}"/>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C06FA5BE-48B8-4E35-890B-0C051F7F1E7B}"/>
            </a:ext>
          </a:extLst>
        </xdr:cNvPr>
        <xdr:cNvSpPr/>
      </xdr:nvSpPr>
      <xdr:spPr>
        <a:xfrm>
          <a:off x="3502025" y="63655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AA44A3B-17AC-4385-88E5-E075C37747E7}"/>
            </a:ext>
          </a:extLst>
        </xdr:cNvPr>
        <xdr:cNvSpPr/>
      </xdr:nvSpPr>
      <xdr:spPr>
        <a:xfrm>
          <a:off x="3502025" y="605186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0538A03-992C-47DC-BC20-F85D9910256B}"/>
            </a:ext>
          </a:extLst>
        </xdr:cNvPr>
        <xdr:cNvSpPr/>
      </xdr:nvSpPr>
      <xdr:spPr>
        <a:xfrm>
          <a:off x="3502025" y="39490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BE48B4EE-B866-4F44-93D5-6ACB04813E5A}"/>
            </a:ext>
          </a:extLst>
        </xdr:cNvPr>
        <xdr:cNvSpPr/>
      </xdr:nvSpPr>
      <xdr:spPr>
        <a:xfrm>
          <a:off x="3502025" y="424402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2A80AD7A-3072-4FF0-ABD7-65AD13AC7F3F}"/>
            </a:ext>
          </a:extLst>
        </xdr:cNvPr>
        <xdr:cNvSpPr/>
      </xdr:nvSpPr>
      <xdr:spPr>
        <a:xfrm>
          <a:off x="7167245" y="538816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74B10B6C-1072-42D4-B559-3B4D3B3D2D01}"/>
            </a:ext>
          </a:extLst>
        </xdr:cNvPr>
        <xdr:cNvSpPr/>
      </xdr:nvSpPr>
      <xdr:spPr>
        <a:xfrm>
          <a:off x="3502025" y="26623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97D8F484-0911-490C-AF7F-459A355C2618}"/>
            </a:ext>
          </a:extLst>
        </xdr:cNvPr>
        <xdr:cNvSpPr/>
      </xdr:nvSpPr>
      <xdr:spPr>
        <a:xfrm>
          <a:off x="3411007" y="326749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7DA13321-13C8-4454-B8E1-7209E5F4070B}"/>
            </a:ext>
          </a:extLst>
        </xdr:cNvPr>
        <xdr:cNvSpPr/>
      </xdr:nvSpPr>
      <xdr:spPr>
        <a:xfrm>
          <a:off x="70770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1763B1E-2E79-426B-AB58-7ED4AFDAF2CC}"/>
            </a:ext>
          </a:extLst>
        </xdr:cNvPr>
        <xdr:cNvSpPr/>
      </xdr:nvSpPr>
      <xdr:spPr>
        <a:xfrm>
          <a:off x="3506259" y="30267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4266EE9-7A89-4975-A339-271ACB40C644}"/>
            </a:ext>
          </a:extLst>
        </xdr:cNvPr>
        <xdr:cNvSpPr/>
      </xdr:nvSpPr>
      <xdr:spPr>
        <a:xfrm>
          <a:off x="3502025" y="45672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65789412-1629-4E4C-B893-AF8251F21FA4}"/>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99EE3F-808B-4227-ABE4-EAB57F48B4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1B39E8E-5D9F-416E-8143-6ABD96E3E2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EDFBC9A-280E-481F-8B4D-E037BA3B1D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13224D5-38C7-470D-A5BD-AA4441C5A9E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BA7D48B-6A3D-4663-8EF3-0473BAD983B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07E2EA4-D05B-4663-9638-2A124F478A2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AD78A57-C0EB-41A1-886D-084360A5776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CEDEAA4-4DA5-45E6-A48D-76853FD0E24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B0CFE6F-4C89-40F6-90D0-56C7E1C4392F}"/>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AB07F5B-2BC7-4C7F-A2A7-C1895C735F5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16519C2F-229C-4959-A6CA-70A5ED655527}"/>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2AEBBA8-5AEE-4168-AD95-64D17692242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F060ECF-A164-4E75-BC76-4F6BDC59A915}"/>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B102CD62-AF54-47FD-BE60-BEA4E850C3DD}"/>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53686AC4-B3CA-4ED7-8536-07EACBBFBB6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A6F90EB-866B-46BE-A1EF-AC1E44F7B268}"/>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58A51E0F-8F27-4D33-86DD-49752FF98F5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7989CD7E-3D36-4358-9BFB-FCCFC0286E9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0E802C68-FD7F-41A2-A1ED-3DEF41F65E62}"/>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F051E69B-4DE7-4B67-8CD2-F5B69757A3A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7A078AEE-D217-4050-9D78-39C76C2E55C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2158AC9-FCD4-418A-AB00-5F809A5199A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CBAA62EB-C2B5-47BD-8747-3595DAE60701}"/>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784A78FA-7F1A-48AB-A19B-20BA229CDEBD}"/>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44EEC5B4-977F-4F31-B9BE-7AAE5DA6320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27F799B-2C82-4AC7-90DA-7F698C0AB2F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8AB64C-3F86-4DCB-80CD-61EA492DE499}"/>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516196-6AD8-4522-A072-D3C91F00802C}"/>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4F43561-5A72-492F-A551-27497FE2D092}"/>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C1FFEA3-FC40-47D6-83A2-9B11818AEF35}"/>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331E45F-B8E8-4250-8F0F-9E76451A6180}"/>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D834945-977C-4885-9584-040CC5ECFF61}"/>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5F9E613-D986-47B9-9A41-A8B96E879C06}"/>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2A5A900-6E6C-4C61-B89A-FE147E096E7A}"/>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B9A3E5C-3A72-491A-A333-9C426DB18305}"/>
            </a:ext>
          </a:extLst>
        </xdr:cNvPr>
        <xdr:cNvSpPr/>
      </xdr:nvSpPr>
      <xdr:spPr>
        <a:xfrm>
          <a:off x="3502025" y="663194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2D0DC7C7-B243-47FB-A5DB-2D3D07FAFF86}"/>
            </a:ext>
          </a:extLst>
        </xdr:cNvPr>
        <xdr:cNvSpPr/>
      </xdr:nvSpPr>
      <xdr:spPr>
        <a:xfrm>
          <a:off x="3502025" y="576643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98E37CC7-EA22-4ECE-B401-C216D59C2B2C}"/>
            </a:ext>
          </a:extLst>
        </xdr:cNvPr>
        <xdr:cNvSpPr/>
      </xdr:nvSpPr>
      <xdr:spPr>
        <a:xfrm>
          <a:off x="3502025" y="54517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99825E8-D9A7-4F97-BB73-1FA1458A4EF8}"/>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446081A2-8BBD-49CD-8747-C361E68E824C}"/>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A3EE6145-6BAF-4257-A78A-756C7EE88470}"/>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F177E4B0-05F1-4967-9BBE-D9888BC8D453}"/>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17E93ED8-64E6-4EF3-ADFE-6E4A701E708B}"/>
            </a:ext>
          </a:extLst>
        </xdr:cNvPr>
        <xdr:cNvSpPr/>
      </xdr:nvSpPr>
      <xdr:spPr>
        <a:xfrm>
          <a:off x="3502025" y="63655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22D53A15-8D5E-44D3-8D89-D2F151219E6B}"/>
            </a:ext>
          </a:extLst>
        </xdr:cNvPr>
        <xdr:cNvSpPr/>
      </xdr:nvSpPr>
      <xdr:spPr>
        <a:xfrm>
          <a:off x="3502025" y="605186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103353F0-D6AA-4B99-AA82-3176ABCBF8C5}"/>
            </a:ext>
          </a:extLst>
        </xdr:cNvPr>
        <xdr:cNvSpPr/>
      </xdr:nvSpPr>
      <xdr:spPr>
        <a:xfrm>
          <a:off x="3502025" y="39490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C96996A-9521-400F-BD82-03B23425C4E1}"/>
            </a:ext>
          </a:extLst>
        </xdr:cNvPr>
        <xdr:cNvSpPr/>
      </xdr:nvSpPr>
      <xdr:spPr>
        <a:xfrm>
          <a:off x="3502025" y="424402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2E4ABF3-E942-4B5F-ADFA-1211EC401B95}"/>
            </a:ext>
          </a:extLst>
        </xdr:cNvPr>
        <xdr:cNvSpPr/>
      </xdr:nvSpPr>
      <xdr:spPr>
        <a:xfrm>
          <a:off x="7167245" y="538816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AF4C6F82-071A-4E39-9964-8C344ECBF7A6}"/>
            </a:ext>
          </a:extLst>
        </xdr:cNvPr>
        <xdr:cNvSpPr/>
      </xdr:nvSpPr>
      <xdr:spPr>
        <a:xfrm>
          <a:off x="3502025" y="26623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C4164B0B-138A-442C-A33E-634DF3225231}"/>
            </a:ext>
          </a:extLst>
        </xdr:cNvPr>
        <xdr:cNvSpPr/>
      </xdr:nvSpPr>
      <xdr:spPr>
        <a:xfrm>
          <a:off x="3411007" y="326749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1B71570A-7401-43BC-B8D6-6E2BFE99C84C}"/>
            </a:ext>
          </a:extLst>
        </xdr:cNvPr>
        <xdr:cNvSpPr/>
      </xdr:nvSpPr>
      <xdr:spPr>
        <a:xfrm>
          <a:off x="70770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EAEF26F-1F6E-4E0D-89AB-09990F7A7B8A}"/>
            </a:ext>
          </a:extLst>
        </xdr:cNvPr>
        <xdr:cNvSpPr/>
      </xdr:nvSpPr>
      <xdr:spPr>
        <a:xfrm>
          <a:off x="3506259" y="30267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D4057C24-C704-4019-99E7-BF65BAD57972}"/>
            </a:ext>
          </a:extLst>
        </xdr:cNvPr>
        <xdr:cNvSpPr/>
      </xdr:nvSpPr>
      <xdr:spPr>
        <a:xfrm>
          <a:off x="3502025" y="45672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C4C8456C-358A-42F2-A7F4-0C68BD9B32B0}"/>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FC1606-E859-4BF2-97A2-365E5D55AA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0083F8-7EB9-428A-9E1E-0299351592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F9A5266-9E2A-4B7E-9F64-C4ADFAE7B3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3B85A81-1330-48A1-8ED5-9815B11D432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64CDB30-4E34-4FCB-930F-E23DF7983D2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652C4A9-EEEC-403A-9EC8-23F794EEAB6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AAFF5EF-1D18-4C5A-B99E-B95506EE9A9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B8C1F228-1FDA-4826-97FA-09E6BA8AC1F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071F005-4C42-4332-A9C5-981873FB2961}"/>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18C6E41E-A305-47CE-964C-12B9BAD099E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9FCD5230-D11E-4E5E-924D-E5F5A63A7EE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523BF27-678C-4EB0-A288-D997C458336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5C82FFA1-0CC5-4200-A328-063DA724F9C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54F336F-FED5-4EF9-A77A-5018D6B0E2E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A6701CD2-F2F3-4C43-9AA9-083A0B2DE5B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B3E4C719-C147-48A8-955D-B8732AD576C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553029AC-E3DC-4D8B-863A-E18EED2B9A5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C19F3F6A-971C-4E6D-92A3-34CCD9CB05D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B60CEF08-B376-4439-945F-FF2310222F3F}"/>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2DE724EF-1628-4810-8FF1-826512136F4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124CAAE-EAB2-423B-99D3-7455CE719B5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ECC4C0EA-193E-410C-94A7-04D74D3D81A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238EFE6F-96F1-4654-BDBD-CD8651C161F3}"/>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CCD745F6-F11C-4913-B154-9AF0F906C519}"/>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8D852545-3647-4E31-82FC-4017E08FE723}"/>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3B128617-DDC1-427C-A254-B59947611D2D}"/>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32654;&#37111;&#30010;\&#12304;&#32654;&#37111;&#30010;&#19978;&#27700;&#12305;03+&#35519;&#26619;&#34920;&#65288;R4&#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32654;&#37111;&#30010;\&#12304;&#32654;&#37111;&#30010;&#38598;&#25490;&#12305;03+&#35519;&#26619;&#34920;&#65288;R4&#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32654;&#37111;&#30010;\&#12304;&#32654;&#37111;&#30010;&#31777;&#27700;&#12305;03+&#35519;&#26619;&#34920;&#65288;R4&#25244;&#26412;&#25913;&#38761;&#35519;&#266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32654;&#37111;&#30010;\&#12304;&#32654;&#37111;&#30010;&#19979;&#27700;&#12305;03+&#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美郷町</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水道料金の改定や施設の運営方法、統廃合等の検討を行っている最中であり、抜本的な改革を実施する前段階にあると考えます。
　また、当町の事業規模は大きいとは言えず、今後の広域化や業務委託等を視野に入れた検討が必要であると考えます。</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美郷町</v>
          </cell>
        </row>
        <row r="18">
          <cell r="F18" t="str">
            <v>下水道事業</v>
          </cell>
          <cell r="W18" t="str">
            <v>農業集落排水施設</v>
          </cell>
          <cell r="BD18" t="str">
            <v>×</v>
          </cell>
        </row>
        <row r="20">
          <cell r="F20" t="str">
            <v>ー</v>
          </cell>
        </row>
        <row r="49">
          <cell r="R49" t="str">
            <v>●</v>
          </cell>
          <cell r="AA49" t="str">
            <v>●</v>
          </cell>
        </row>
        <row r="50">
          <cell r="X50" t="str">
            <v xml:space="preserve"> </v>
          </cell>
          <cell r="AD50" t="str">
            <v xml:space="preserve"> </v>
          </cell>
        </row>
        <row r="51">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95">
          <cell r="B95" t="str">
            <v>飯詰地区農業集落排水処理施設は設置後３０年が経過し、施設の老朽化が進んでおり、施設の機能強化または統廃合について検討していた。費用と効果を検討した結果、現在の処理場を廃止し、大仙市下深井にある公共下水道に接続し、大仙市花館にある処理場にて処理する計画として整備を実施予定。</v>
          </cell>
        </row>
        <row r="101">
          <cell r="G101" t="str">
            <v xml:space="preserve"> </v>
          </cell>
          <cell r="S101" t="str">
            <v>令和</v>
          </cell>
          <cell r="V101">
            <v>5</v>
          </cell>
        </row>
        <row r="102">
          <cell r="G102" t="str">
            <v>●</v>
          </cell>
          <cell r="V102">
            <v>3</v>
          </cell>
        </row>
        <row r="103">
          <cell r="V103">
            <v>31</v>
          </cell>
        </row>
        <row r="107">
          <cell r="O107" t="str">
            <v xml:space="preserve"> </v>
          </cell>
          <cell r="AG107" t="str">
            <v>●</v>
          </cell>
        </row>
        <row r="108">
          <cell r="O108" t="str">
            <v xml:space="preserve"> </v>
          </cell>
          <cell r="AG108" t="str">
            <v xml:space="preserve"> </v>
          </cell>
        </row>
        <row r="109">
          <cell r="O109" t="str">
            <v xml:space="preserve"> </v>
          </cell>
        </row>
        <row r="110">
          <cell r="O110" t="str">
            <v xml:space="preserve"> </v>
          </cell>
        </row>
        <row r="113">
          <cell r="E113">
            <v>32</v>
          </cell>
        </row>
        <row r="115">
          <cell r="B115" t="str">
            <v>建設改良費　▲32,900（千円）</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7">
          <cell r="Y317" t="str">
            <v xml:space="preserve"> </v>
          </cell>
        </row>
        <row r="319">
          <cell r="Y319" t="str">
            <v xml:space="preserve"> </v>
          </cell>
        </row>
        <row r="320">
          <cell r="Y320" t="str">
            <v xml:space="preserve"> </v>
          </cell>
        </row>
        <row r="322">
          <cell r="Y322" t="str">
            <v xml:space="preserve"> </v>
          </cell>
        </row>
        <row r="323">
          <cell r="Y323" t="str">
            <v xml:space="preserve"> </v>
          </cell>
        </row>
        <row r="328">
          <cell r="N328" t="str">
            <v xml:space="preserve"> </v>
          </cell>
        </row>
        <row r="335">
          <cell r="B335" t="str">
            <v>令和</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美郷町</v>
          </cell>
        </row>
        <row r="18">
          <cell r="F18" t="str">
            <v>簡易水道事業</v>
          </cell>
          <cell r="W18" t="str">
            <v>―</v>
          </cell>
          <cell r="BD18" t="str">
            <v>×</v>
          </cell>
        </row>
        <row r="20">
          <cell r="F20" t="str">
            <v>ー</v>
          </cell>
        </row>
        <row r="49">
          <cell r="R49" t="str">
            <v>●</v>
          </cell>
          <cell r="X49" t="str">
            <v>●</v>
          </cell>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簡易水道事業を廃止し、新たに美郷町上水道事業を創設した。発生主義・複式簿記の採用により、公営企業の経済活動を正確に把握し、その損益及び財産の状態を適切に把握できるようになった。今後はこれらを基に、施設の更新計画等に活用していく。</v>
          </cell>
        </row>
        <row r="73">
          <cell r="G73" t="str">
            <v>●</v>
          </cell>
          <cell r="S73" t="str">
            <v>平成</v>
          </cell>
          <cell r="V73">
            <v>29</v>
          </cell>
        </row>
        <row r="74">
          <cell r="G74" t="str">
            <v xml:space="preserve"> </v>
          </cell>
          <cell r="V74">
            <v>3</v>
          </cell>
        </row>
        <row r="75">
          <cell r="V75">
            <v>31</v>
          </cell>
        </row>
        <row r="79">
          <cell r="O79" t="str">
            <v xml:space="preserve"> </v>
          </cell>
          <cell r="AG79" t="str">
            <v>●</v>
          </cell>
        </row>
        <row r="80">
          <cell r="O80" t="str">
            <v xml:space="preserve"> </v>
          </cell>
          <cell r="AG80" t="str">
            <v xml:space="preserve"> </v>
          </cell>
        </row>
        <row r="81">
          <cell r="O81" t="str">
            <v xml:space="preserve"> </v>
          </cell>
        </row>
        <row r="82">
          <cell r="O82" t="str">
            <v xml:space="preserve"> </v>
          </cell>
        </row>
        <row r="85">
          <cell r="E85">
            <v>35</v>
          </cell>
        </row>
        <row r="87">
          <cell r="B87" t="str">
            <v>①建設改良費　年▲３０百万円
②維持管理費　年▲　５百万円
　　　　　　　　 計　年▲３５百万円</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美郷町</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75">
          <cell r="B275" t="str">
            <v>飯詰地区農業集落排水処理施設は設置後３０年が経過し、施設の老朽化が進んでおり、施設の機能強化または統廃合について検討しておりました。費用と効果を検討した結果、現在の処理場を廃止し、大仙市下深井にある公共下水道に接続し、大仙市花館にある処理場にて処理する計画として整備を進めたいものです。</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v>
          </cell>
        </row>
        <row r="316">
          <cell r="Y316" t="str">
            <v>●</v>
          </cell>
        </row>
        <row r="317">
          <cell r="Y317" t="str">
            <v xml:space="preserve"> </v>
          </cell>
        </row>
        <row r="319">
          <cell r="Y319" t="str">
            <v xml:space="preserve"> </v>
          </cell>
        </row>
        <row r="320">
          <cell r="Y320" t="str">
            <v xml:space="preserve"> </v>
          </cell>
        </row>
        <row r="321">
          <cell r="Y321" t="str">
            <v>●</v>
          </cell>
        </row>
        <row r="322">
          <cell r="Y322" t="str">
            <v xml:space="preserve"> </v>
          </cell>
        </row>
        <row r="323">
          <cell r="Y323" t="str">
            <v xml:space="preserve"> </v>
          </cell>
        </row>
        <row r="328">
          <cell r="N328" t="str">
            <v xml:space="preserve"> </v>
          </cell>
        </row>
        <row r="329">
          <cell r="N329" t="str">
            <v>●</v>
          </cell>
        </row>
        <row r="330">
          <cell r="N330" t="str">
            <v xml:space="preserve"> </v>
          </cell>
        </row>
        <row r="335">
          <cell r="B335" t="str">
            <v>令和</v>
          </cell>
          <cell r="E335">
            <v>5</v>
          </cell>
        </row>
        <row r="336">
          <cell r="E336">
            <v>4</v>
          </cell>
        </row>
        <row r="337">
          <cell r="E337">
            <v>1</v>
          </cell>
        </row>
        <row r="344">
          <cell r="E344">
            <v>32</v>
          </cell>
        </row>
        <row r="346">
          <cell r="B346" t="str">
            <v xml:space="preserve">建設改良費　▲32,900（千円）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美郷町</v>
      </c>
      <c r="D11" s="8"/>
      <c r="E11" s="8"/>
      <c r="F11" s="8"/>
      <c r="G11" s="8"/>
      <c r="H11" s="8"/>
      <c r="I11" s="8"/>
      <c r="J11" s="8"/>
      <c r="K11" s="8"/>
      <c r="L11" s="8"/>
      <c r="M11" s="8"/>
      <c r="N11" s="8"/>
      <c r="O11" s="8"/>
      <c r="P11" s="8"/>
      <c r="Q11" s="8"/>
      <c r="R11" s="8"/>
      <c r="S11" s="8"/>
      <c r="T11" s="8"/>
      <c r="U11" s="22" t="str">
        <f>IF(COUNTIF([1]回答表!F18,"*")&gt;0,[1]回答表!F18,"")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水道料金の改定や施設の運営方法、統廃合等の検討を行っている最中であり、抜本的な改革を実施する前段階にあると考えます。
　また、当町の事業規模は大きいとは言えず、今後の広域化や業務委託等を視野に入れた検討が必要であると考えます。</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4C27-A9EB-490B-8B7E-F7450CC84543}">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美郷町</v>
      </c>
      <c r="D11" s="8"/>
      <c r="E11" s="8"/>
      <c r="F11" s="8"/>
      <c r="G11" s="8"/>
      <c r="H11" s="8"/>
      <c r="I11" s="8"/>
      <c r="J11" s="8"/>
      <c r="K11" s="8"/>
      <c r="L11" s="8"/>
      <c r="M11" s="8"/>
      <c r="N11" s="8"/>
      <c r="O11" s="8"/>
      <c r="P11" s="8"/>
      <c r="Q11" s="8"/>
      <c r="R11" s="8"/>
      <c r="S11" s="8"/>
      <c r="T11" s="8"/>
      <c r="U11" s="22" t="str">
        <f>IF(COUNTIF([2]回答表!F18,"*")&gt;0,[2]回答表!F18,"")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農業集落排水施設</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飯詰地区農業集落排水処理施設は設置後３０年が経過し、施設の老朽化が進んでおり、施設の機能強化または統廃合について検討していた。費用と効果を検討した結果、現在の処理場を廃止し、大仙市下深井にある公共下水道に接続し、大仙市花館にある処理場にて処理する計画として整備を実施予定。</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令和</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xml:space="preserve"> </v>
      </c>
      <c r="AN38" s="83"/>
      <c r="AO38" s="83"/>
      <c r="AP38" s="83"/>
      <c r="AQ38" s="83"/>
      <c r="AR38" s="83"/>
      <c r="AS38" s="83"/>
      <c r="AT38" s="153"/>
      <c r="AU38" s="82" t="str">
        <f>IF([2]回答表!X49="●",[2]回答表!G74,IF([2]回答表!AA49="●",[2]回答表!G102,""))</f>
        <v>●</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IF([2]回答表!X49="●",[2]回答表!V73,IF([2]回答表!AA49="●",[2]回答表!V101,""))</f>
        <v>5</v>
      </c>
      <c r="BG39" s="16"/>
      <c r="BH39" s="16"/>
      <c r="BI39" s="17"/>
      <c r="BJ39" s="150">
        <f>IF([2]回答表!X49="●",[2]回答表!V74,IF([2]回答表!AA49="●",[2]回答表!V102,""))</f>
        <v>3</v>
      </c>
      <c r="BK39" s="16"/>
      <c r="BL39" s="16"/>
      <c r="BM39" s="17"/>
      <c r="BN39" s="150">
        <f>IF([2]回答表!X49="●",[2]回答表!V75,IF([2]回答表!AA49="●",[2]回答表!V103,""))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IF([2]回答表!X49="●",[2]回答表!E85,IF([2]回答表!AA49="●",[2]回答表!E113,""))</f>
        <v>32</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建設改良費　▲32,900（千円）</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D7B8-2CA4-4791-9BC2-A823D945C431}">
  <dimension ref="A1:CN384"/>
  <sheetViews>
    <sheetView workbookViewId="0">
      <selection sqref="A1:XFD104857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美郷町</v>
      </c>
      <c r="D11" s="8"/>
      <c r="E11" s="8"/>
      <c r="F11" s="8"/>
      <c r="G11" s="8"/>
      <c r="H11" s="8"/>
      <c r="I11" s="8"/>
      <c r="J11" s="8"/>
      <c r="K11" s="8"/>
      <c r="L11" s="8"/>
      <c r="M11" s="8"/>
      <c r="N11" s="8"/>
      <c r="O11" s="8"/>
      <c r="P11" s="8"/>
      <c r="Q11" s="8"/>
      <c r="R11" s="8"/>
      <c r="S11" s="8"/>
      <c r="T11" s="8"/>
      <c r="U11" s="22" t="str">
        <f>IF(COUNTIF([3]回答表!F18,"*")&gt;0,[3]回答表!F18,"")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v>
      </c>
      <c r="O36" s="131"/>
      <c r="P36" s="131"/>
      <c r="Q36" s="132"/>
      <c r="R36" s="119"/>
      <c r="S36" s="119"/>
      <c r="T36" s="119"/>
      <c r="U36" s="133" t="str">
        <f>IF([3]回答表!X49="●",[3]回答表!B67,IF([3]回答表!AA49="●",[3]回答表!B95,""))</f>
        <v>簡易水道事業を廃止し、新たに美郷町上水道事業を創設した。発生主義・複式簿記の採用により、公営企業の経済活動を正確に把握し、その損益及び財産の状態を適切に把握できるようになった。今後はこれらを基に、施設の更新計画等に活用していく。</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平成</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v>
      </c>
      <c r="AN38" s="83"/>
      <c r="AO38" s="83"/>
      <c r="AP38" s="83"/>
      <c r="AQ38" s="83"/>
      <c r="AR38" s="83"/>
      <c r="AS38" s="83"/>
      <c r="AT38" s="153"/>
      <c r="AU38" s="82" t="str">
        <f>IF([3]回答表!X49="●",[3]回答表!G74,IF([3]回答表!AA49="●",[3]回答表!G102,""))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IF([3]回答表!X49="●",[3]回答表!V73,IF([3]回答表!AA49="●",[3]回答表!V101,""))</f>
        <v>29</v>
      </c>
      <c r="BG39" s="16"/>
      <c r="BH39" s="16"/>
      <c r="BI39" s="17"/>
      <c r="BJ39" s="150">
        <f>IF([3]回答表!X49="●",[3]回答表!V74,IF([3]回答表!AA49="●",[3]回答表!V102,""))</f>
        <v>3</v>
      </c>
      <c r="BK39" s="16"/>
      <c r="BL39" s="16"/>
      <c r="BM39" s="17"/>
      <c r="BN39" s="150">
        <f>IF([3]回答表!X49="●",[3]回答表!V75,IF([3]回答表!AA49="●",[3]回答表!V103,""))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IF([3]回答表!X49="●",[3]回答表!E85,IF([3]回答表!AA49="●",[3]回答表!E113,""))</f>
        <v>35</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①建設改良費　年▲３０百万円
②維持管理費　年▲　５百万円
　　　　　　　　 計　年▲３５百万円</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1155B-981E-48AB-96C3-1080E4194331}">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美郷町</v>
      </c>
      <c r="D11" s="8"/>
      <c r="E11" s="8"/>
      <c r="F11" s="8"/>
      <c r="G11" s="8"/>
      <c r="H11" s="8"/>
      <c r="I11" s="8"/>
      <c r="J11" s="8"/>
      <c r="K11" s="8"/>
      <c r="L11" s="8"/>
      <c r="M11" s="8"/>
      <c r="N11" s="8"/>
      <c r="O11" s="8"/>
      <c r="P11" s="8"/>
      <c r="Q11" s="8"/>
      <c r="R11" s="8"/>
      <c r="S11" s="8"/>
      <c r="T11" s="8"/>
      <c r="U11" s="22" t="str">
        <f>IF(COUNTIF([4]回答表!F18,"*")&gt;0,[4]回答表!F18,"")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公共下水道</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飯詰地区農業集落排水処理施設は設置後３０年が経過し、施設の老朽化が進んでおり、施設の機能強化または統廃合について検討しておりました。費用と効果を検討した結果、現在の処理場を廃止し、大仙市下深井にある公共下水道に接続し、大仙市花館にある処理場にて処理する計画として整備を進めたいものです。</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IF([4]回答表!F18="下水道事業",IF([4]回答表!X51="●",[4]回答表!E256,IF([4]回答表!AA51="●",[4]回答表!E335,"")),"")</f>
        <v>5</v>
      </c>
      <c r="BG169" s="151"/>
      <c r="BH169" s="151"/>
      <c r="BI169" s="151"/>
      <c r="BJ169" s="150">
        <f>IF([4]回答表!F18="下水道事業",IF([4]回答表!X51="●",[4]回答表!E257,IF([4]回答表!AA51="●",[4]回答表!E336,"")),"")</f>
        <v>4</v>
      </c>
      <c r="BK169" s="151"/>
      <c r="BL169" s="151"/>
      <c r="BM169" s="151"/>
      <c r="BN169" s="150">
        <f>IF([4]回答表!F18="下水道事業",IF([4]回答表!X51="●",[4]回答表!E258,IF([4]回答表!AA51="●",[4]回答表!E337,"")),"")</f>
        <v>1</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v>
      </c>
      <c r="V174" s="83"/>
      <c r="W174" s="83"/>
      <c r="X174" s="83"/>
      <c r="Y174" s="83"/>
      <c r="Z174" s="83"/>
      <c r="AA174" s="83"/>
      <c r="AB174" s="153"/>
      <c r="AC174" s="82" t="str">
        <f>IF([4]回答表!F18="下水道事業",IF([4]回答表!X51="●",[4]回答表!Y237,IF([4]回答表!AA51="●",[4]回答表!Y317,"")),"")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xml:space="preserve"> </v>
      </c>
      <c r="V180" s="83"/>
      <c r="W180" s="83"/>
      <c r="X180" s="83"/>
      <c r="Y180" s="83"/>
      <c r="Z180" s="83"/>
      <c r="AA180" s="83"/>
      <c r="AB180" s="153"/>
      <c r="AC180" s="82" t="str">
        <f>IF([4]回答表!F18="下水道事業",IF([4]回答表!X51="●",[4]回答表!Y240,IF([4]回答表!AA51="●",[4]回答表!Y320,"")),"")</f>
        <v xml:space="preserve"> </v>
      </c>
      <c r="AD180" s="83"/>
      <c r="AE180" s="83"/>
      <c r="AF180" s="83"/>
      <c r="AG180" s="83"/>
      <c r="AH180" s="83"/>
      <c r="AI180" s="83"/>
      <c r="AJ180" s="153"/>
      <c r="AK180" s="82" t="str">
        <f>IF([4]回答表!F18="下水道事業",IF([4]回答表!X51="●",[4]回答表!Y241,IF([4]回答表!AA51="●",[4]回答表!Y321,"")),"")</f>
        <v>●</v>
      </c>
      <c r="AL180" s="83"/>
      <c r="AM180" s="83"/>
      <c r="AN180" s="83"/>
      <c r="AO180" s="83"/>
      <c r="AP180" s="83"/>
      <c r="AQ180" s="83"/>
      <c r="AR180" s="153"/>
      <c r="AS180" s="82" t="str">
        <f>IF([4]回答表!F18="下水道事業",IF([4]回答表!X51="●",[4]回答表!Y242,IF([4]回答表!AA51="●",[4]回答表!Y322,"")),"")</f>
        <v xml:space="preserve"> </v>
      </c>
      <c r="AT180" s="83"/>
      <c r="AU180" s="83"/>
      <c r="AV180" s="83"/>
      <c r="AW180" s="83"/>
      <c r="AX180" s="83"/>
      <c r="AY180" s="83"/>
      <c r="AZ180" s="153"/>
      <c r="BA180" s="82" t="str">
        <f>IF([4]回答表!F18="下水道事業",IF([4]回答表!X51="●",[4]回答表!Y243,IF([4]回答表!AA51="●",[4]回答表!Y323,"")),"")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xml:space="preserve"> </v>
      </c>
      <c r="V186" s="83"/>
      <c r="W186" s="83"/>
      <c r="X186" s="83"/>
      <c r="Y186" s="83"/>
      <c r="Z186" s="83"/>
      <c r="AA186" s="83"/>
      <c r="AB186" s="153"/>
      <c r="AC186" s="82" t="str">
        <f>IF([4]回答表!F18="下水道事業",IF([4]回答表!X51="●",[4]回答表!N249,IF([4]回答表!AA51="●",[4]回答表!N329,"")),"")</f>
        <v>●</v>
      </c>
      <c r="AD186" s="83"/>
      <c r="AE186" s="83"/>
      <c r="AF186" s="83"/>
      <c r="AG186" s="83"/>
      <c r="AH186" s="83"/>
      <c r="AI186" s="83"/>
      <c r="AJ186" s="153"/>
      <c r="AK186" s="82" t="str">
        <f>IF([4]回答表!F18="下水道事業",IF([4]回答表!X51="●",[4]回答表!N250,IF([4]回答表!AA51="●",[4]回答表!N330,"")),"")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IF([4]回答表!F18="下水道事業",IF([4]回答表!X51="●",[4]回答表!E265,IF([4]回答表!AA51="●",[4]回答表!E344,"")),"")</f>
        <v>32</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xml:space="preserve">建設改良費　▲32,900（千円）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suido</vt:lpstr>
      <vt:lpstr>gesui_nousyu</vt:lpstr>
      <vt:lpstr>kansui</vt:lpstr>
      <vt:lpstr>gesui_koukyo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2022-10-13T02:22:32Z</dcterms:modified>
</cp:coreProperties>
</file>