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036250DF-6B5B-4304-B133-056C7FD4D670}" xr6:coauthVersionLast="47" xr6:coauthVersionMax="47" xr10:uidLastSave="{00000000-0000-0000-0000-000000000000}"/>
  <bookViews>
    <workbookView xWindow="1740" yWindow="1230" windowWidth="28665" windowHeight="15600" firstSheet="2" activeTab="4" xr2:uid="{BC254DD8-AB24-4553-B0E1-D4723D9F9C95}"/>
  </bookViews>
  <sheets>
    <sheet name="kaigo_sitei" sheetId="1" r:id="rId1"/>
    <sheet name="kaigo_tanki" sheetId="2" r:id="rId2"/>
    <sheet name="gesui_nousyu" sheetId="3" r:id="rId3"/>
    <sheet name="gesui_tokkan" sheetId="4" r:id="rId4"/>
    <sheet name="gesui_kobetsu" sheetId="5"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<sst xmlns="http://schemas.openxmlformats.org/spreadsheetml/2006/main" count="1085" uniqueCount="86">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</sst>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5E32D4-D87B-4C5F-B890-9F2CE7A78B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893364-44E9-4346-B4B5-6AD0DB0BA8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F35560-EB2A-4882-83D3-2AABE87F1D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6FA4373-B646-4296-AC5C-9BB8D8334A4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8B59E28-E8B0-476C-AA97-490EFB54911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1365F12-CC56-4FD0-BF7D-B79927A929C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DA2E5F6-30B5-49C7-8BBF-66CC3224190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EE5FA50-3444-4B74-ADB0-8BB401B639F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4ACBD5E9-2131-486A-AB10-CF9F24F437B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E50AF54B-DBE3-4B33-8F4C-F2F4B5232B9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75F95FD-9079-4597-BA1B-C15DDF0B517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80EE572-8EA8-496F-B8B0-39A4AF9BF4F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DB5C56BD-E1F1-432F-B8BF-7A829B2FA25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5AA42CF-B3E5-4D7F-829A-751EEE5A301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0AC222A-506D-418A-8AD1-067B71901D9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C35C5D56-EAFE-4C37-9DF0-5B792F2875C4}"/>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C8EC112-9AD4-4432-8B6E-78D483946293}"/>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BAD17B0-F763-44E7-A29D-FCCCB599B1C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1A708D26-2C44-4D23-908D-F5CD1AE6FF1E}"/>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C240A3C9-7755-4B51-B57F-CB56412CD82B}"/>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82A40301-2FD7-4218-8A07-53EA42C2CBF3}"/>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52E39C41-18D3-496F-9947-E3936478B53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A4F70F73-DF6C-41B2-82CE-C7A33EC808F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2D4B86D9-4BDC-4A61-8025-EBEAB4DD1E6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953EBFA-2585-4598-9E28-BC1B37479A7A}"/>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1FD09F6E-0BE1-492F-B3D5-33D1FC1A7F7A}"/>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2394AC5-33F4-434D-98EF-EFA3E438E5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80A68E-DFEF-4BA4-B8CE-9246C9579C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DF3414-DE93-4D25-8E54-3B9A4E13F9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302C33E-B79E-4515-B9F8-74FCC5E49A9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838F0E6-C88B-4056-B8B9-E0638690031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6359211-DC60-421B-820F-906EE34749E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D2F3477-EE0A-4D47-82DC-FD479019841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4737CEC9-C0EC-462A-81C3-AB9AAA1BB5A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CF13889C-1AD0-4A56-BF2C-E38D8DBE145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C1B5297F-50D0-41E2-AE2B-9AF682E21D8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AC10D43-6931-412F-83B9-151CBB27E38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34234C1-9C3B-4077-BB02-6FEE7B6325B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EBEF435-00FC-40F0-9B5C-C1842FB7774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EDAE1318-A01A-4687-BBA8-E80B09FCD09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9DA6CDC-EC44-4275-B91E-77E76A923AD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D1F1947-F149-4252-949D-E06B4D8D4A7B}"/>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6CB5B6D-B5B4-4C53-86F3-92EE18B4FC2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B6F82F28-EF52-4CCF-BF6D-48B63ABD9E7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16A53CE0-0BBD-4C4C-AE65-5D0CA54137B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9CFE14E7-9FBC-4816-BA2E-9EB3347F5C4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932D9BC7-7F3E-4155-85D5-34142D9B8A5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3B63D953-07DF-4F23-A2F8-8AD19AA44A08}"/>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36E9537-9FBC-4882-9FBC-A11F32CC7662}"/>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B7F8CE08-71BE-42A8-A894-0473552334D1}"/>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9B14687F-96B2-4179-8ECD-6F306025350D}"/>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D09C118-E7D4-4DC4-81E1-D4B3156A978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669486-C12E-47D2-8934-6353B391C4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F58E64-18B7-466F-B668-802B1DF4C9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394B73-4296-42E0-8A22-E9A2F93425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980EB7C-5FB3-487A-8AB2-CB5AB42AF0F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7CD1ED9-DA1B-4E9B-9AD9-F8D5784ED73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6BD1BD0-6A73-4CB3-A24D-7D1E2DF6DB5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4CE3532-3E14-4756-9331-2C79D4603BF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08C27EB-F697-4A1F-81B0-55F0A9B1940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4CE5829-7572-4861-8C66-F0C27E50E92F}"/>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B91A6C9D-5250-42DD-A556-5655B5C2B97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6EB9B38-5872-44E1-9BC7-D47798197FD7}"/>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E90511A-F138-40D0-9208-749AFB2A057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5A898C9C-4763-42A7-B4B4-1F51CF61DC6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43875535-6E3E-4F68-B059-A14006A1FB4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CBC017E-5349-40DB-9356-23C1A7142532}"/>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6E98293-1752-4AD3-8617-035BCCDC6D8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4CF199A-868C-44F2-8B6A-02C87CE18607}"/>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71887400-E8F6-46FB-8CA7-74594A91A6BF}"/>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E3F25DC-9C97-4ADC-ADFD-F125AAE267E6}"/>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8F4F6FA-983B-4B44-99EE-533C804F650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93010714-59C7-4DE1-87D6-BC2D9243E47A}"/>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3BEDAC1-95E2-4BE6-B9E1-BC2E1A8082F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6296F981-8F0A-49FC-A402-58C88673176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1D0C6BE3-B79C-4E2F-9DF1-2F55B7EEBE5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82F1F820-5740-4379-87D3-8C958388355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7F6695F-3C58-483A-BD81-303EB106A34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BE044E-596F-4958-8159-DD9D905A11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A73454-0CDF-4F72-9245-B3F1AA0229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2DCF1F-38C6-457F-9290-57975EDDB0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DE0BFD9-D94E-423C-8631-0520B8F7A0D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49EEF0A-F650-4C53-BC06-857E8DF2135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6D69A2F-3A49-4DD5-9431-A3AD6AA8107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917C6F2-47AB-4477-BABB-E818470D08E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4BB4CB20-8B86-49BA-96AE-2774E62EEF1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8CF9C761-6B99-4648-8CC5-D3436804DA2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2660933-A410-4BD1-9A0C-80C710406EA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818E5A3-093A-4B76-B2F3-1F823BB56F8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A2CCDB9-57D6-4832-8E87-FBD1C4E50C1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6D8AC7F5-EA80-4E63-B0F4-6D77F7670C41}"/>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B86287D3-D1BE-4E26-9954-60950C7A1AA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DDB86503-B463-40A9-9389-7F061891CC9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8D1A7B3C-BFD9-4702-BB7C-78929E39310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33EF52F3-49B0-46DC-88E0-20C688C48203}"/>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09ACA52-B93B-4743-A91B-5B2E05D8436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EA3C9905-CB44-49A7-B4CC-40198A3041D2}"/>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1E0A72D2-B989-4ADB-A6D9-9B0FBFC59C4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A615E5C4-7CF2-43C5-87D6-07B36BB737BF}"/>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EE06D8C-108F-4BDF-BB19-EF33EE5FF9A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2CBD2514-3DF0-450B-BF62-82075D20E41B}"/>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10FCD477-C1CE-4106-BA2A-123CDEBECDC8}"/>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1E6CF911-2287-48C6-ABD5-4636BA9E5B7E}"/>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B8F3CCFD-C50C-49AB-9F32-37EEBB3B8A5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F17777-B6E8-4639-8A53-418AEA34C6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C10128-A130-4EE8-B480-5DB9E3F6AA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1339C0-CFAB-4BDB-A7E0-3A17956B5E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A71A7B3-6F1A-46E1-945B-57ED3508F0C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F6FD09C-F47B-4F89-8537-7E8BE33908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D9BBDAB-7168-47E0-BD46-7BA79FA3658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EF78CA7-6280-49C3-AF51-761AEACF9DB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12B74672-63E9-4586-8E1D-3AC913BBDE0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BE128107-6DE3-4657-9AE6-4DA931078715}"/>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EF3C8348-ACF5-4BA5-B42C-49CA9CAF2C49}"/>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A0F52738-8FE4-4FBE-AD4E-B3CCA70726A7}"/>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72362B6-DDE7-492C-81D3-2B96DF9E88C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96EE759-1A48-46D4-93DF-A75CCE95075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2A4381D3-8E95-4073-ABF6-CC9340EECE9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62D1D6EF-126E-4D7C-BC21-A25038F4D99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5C6656DF-EAF7-4303-8B2D-912F0C5568F1}"/>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C9BF6015-9406-4FCD-A39A-0E978F47D51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2870EAE4-D608-4B58-9709-3389168AA00F}"/>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E0EE240D-8EEC-4B0C-A196-901BC9F8B23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1D0ED2F-B9EF-4B85-8C28-E54AD003C60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39B7B5DA-D454-4D98-990C-0DBEA4C0D649}"/>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ABD74F8A-AB2F-4739-A5BE-EFFFCF6581DA}"/>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C622C78-5AA2-49AB-9EB1-57BDA560B2F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7A5D88DD-CD18-4ED0-AEB0-B131D0382FC4}"/>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C3B98D8B-D960-4C65-8445-85384B984AE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D049DD0-9189-43D6-A93C-0C4648DFE69A}"/>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5.&#19978;&#23567;&#38463;&#20161;&#26449;&#9675;/&#35519;&#26619;&#34920;&#12304;&#19978;&#23567;&#38463;&#20161;&#26449;&#12539;&#20171;&#35703;&#12469;&#12540;&#12499;&#12473;&#931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5.&#19978;&#23567;&#38463;&#20161;&#26449;&#9675;/&#35519;&#26619;&#34920;&#12304;&#19978;&#23567;&#38463;&#20161;&#26449;&#12539;&#20171;&#35703;&#12469;&#12540;&#12499;&#12473;&#9312;&#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12304;&#25552;&#20986;&#12305;\&#35519;&#26619;&#34920;&#12304;&#19978;&#23567;&#38463;&#20161;&#26449;&#12539;&#36786;&#38598;&#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12304;&#25552;&#20986;&#12305;\&#35519;&#26619;&#34920;&#12304;&#19978;&#23567;&#38463;&#20161;&#26449;&#12539;&#29305;&#29872;&#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12304;&#25552;&#20986;&#12305;\&#35519;&#26619;&#34920;&#12304;&#19978;&#23567;&#38463;&#20161;&#26449;&#12539;&#20491;&#2549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上小阿仁村</v>
          </cell>
        </row>
        <row r="18">
          <cell r="F18" t="str">
            <v>介護サービス事業</v>
          </cell>
          <cell r="W18" t="str">
            <v>指定介護老人福祉施設</v>
          </cell>
          <cell r="BD18" t="str">
            <v>●</v>
          </cell>
        </row>
        <row r="20">
          <cell r="F20" t="str">
            <v>杉風荘</v>
          </cell>
        </row>
        <row r="49">
          <cell r="AA49" t="str">
            <v xml:space="preserve"> </v>
          </cell>
        </row>
        <row r="50">
          <cell r="R50" t="str">
            <v>●</v>
          </cell>
          <cell r="X50" t="str">
            <v>●</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v>
          </cell>
          <cell r="S144" t="str">
            <v>平成</v>
          </cell>
          <cell r="V144">
            <v>29</v>
          </cell>
        </row>
        <row r="145">
          <cell r="J145" t="str">
            <v xml:space="preserve"> </v>
          </cell>
          <cell r="V145">
            <v>3</v>
          </cell>
        </row>
        <row r="146">
          <cell r="V146">
            <v>31</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上小阿仁村</v>
          </cell>
        </row>
        <row r="18">
          <cell r="F18" t="str">
            <v>介護サービス事業</v>
          </cell>
          <cell r="W18" t="str">
            <v>老人短期入所施設</v>
          </cell>
          <cell r="BD18" t="str">
            <v>●</v>
          </cell>
        </row>
        <row r="20">
          <cell r="F20" t="str">
            <v>杉風荘</v>
          </cell>
        </row>
        <row r="49">
          <cell r="AA49" t="str">
            <v xml:space="preserve"> </v>
          </cell>
        </row>
        <row r="50">
          <cell r="R50" t="str">
            <v>●</v>
          </cell>
          <cell r="X50" t="str">
            <v>●</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v>
          </cell>
          <cell r="S144" t="str">
            <v>平成</v>
          </cell>
          <cell r="V144">
            <v>29</v>
          </cell>
        </row>
        <row r="145">
          <cell r="J145" t="str">
            <v xml:space="preserve"> </v>
          </cell>
          <cell r="V145">
            <v>3</v>
          </cell>
        </row>
        <row r="146">
          <cell r="V146">
            <v>31</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上小阿仁村</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上小阿仁村生活排水処理構想」により、令和11年度までに農業集落排水処理区４地区のうち3地区を統合し、1地区を公共下水道地区と統合することで効率のよい経営体制を構築し健全な事業運営を図る。少なくとも統廃合事業が終了するまでは、現行の経営体制を継続する。
　今後は、人口減少や１処理区が公共下水道へ統合されることによる料金収入の減少が予想されるものの、地方債残高はピークアウトしており、処理区統合による運営体制の効率化も期待できるため、早期の料金改定の予定は無い。
　今後、処理区統合後の経営に当たっては、人口減少や高齢化といった情勢の変化に加え、施設更新等に要する費用の確保にも留意のうえ、独立採算制を踏まえた事業運営のため抜本的な改革を含めた取り組みについて検討していく。</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上小阿仁村</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上小阿仁村生活排水処理構想」により、令和3年度に農業集落排水処理区1地区を公共下水道地区と統合し、令和4年度から供用開始となることで、効率のよい経営体制を構築し健全な事業運営を図る。少なくとも統廃合事業が終了するまでは、現行の経営体制を継続する。
　今後は、下水道処理区域の拡大により料金収入の増加が見込まれるものの、人口減少は歯止めが利かない状態であり、徐々に収入は減少していくことが予想される。しかしながら、下水道料金は周囲の自治体と比べても高く、これ以上の値上げは住民の生活を圧迫するため、現状は料金改定の予定は無い。
　今後の経営に当たっては、人口減少や高齢化といった情勢の変化に加え、施設更新等に要する費用の確保にも留意のうえ、独立採算制を踏まえた事業運営のため抜本的な改革を含めた取り組みについて検討していく。</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上小阿仁村</v>
          </cell>
        </row>
        <row r="18">
          <cell r="F18" t="str">
            <v>下水道事業</v>
          </cell>
          <cell r="W18" t="str">
            <v>個別排水処理施設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本事業は下水道区域内に自治体が設置した浄化槽の維持管理を主としたもので、対象は3基数名のみの小規模な事業であり、現行の経営体制で問題ないため今後も継続する。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上小阿仁村</v>
      </c>
      <c r="D11" s="8"/>
      <c r="E11" s="8"/>
      <c r="F11" s="8"/>
      <c r="G11" s="8"/>
      <c r="H11" s="8"/>
      <c r="I11" s="8"/>
      <c r="J11" s="8"/>
      <c r="K11" s="8"/>
      <c r="L11" s="8"/>
      <c r="M11" s="8"/>
      <c r="N11" s="8"/>
      <c r="O11" s="8"/>
      <c r="P11" s="8"/>
      <c r="Q11" s="8"/>
      <c r="R11" s="8"/>
      <c r="S11" s="8"/>
      <c r="T11" s="8"/>
      <c r="U11" s="22" t="str">
        <f>IF(COUNTIF([1]回答表!F18,"*")&gt;0,[1]回答表!F18,"")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指定介護老人福祉施設</v>
      </c>
      <c r="AP11" s="10"/>
      <c r="AQ11" s="10"/>
      <c r="AR11" s="10"/>
      <c r="AS11" s="10"/>
      <c r="AT11" s="10"/>
      <c r="AU11" s="10"/>
      <c r="AV11" s="10"/>
      <c r="AW11" s="10"/>
      <c r="AX11" s="10"/>
      <c r="AY11" s="10"/>
      <c r="AZ11" s="10"/>
      <c r="BA11" s="10"/>
      <c r="BB11" s="10"/>
      <c r="BC11" s="10"/>
      <c r="BD11" s="10"/>
      <c r="BE11" s="10"/>
      <c r="BF11" s="11"/>
      <c r="BG11" s="21" t="str">
        <f>IF(COUNTIF([1]回答表!F20,"*")&gt;0,[1]回答表!F20,"")</f>
        <v>杉風荘</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v>
      </c>
      <c r="O68" s="131"/>
      <c r="P68" s="131"/>
      <c r="Q68" s="132"/>
      <c r="R68" s="119"/>
      <c r="S68" s="119"/>
      <c r="T68" s="119"/>
      <c r="U68" s="133">
        <f>IF([1]回答表!X50="●",[1]回答表!B138,IF([1]回答表!AA50="●",[1]回答表!B159,""))</f>
        <v>0</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平成</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v>
      </c>
      <c r="AN71" s="83"/>
      <c r="AO71" s="83"/>
      <c r="AP71" s="83"/>
      <c r="AQ71" s="83"/>
      <c r="AR71" s="83"/>
      <c r="AS71" s="83"/>
      <c r="AT71" s="153"/>
      <c r="AU71" s="82" t="str">
        <f>IF([1]回答表!X50="●",[1]回答表!J145,IF([1]回答表!AA50="●",[1]回答表!J166,""))</f>
        <v xml:space="preserve"> </v>
      </c>
      <c r="AV71" s="83"/>
      <c r="AW71" s="83"/>
      <c r="AX71" s="83"/>
      <c r="AY71" s="83"/>
      <c r="AZ71" s="83"/>
      <c r="BA71" s="83"/>
      <c r="BB71" s="153"/>
      <c r="BC71" s="120"/>
      <c r="BD71" s="109"/>
      <c r="BE71" s="109"/>
      <c r="BF71" s="150">
        <f>IF([1]回答表!X50="●",[1]回答表!V144,IF([1]回答表!AA50="●",[1]回答表!V165,""))</f>
        <v>29</v>
      </c>
      <c r="BG71" s="151"/>
      <c r="BH71" s="151"/>
      <c r="BI71" s="151"/>
      <c r="BJ71" s="150">
        <f>IF([1]回答表!X50="●",[1]回答表!V145,IF([1]回答表!AA50="●",[1]回答表!V166,""))</f>
        <v>3</v>
      </c>
      <c r="BK71" s="151"/>
      <c r="BL71" s="151"/>
      <c r="BM71" s="151"/>
      <c r="BN71" s="150">
        <f>IF([1]回答表!X50="●",[1]回答表!V146,IF([1]回答表!AA50="●",[1]回答表!V167,""))</f>
        <v>31</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f>IF([1]回答表!X50="●",[1]回答表!E149,IF([1]回答表!AA50="●",[1]回答表!E170,""))</f>
        <v>0</v>
      </c>
      <c r="V80" s="182"/>
      <c r="W80" s="182"/>
      <c r="X80" s="182"/>
      <c r="Y80" s="182"/>
      <c r="Z80" s="182"/>
      <c r="AA80" s="182"/>
      <c r="AB80" s="182"/>
      <c r="AC80" s="182"/>
      <c r="AD80" s="182"/>
      <c r="AE80" s="183" t="s">
        <v>33</v>
      </c>
      <c r="AF80" s="183"/>
      <c r="AG80" s="183"/>
      <c r="AH80" s="183"/>
      <c r="AI80" s="183"/>
      <c r="AJ80" s="184"/>
      <c r="AK80" s="136"/>
      <c r="AL80" s="136"/>
      <c r="AM80" s="133">
        <f>IF([1]回答表!X50="●",[1]回答表!B151,IF([1]回答表!AA50="●",[1]回答表!B172,""))</f>
        <v>0</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613C-4A06-48FD-8DA2-DA46AAD388B9}">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上小阿仁村</v>
      </c>
      <c r="D11" s="8"/>
      <c r="E11" s="8"/>
      <c r="F11" s="8"/>
      <c r="G11" s="8"/>
      <c r="H11" s="8"/>
      <c r="I11" s="8"/>
      <c r="J11" s="8"/>
      <c r="K11" s="8"/>
      <c r="L11" s="8"/>
      <c r="M11" s="8"/>
      <c r="N11" s="8"/>
      <c r="O11" s="8"/>
      <c r="P11" s="8"/>
      <c r="Q11" s="8"/>
      <c r="R11" s="8"/>
      <c r="S11" s="8"/>
      <c r="T11" s="8"/>
      <c r="U11" s="22" t="str">
        <f>IF(COUNTIF([2]回答表!F18,"*")&gt;0,[2]回答表!F18,"")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老人短期入所施設</v>
      </c>
      <c r="AP11" s="10"/>
      <c r="AQ11" s="10"/>
      <c r="AR11" s="10"/>
      <c r="AS11" s="10"/>
      <c r="AT11" s="10"/>
      <c r="AU11" s="10"/>
      <c r="AV11" s="10"/>
      <c r="AW11" s="10"/>
      <c r="AX11" s="10"/>
      <c r="AY11" s="10"/>
      <c r="AZ11" s="10"/>
      <c r="BA11" s="10"/>
      <c r="BB11" s="10"/>
      <c r="BC11" s="10"/>
      <c r="BD11" s="10"/>
      <c r="BE11" s="10"/>
      <c r="BF11" s="11"/>
      <c r="BG11" s="21" t="str">
        <f>IF(COUNTIF([2]回答表!F20,"*")&gt;0,[2]回答表!F20,"")</f>
        <v>杉風荘</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v>
      </c>
      <c r="O68" s="131"/>
      <c r="P68" s="131"/>
      <c r="Q68" s="132"/>
      <c r="R68" s="119"/>
      <c r="S68" s="119"/>
      <c r="T68" s="119"/>
      <c r="U68" s="133">
        <f>IF([2]回答表!X50="●",[2]回答表!B138,IF([2]回答表!AA50="●",[2]回答表!B159,""))</f>
        <v>0</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平成</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v>
      </c>
      <c r="AN71" s="83"/>
      <c r="AO71" s="83"/>
      <c r="AP71" s="83"/>
      <c r="AQ71" s="83"/>
      <c r="AR71" s="83"/>
      <c r="AS71" s="83"/>
      <c r="AT71" s="153"/>
      <c r="AU71" s="82" t="str">
        <f>IF([2]回答表!X50="●",[2]回答表!J145,IF([2]回答表!AA50="●",[2]回答表!J166,""))</f>
        <v xml:space="preserve"> </v>
      </c>
      <c r="AV71" s="83"/>
      <c r="AW71" s="83"/>
      <c r="AX71" s="83"/>
      <c r="AY71" s="83"/>
      <c r="AZ71" s="83"/>
      <c r="BA71" s="83"/>
      <c r="BB71" s="153"/>
      <c r="BC71" s="120"/>
      <c r="BD71" s="109"/>
      <c r="BE71" s="109"/>
      <c r="BF71" s="150">
        <f>IF([2]回答表!X50="●",[2]回答表!V144,IF([2]回答表!AA50="●",[2]回答表!V165,""))</f>
        <v>29</v>
      </c>
      <c r="BG71" s="151"/>
      <c r="BH71" s="151"/>
      <c r="BI71" s="151"/>
      <c r="BJ71" s="150">
        <f>IF([2]回答表!X50="●",[2]回答表!V145,IF([2]回答表!AA50="●",[2]回答表!V166,""))</f>
        <v>3</v>
      </c>
      <c r="BK71" s="151"/>
      <c r="BL71" s="151"/>
      <c r="BM71" s="151"/>
      <c r="BN71" s="150">
        <f>IF([2]回答表!X50="●",[2]回答表!V146,IF([2]回答表!AA50="●",[2]回答表!V167,""))</f>
        <v>31</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f>IF([2]回答表!X50="●",[2]回答表!E149,IF([2]回答表!AA50="●",[2]回答表!E170,""))</f>
        <v>0</v>
      </c>
      <c r="V80" s="182"/>
      <c r="W80" s="182"/>
      <c r="X80" s="182"/>
      <c r="Y80" s="182"/>
      <c r="Z80" s="182"/>
      <c r="AA80" s="182"/>
      <c r="AB80" s="182"/>
      <c r="AC80" s="182"/>
      <c r="AD80" s="182"/>
      <c r="AE80" s="183" t="s">
        <v>33</v>
      </c>
      <c r="AF80" s="183"/>
      <c r="AG80" s="183"/>
      <c r="AH80" s="183"/>
      <c r="AI80" s="183"/>
      <c r="AJ80" s="184"/>
      <c r="AK80" s="136"/>
      <c r="AL80" s="136"/>
      <c r="AM80" s="133">
        <f>IF([2]回答表!X50="●",[2]回答表!B151,IF([2]回答表!AA50="●",[2]回答表!B172,""))</f>
        <v>0</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F3D22-0DE2-499B-92AC-B9C8BB4F4791}">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上小阿仁村</v>
      </c>
      <c r="D11" s="8"/>
      <c r="E11" s="8"/>
      <c r="F11" s="8"/>
      <c r="G11" s="8"/>
      <c r="H11" s="8"/>
      <c r="I11" s="8"/>
      <c r="J11" s="8"/>
      <c r="K11" s="8"/>
      <c r="L11" s="8"/>
      <c r="M11" s="8"/>
      <c r="N11" s="8"/>
      <c r="O11" s="8"/>
      <c r="P11" s="8"/>
      <c r="Q11" s="8"/>
      <c r="R11" s="8"/>
      <c r="S11" s="8"/>
      <c r="T11" s="8"/>
      <c r="U11" s="22" t="str">
        <f>IF(COUNTIF([3]回答表!F18,"*")&gt;0,[3]回答表!F18,"")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農業集落排水施設</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上小阿仁村生活排水処理構想」により、令和11年度までに農業集落排水処理区４地区のうち3地区を統合し、1地区を公共下水道地区と統合することで効率のよい経営体制を構築し健全な事業運営を図る。少なくとも統廃合事業が終了するまでは、現行の経営体制を継続する。
　今後は、人口減少や１処理区が公共下水道へ統合されることによる料金収入の減少が予想されるものの、地方債残高はピークアウトしており、処理区統合による運営体制の効率化も期待できるため、早期の料金改定の予定は無い。
　今後、処理区統合後の経営に当たっては、人口減少や高齢化といった情勢の変化に加え、施設更新等に要する費用の確保にも留意のうえ、独立採算制を踏まえた事業運営のため抜本的な改革を含めた取り組みについて検討していく。</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019A-5607-48A7-A571-1651BE0F7D90}">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上小阿仁村</v>
      </c>
      <c r="D11" s="8"/>
      <c r="E11" s="8"/>
      <c r="F11" s="8"/>
      <c r="G11" s="8"/>
      <c r="H11" s="8"/>
      <c r="I11" s="8"/>
      <c r="J11" s="8"/>
      <c r="K11" s="8"/>
      <c r="L11" s="8"/>
      <c r="M11" s="8"/>
      <c r="N11" s="8"/>
      <c r="O11" s="8"/>
      <c r="P11" s="8"/>
      <c r="Q11" s="8"/>
      <c r="R11" s="8"/>
      <c r="S11" s="8"/>
      <c r="T11" s="8"/>
      <c r="U11" s="22" t="str">
        <f>IF(COUNTIF([4]回答表!F18,"*")&gt;0,[4]回答表!F18,"")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上小阿仁村生活排水処理構想」により、令和3年度に農業集落排水処理区1地区を公共下水道地区と統合し、令和4年度から供用開始となることで、効率のよい経営体制を構築し健全な事業運営を図る。少なくとも統廃合事業が終了するまでは、現行の経営体制を継続する。
　今後は、下水道処理区域の拡大により料金収入の増加が見込まれるものの、人口減少は歯止めが利かない状態であり、徐々に収入は減少していくことが予想される。しかしながら、下水道料金は周囲の自治体と比べても高く、これ以上の値上げは住民の生活を圧迫するため、現状は料金改定の予定は無い。
　今後の経営に当たっては、人口減少や高齢化といった情勢の変化に加え、施設更新等に要する費用の確保にも留意のうえ、独立採算制を踏まえた事業運営のため抜本的な改革を含めた取り組みについて検討していく。</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7A14-7CF8-47B2-AD96-530872C62A8B}">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上小阿仁村</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個別排水処理施設</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本事業は下水道区域内に自治体が設置した浄化槽の維持管理を主としたもので、対象は3基数名のみの小規模な事業であり、現行の経営体制で問題ないため今後も継続する。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kaigo_sitei</vt:lpstr>
      <vt:lpstr>kaigo_tanki</vt:lpstr>
      <vt:lpstr>gesui_nousyu</vt:lpstr>
      <vt:lpstr>gesui_tokkan</vt:lpstr>
      <vt:lpstr>gesui_kobetsu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2022-10-13T01:50:22Z</dcterms:modified>
</cp:coreProperties>
</file>