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D50173E2-8197-4FDF-A025-12EC9A4F25CA}" xr6:coauthVersionLast="47" xr6:coauthVersionMax="47" xr10:uidLastSave="{00000000-0000-0000-0000-000000000000}"/>
  <bookViews>
    <workbookView xWindow="135" yWindow="600" windowWidth="28665" windowHeight="15600" firstSheet="1" activeTab="4" xr2:uid="{BC254DD8-AB24-4553-B0E1-D4723D9F9C95}"/>
  </bookViews>
  <sheets>
    <sheet name="kaigo_dei" sheetId="1" r:id="rId1"/>
    <sheet name="gesui_tokkan" sheetId="4" r:id="rId2"/>
    <sheet name="gesui_koukyo" sheetId="5" r:id="rId3"/>
    <sheet name="suido" sheetId="2" r:id="rId4"/>
    <sheet name="kansui" sheetId="3" r:id="rId5"/>
  </sheets>
  <externalReferences>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<sst xmlns="http://schemas.openxmlformats.org/spreadsheetml/2006/main" count="1085" uniqueCount="86">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</sst>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22C04A-12C7-4B73-8D9E-31885230A0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374EC5-35CB-4698-A563-477AEDDFBF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BFC971-F944-477C-AC16-08CB0A8E84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E03250F-F3E6-41E6-AA8C-FF207227255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FE811FF-AC8C-4236-AF46-AE5F3F5F0D7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13191C2-F464-45CF-AF0B-653F826041E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D2651DB-2A82-492A-9E21-8E9E56D0B9A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D090D23-5144-4E1D-B5B4-D80FCBFE8DE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C8DAD88F-5299-4FAF-85BC-68D89AE3ECCC}"/>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A5488CC-05B0-476D-A62D-E02F19531BA6}"/>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3D26186-3A82-4DF6-9F81-049CA9C207E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F894E394-629A-48A2-A918-3311D30CFB4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A66B3A8-FE06-4964-A815-01A4A872F837}"/>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11071CD-F834-4748-A143-1EE14AB4F6B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87BAD53C-5220-47EC-9AAD-40A944A3E619}"/>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6C296B9B-AC2C-4ECC-81AD-7C8186AC1D2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CA3DA9C2-E67B-4D8B-9119-9F8AD88273D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8097ACDD-800C-4C31-A4E7-2D710F8327CB}"/>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EEED4933-6325-4FEA-A545-105BFD6D363A}"/>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818980CC-0A04-4B78-AA36-673AA853ABAC}"/>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E1E2787E-A767-437B-90EE-B47F87F36CE8}"/>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4606CB54-E7CD-437D-ADC8-5A55BA3E1FE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3BC7E880-0787-41D8-B291-5A2B49C60C15}"/>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5A056A86-0F1C-41A8-8745-CCF431C4FF84}"/>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1F19F24-4F48-469F-B55B-85F0ADE9F65F}"/>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A030C4BF-B2B5-4FCE-89EF-BC7363C2C24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2C0FB3-0605-4D27-B66A-D2683DA282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7709EAB-BA28-4707-8B05-ECE4B64F32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BA2412E-1D85-4BB9-A36D-32A62E15BBB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5EC1704-FD3D-45FE-9F16-26A7DD37397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1ADC3F-BA6D-4E36-AA30-4ABF1B7AE22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EDB1F34-05E3-4B1E-9A19-B74B6F31922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94DF77B-3772-40AA-A09F-C14C1370F91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2772E23-FE98-4F41-AAF7-0BD66A02EEE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14A10EE0-96B2-46D5-8E6F-650349E2AE7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3A6F393A-EB9E-4395-99E0-805EDF36274C}"/>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B3E42053-6C4C-467E-9976-A9E42013BBC5}"/>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EA94524-C65B-43CC-91FB-8FB8250F59C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F9E9BC52-4829-4150-848E-AAE081FDB9B2}"/>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A492D31-1C98-4D05-BE40-1473E544FFB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1A4423CB-9AE8-4EEA-9F7D-E4BCB35F79E1}"/>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E9191211-14E2-462A-82DE-333D420B479F}"/>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B740F550-A299-426F-BAC3-AC57926AEA76}"/>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2E10CFD8-A46E-4564-B98E-2513E668CAF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37E183F4-5467-42AF-A942-17BBEC991E2E}"/>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8EAD229-62CB-48D9-A5C8-A31ECA808DE9}"/>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826A9B1E-1223-49EF-9BFA-978ADCEAE3AA}"/>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57EA1AF4-6343-4BA5-BA6B-F5029D9A923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17F2476B-1B44-49FA-9F6C-8144A28681D1}"/>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3BCF4B5F-B049-47B2-8DA6-0B559D549BAA}"/>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95D2882F-46A1-4B60-80CE-B34B891150CF}"/>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A75CF543-2458-4273-A28A-18A6AB4F5713}"/>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C39AFA-0A10-4343-BFCA-4876629D78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BF1C20-D60D-4D9E-AD17-40AEDCCA0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C3C2CE7-542C-4CE2-B961-62C0E520842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F01871-6063-429A-A76A-28ADC76A048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F793DC5-377F-47FC-A95F-DB0C74AC411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132F22B-B4A2-4194-A275-66244980A30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ED910A6-9792-4767-BD60-808E1D11542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E77B1200-01A4-4635-82D0-8E0AC0085B8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EC4033E2-E9C1-4FC9-A29F-6BAF273733EC}"/>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9104FBCF-4613-4559-A440-00199BA87FA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F872C169-551B-495E-8C0D-A461C371359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712FC04-3F16-4BFA-B946-4F49AACD5E5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EE162AE2-DD6A-40B2-AC77-50E238ED92DC}"/>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FFCD9F4A-2FDD-4B91-8717-6C946CDD7C9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02898F4E-4114-40BA-9064-21D1F7325C9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BD68D4D1-6FE0-47F3-A9D5-CDDDECAB97FE}"/>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A83FADC4-B14B-4004-AED9-CDDDF16E1FC5}"/>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BE74035-ED51-41B3-A654-76E89D8337EA}"/>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B0AAEADE-105A-4E22-B403-ADE38461073B}"/>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4CE9B71-A530-4C55-B7DA-5CCAD60A265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B5ECFED2-00A3-48A5-BB68-A65C5CF0839F}"/>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D180026B-68ED-47B4-B552-EED802A8F95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43531515-6E53-4CDA-A476-98A646F2116D}"/>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85B8F64D-00DA-48BD-8786-42E181C4D3D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15DE616E-8B58-454C-A83F-86EF8230AA13}"/>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E5EB8ED9-96D5-40E9-B3E1-CF74F26BC6DC}"/>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83354B-7119-4FCC-862A-39C66F6C064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9F5304-A01A-445B-B434-1B45FB3047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C29D1D-5A60-4BE5-A85D-9AB57F0544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236C571-DE30-42A5-A2CE-0D2A0BD3F0B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7E01BC3-C7F7-4856-9E52-FEB3809BCD1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73A9B87-3D5B-4D2A-9B41-7FB2ED4E190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F5207AC-6D3F-472A-AB18-843607936F2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3C6FFB54-1503-4408-8384-4DB856654A4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31AD2540-E060-47C8-9D52-B602CD70643F}"/>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EFFAA3B-2C13-4FA6-AE6A-1E65AA0FF0E2}"/>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1204AC87-4A56-4762-9225-F3C6A35F145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25C3082-7B02-4002-B7F6-61A2114C14D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8F747734-95E8-4A08-BC57-2A6938DECD8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AA0B2672-7FFC-4A69-8965-DD85404581B7}"/>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1292AC0-34DB-4893-A825-6243C105D51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6F64D9F8-C642-4351-A325-669716B4F901}"/>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E222B4EA-8AA4-46D3-A4CF-0869DAD17C6C}"/>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E42060C4-7995-410B-B3CA-A4DE2B574B1A}"/>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21F07E2C-A2D9-410A-A288-FD12D016185A}"/>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ABB993F7-37E8-4813-96B5-038EF0244D24}"/>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61F478D7-7578-433E-8634-10704BBF88D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5E41E2DD-0FF1-440F-8E75-E4F1B0AF5BA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8E56E4D4-F30B-4AC8-BA86-B3EEF5B9BE0B}"/>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C7700C48-1D3D-416B-9CB8-AAEA97ACC398}"/>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8069890F-058F-4766-AFE2-5FE0DBF52A6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57045924-B0E5-4B51-87C8-1AED088C708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D386348-BC89-4539-B96D-EE21BD6F45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93718F-F392-4547-A4F2-7982A1CB25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A94592-4A3C-45A0-BB15-03C90E48DFF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0986992-B336-4930-ABCB-3A2468F1DB2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8EB24FE-B168-4EBD-8A71-38AA8324568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340D8A5-711F-432D-ADAA-9D440006DFC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F2D642B-82CA-4947-AE95-0F16D103971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C883AD57-D81E-44EA-BD8F-8A243A7BEA0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7320128-EEE8-4237-BEF6-AE961141394A}"/>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F54A852A-7732-4F13-9CB2-47E74486F14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39573BF7-72D7-456D-A371-A9D0A9477D6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1A00982-6B87-4EA2-8308-5016B53B72E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69B46680-0CDB-4FA5-9DCD-C742F35EE623}"/>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DA2117B-C33C-413C-8EEC-77CBF086B69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97F71DA2-770C-4249-8895-7E48F0D5FCF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7B89F143-7FBE-4BA9-8856-36392152FFD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CD4D0F4E-7D4F-432D-80D1-DE855547278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59BFF4EC-DB6B-4690-8307-3AABFEDBE63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44C772D4-A4AB-4EC7-BDD0-54F728715AAE}"/>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8886D803-8E07-4ECD-BBBF-B6CE7AA1AA6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80D2A68B-183F-4323-803D-6C9EDAF9199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FE5D2AE3-A1D0-48B4-ADAA-5DDC0B489CE3}"/>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D5106359-9E1C-4979-800E-A76869AC6F6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D1E9401E-5CD1-4CA7-A928-9A321FE31EC3}"/>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E36933BB-3F4A-496C-A90B-42B0272D4902}"/>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A3D24E91-53BB-4DB6-BDB0-FAEF4E12AFCA}"/>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14.&#23567;&#22338;&#30010;&#9675;/&#35519;&#26619;&#34920;&#65288;&#23567;&#22338;&#30010;&#12539;&#20171;&#35703;&#12469;&#12540;&#12499;&#12473;&#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14.&#23567;&#22338;&#30010;&#9675;/&#35519;&#26619;&#34920;&#65288;&#23567;&#22338;&#30010;&#12539;&#19979;&#27700;&#36947;&#20107;&#26989;&#12288;&#29305;&#23450;&#29872;&#22659;&#20445;&#20840;&#20844;&#20849;&#19979;&#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14.&#23567;&#22338;&#30010;&#9675;/&#35519;&#26619;&#34920;&#65288;&#23567;&#22338;&#30010;&#12539;&#19979;&#27700;&#36947;&#20107;&#26989;&#12288;&#20844;&#20849;&#19979;&#27700;&#3694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14.&#23567;&#22338;&#30010;&#9675;/&#27700;&#36947;&#20998;/&#12304;&#23567;&#22338;&#30010;&#19978;&#27700;&#12305;03%20&#35519;&#26619;&#34920;&#65288;R4&#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14.&#23567;&#22338;&#30010;&#9675;/&#27700;&#36947;&#20998;/&#12304;&#23567;&#22338;&#30010;&#31777;&#27700;&#12305;03%20&#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小坂町</v>
          </cell>
        </row>
        <row r="18">
          <cell r="F18" t="str">
            <v>介護サービス事業</v>
          </cell>
          <cell r="W18" t="str">
            <v>老人デイサービスセンター</v>
          </cell>
          <cell r="BD18" t="str">
            <v>●</v>
          </cell>
        </row>
        <row r="20">
          <cell r="F20" t="str">
            <v>介護保険特別会計</v>
          </cell>
        </row>
        <row r="49">
          <cell r="AA49" t="str">
            <v xml:space="preserve"> </v>
          </cell>
        </row>
        <row r="50">
          <cell r="X50" t="str">
            <v xml:space="preserve"> </v>
          </cell>
          <cell r="AD50" t="str">
            <v xml:space="preserve"> </v>
          </cell>
        </row>
        <row r="51">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福祉サービスの質の向上及び施設の効率的管理・運営を推進するため、近隣で他の介護サービス事業所も運営している小坂町社会福祉協議会を指定管理者とする形で運営している。</v>
          </cell>
        </row>
        <row r="377">
          <cell r="G377" t="str">
            <v xml:space="preserve"> </v>
          </cell>
          <cell r="U377" t="str">
            <v>平成</v>
          </cell>
          <cell r="X377">
            <v>20</v>
          </cell>
        </row>
        <row r="378">
          <cell r="G378" t="str">
            <v>●</v>
          </cell>
          <cell r="X378">
            <v>4</v>
          </cell>
        </row>
        <row r="379">
          <cell r="X379">
            <v>1</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小坂町</v>
          </cell>
        </row>
        <row r="18">
          <cell r="F18" t="str">
            <v>下水道事業</v>
          </cell>
          <cell r="W18" t="str">
            <v>特定環境保全公共下水道</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料金等の徴収を秋田県の代行していることから、維持管理等は町でないため。</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小坂町</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問１で⑧を選択したが、令和５年度から公営企業適用に向けて取り組んでいることから、それ以降については今後検討する。</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小坂町</v>
          </cell>
        </row>
        <row r="18">
          <cell r="F18" t="str">
            <v>水道事業</v>
          </cell>
          <cell r="W18" t="str">
            <v>―</v>
          </cell>
          <cell r="BD18" t="str">
            <v>×</v>
          </cell>
        </row>
        <row r="20">
          <cell r="F20" t="str">
            <v>ー</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小坂町</v>
          </cell>
        </row>
        <row r="18">
          <cell r="F18" t="str">
            <v>簡易水道事業</v>
          </cell>
          <cell r="W18" t="str">
            <v>―</v>
          </cell>
          <cell r="BD18" t="str">
            <v>×</v>
          </cell>
        </row>
        <row r="20">
          <cell r="F20" t="str">
            <v>ー</v>
          </cell>
        </row>
        <row r="49">
          <cell r="R49" t="str">
            <v>●</v>
          </cell>
          <cell r="X49" t="str">
            <v>●</v>
          </cell>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67">
          <cell r="B67" t="str">
            <v>小規模施設の統廃合により効率的な運用と一元管理が可能となり維持管理業務の軽減に繋がった。</v>
          </cell>
        </row>
        <row r="73">
          <cell r="G73" t="str">
            <v>●</v>
          </cell>
          <cell r="S73" t="str">
            <v>平成</v>
          </cell>
          <cell r="V73">
            <v>29</v>
          </cell>
        </row>
        <row r="74">
          <cell r="G74" t="str">
            <v xml:space="preserve"> </v>
          </cell>
          <cell r="V74">
            <v>3</v>
          </cell>
        </row>
        <row r="75">
          <cell r="V75">
            <v>31</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小坂町</v>
      </c>
      <c r="D11" s="8"/>
      <c r="E11" s="8"/>
      <c r="F11" s="8"/>
      <c r="G11" s="8"/>
      <c r="H11" s="8"/>
      <c r="I11" s="8"/>
      <c r="J11" s="8"/>
      <c r="K11" s="8"/>
      <c r="L11" s="8"/>
      <c r="M11" s="8"/>
      <c r="N11" s="8"/>
      <c r="O11" s="8"/>
      <c r="P11" s="8"/>
      <c r="Q11" s="8"/>
      <c r="R11" s="8"/>
      <c r="S11" s="8"/>
      <c r="T11" s="8"/>
      <c r="U11" s="22" t="str">
        <f>IF(COUNTIF([1]回答表!F18,"*")&gt;0,[1]回答表!F18,"")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老人デイサービスセンター</v>
      </c>
      <c r="AP11" s="10"/>
      <c r="AQ11" s="10"/>
      <c r="AR11" s="10"/>
      <c r="AS11" s="10"/>
      <c r="AT11" s="10"/>
      <c r="AU11" s="10"/>
      <c r="AV11" s="10"/>
      <c r="AW11" s="10"/>
      <c r="AX11" s="10"/>
      <c r="AY11" s="10"/>
      <c r="AZ11" s="10"/>
      <c r="BA11" s="10"/>
      <c r="BB11" s="10"/>
      <c r="BC11" s="10"/>
      <c r="BD11" s="10"/>
      <c r="BE11" s="10"/>
      <c r="BF11" s="11"/>
      <c r="BG11" s="21" t="str">
        <f>IF(COUNTIF([1]回答表!F20,"*")&gt;0,[1]回答表!F20,"")</f>
        <v>介護保険特別会計</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v>
      </c>
      <c r="O241" s="131"/>
      <c r="P241" s="131"/>
      <c r="Q241" s="132"/>
      <c r="R241" s="119"/>
      <c r="S241" s="119"/>
      <c r="T241" s="119"/>
      <c r="U241" s="133" t="str">
        <f>IF([1]回答表!X52="●",[1]回答表!B371,IF([1]回答表!AA52="●",[1]回答表!B396,""))</f>
        <v>福祉サービスの質の向上及び施設の効率的管理・運営を推進するため、近隣で他の介護サービス事業所も運営している小坂町社会福祉協議会を指定管理者とする形で運営している。</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平成</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xml:space="preserve"> </v>
      </c>
      <c r="AN244" s="83"/>
      <c r="AO244" s="83"/>
      <c r="AP244" s="83"/>
      <c r="AQ244" s="83"/>
      <c r="AR244" s="83"/>
      <c r="AS244" s="83"/>
      <c r="AT244" s="153"/>
      <c r="AU244" s="82" t="str">
        <f>IF([1]回答表!X52="●",[1]回答表!G378,IF([1]回答表!AA52="●",[1]回答表!G403,""))</f>
        <v>●</v>
      </c>
      <c r="AV244" s="83"/>
      <c r="AW244" s="83"/>
      <c r="AX244" s="83"/>
      <c r="AY244" s="83"/>
      <c r="AZ244" s="83"/>
      <c r="BA244" s="83"/>
      <c r="BB244" s="153"/>
      <c r="BC244" s="120"/>
      <c r="BD244" s="109"/>
      <c r="BE244" s="109"/>
      <c r="BF244" s="150">
        <f>IF([1]回答表!X52="●",[1]回答表!X377,IF([1]回答表!AA52="●",[1]回答表!X402,""))</f>
        <v>20</v>
      </c>
      <c r="BG244" s="151"/>
      <c r="BH244" s="151"/>
      <c r="BI244" s="151"/>
      <c r="BJ244" s="150">
        <f>IF([1]回答表!X52="●",[1]回答表!X378,IF([1]回答表!AA52="●",[1]回答表!X403,""))</f>
        <v>4</v>
      </c>
      <c r="BK244" s="151"/>
      <c r="BL244" s="151"/>
      <c r="BM244" s="152"/>
      <c r="BN244" s="150">
        <f>IF([1]回答表!X52="●",[1]回答表!X379,IF([1]回答表!AA52="●",[1]回答表!X404,""))</f>
        <v>1</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f>IF([1]回答表!X52="●",[1]回答表!E386,IF([1]回答表!AA52="●",[1]回答表!E407,""))</f>
        <v>0</v>
      </c>
      <c r="V253" s="182"/>
      <c r="W253" s="182"/>
      <c r="X253" s="182"/>
      <c r="Y253" s="182"/>
      <c r="Z253" s="182"/>
      <c r="AA253" s="182"/>
      <c r="AB253" s="182"/>
      <c r="AC253" s="182"/>
      <c r="AD253" s="182"/>
      <c r="AE253" s="183" t="s">
        <v>33</v>
      </c>
      <c r="AF253" s="183"/>
      <c r="AG253" s="183"/>
      <c r="AH253" s="183"/>
      <c r="AI253" s="183"/>
      <c r="AJ253" s="184"/>
      <c r="AK253" s="136"/>
      <c r="AL253" s="136"/>
      <c r="AM253" s="133">
        <f>IF([1]回答表!X52="●",[1]回答表!B388,IF([1]回答表!AA52="●",[1]回答表!B409,""))</f>
        <v>0</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FEBE8-AB81-4203-8EC3-0215CE60CA18}">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小坂町</v>
      </c>
      <c r="D11" s="8"/>
      <c r="E11" s="8"/>
      <c r="F11" s="8"/>
      <c r="G11" s="8"/>
      <c r="H11" s="8"/>
      <c r="I11" s="8"/>
      <c r="J11" s="8"/>
      <c r="K11" s="8"/>
      <c r="L11" s="8"/>
      <c r="M11" s="8"/>
      <c r="N11" s="8"/>
      <c r="O11" s="8"/>
      <c r="P11" s="8"/>
      <c r="Q11" s="8"/>
      <c r="R11" s="8"/>
      <c r="S11" s="8"/>
      <c r="T11" s="8"/>
      <c r="U11" s="22" t="str">
        <f>IF(COUNTIF([2]回答表!F18,"*")&gt;0,[2]回答表!F18,"")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c>
      <c r="AN38" s="83"/>
      <c r="AO38" s="83"/>
      <c r="AP38" s="83"/>
      <c r="AQ38" s="83"/>
      <c r="AR38" s="83"/>
      <c r="AS38" s="83"/>
      <c r="AT38" s="153"/>
      <c r="AU38" s="82" t="str">
        <f>IF([2]回答表!X49="●",[2]回答表!G74,IF([2]回答表!AA49="●",[2]回答表!G102,""))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IF([2]回答表!X49="●",[2]回答表!V73,IF([2]回答表!AA49="●",[2]回答表!V101,""))</f>
        <v/>
      </c>
      <c r="BG39" s="16"/>
      <c r="BH39" s="16"/>
      <c r="BI39" s="17"/>
      <c r="BJ39" s="150" t="str">
        <f>IF([2]回答表!X49="●",[2]回答表!V74,IF([2]回答表!AA49="●",[2]回答表!V102,""))</f>
        <v/>
      </c>
      <c r="BK39" s="16"/>
      <c r="BL39" s="16"/>
      <c r="BM39" s="17"/>
      <c r="BN39" s="150" t="str">
        <f>IF([2]回答表!X49="●",[2]回答表!V75,IF([2]回答表!AA49="●",[2]回答表!V103,""))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IF([2]回答表!X49="●",[2]回答表!E85,IF([2]回答表!AA49="●",[2]回答表!E113,""))</f>
        <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料金等の徴収を秋田県の代行していることから、維持管理等は町でないため。</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C946A-27F4-4FEC-80E4-6D89F6A7D8F7}">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小坂町</v>
      </c>
      <c r="D11" s="8"/>
      <c r="E11" s="8"/>
      <c r="F11" s="8"/>
      <c r="G11" s="8"/>
      <c r="H11" s="8"/>
      <c r="I11" s="8"/>
      <c r="J11" s="8"/>
      <c r="K11" s="8"/>
      <c r="L11" s="8"/>
      <c r="M11" s="8"/>
      <c r="N11" s="8"/>
      <c r="O11" s="8"/>
      <c r="P11" s="8"/>
      <c r="Q11" s="8"/>
      <c r="R11" s="8"/>
      <c r="S11" s="8"/>
      <c r="T11" s="8"/>
      <c r="U11" s="22" t="str">
        <f>IF(COUNTIF([3]回答表!F18,"*")&gt;0,[3]回答表!F18,"")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公共下水道</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2.1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2.1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2.1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問１で⑧を選択したが、令和５年度から公営企業適用に向けて取り組んでいることから、それ以降については今後検討する。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D6BC1-70EA-4185-AFBA-C41DD86FE367}">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小坂町</v>
      </c>
      <c r="D11" s="8"/>
      <c r="E11" s="8"/>
      <c r="F11" s="8"/>
      <c r="G11" s="8"/>
      <c r="H11" s="8"/>
      <c r="I11" s="8"/>
      <c r="J11" s="8"/>
      <c r="K11" s="8"/>
      <c r="L11" s="8"/>
      <c r="M11" s="8"/>
      <c r="N11" s="8"/>
      <c r="O11" s="8"/>
      <c r="P11" s="8"/>
      <c r="Q11" s="8"/>
      <c r="R11" s="8"/>
      <c r="S11" s="8"/>
      <c r="T11" s="8"/>
      <c r="U11" s="22" t="str">
        <f>IF(COUNTIF([4]回答表!F18,"*")&gt;0,[4]回答表!F18,"")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f>IF([4]回答表!F18="水道事業",IF([4]回答表!X51="●",[4]回答表!B197,IF([4]回答表!AA51="●",[4]回答表!B275,"")),"")</f>
        <v>0</v>
      </c>
      <c r="AN99" s="134"/>
      <c r="AO99" s="134"/>
      <c r="AP99" s="134"/>
      <c r="AQ99" s="134"/>
      <c r="AR99" s="134"/>
      <c r="AS99" s="134"/>
      <c r="AT99" s="134"/>
      <c r="AU99" s="134"/>
      <c r="AV99" s="134"/>
      <c r="AW99" s="134"/>
      <c r="AX99" s="134"/>
      <c r="AY99" s="134"/>
      <c r="AZ99" s="134"/>
      <c r="BA99" s="134"/>
      <c r="BB99" s="134"/>
      <c r="BC99" s="135"/>
      <c r="BD99" s="109"/>
      <c r="BE99" s="109"/>
      <c r="BF99" s="138">
        <f>IF([4]回答表!F18="水道事業",IF([4]回答表!X51="●",[4]回答表!B256,IF([4]回答表!AA51="●",[4]回答表!B335,"")),"")</f>
        <v>0</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f>IF([4]回答表!F18="水道事業",IF([4]回答表!X51="●",[4]回答表!J205,IF([4]回答表!AA51="●",[4]回答表!J283,"")),"")</f>
        <v>0</v>
      </c>
      <c r="V101" s="83"/>
      <c r="W101" s="83"/>
      <c r="X101" s="83"/>
      <c r="Y101" s="83"/>
      <c r="Z101" s="83"/>
      <c r="AA101" s="83"/>
      <c r="AB101" s="153"/>
      <c r="AC101" s="82" t="str">
        <f>IF([4]回答表!F18="水道事業",IF([4]回答表!X51="●",[4]回答表!J210,IF([4]回答表!AA51="●",[4]回答表!J290,"")),"")</f>
        <v>●</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f>IF([4]回答表!F18="水道事業",IF([4]回答表!X51="●",[4]回答表!E256,IF([4]回答表!AA51="●",[4]回答表!E335,"")),"")</f>
        <v>0</v>
      </c>
      <c r="BG102" s="151"/>
      <c r="BH102" s="151"/>
      <c r="BI102" s="151"/>
      <c r="BJ102" s="150" t="str">
        <f>IF([4]回答表!F18="水道事業",IF([4]回答表!X51="●",[4]回答表!E257,IF([4]回答表!AA51="●",[4]回答表!E336,"")),"")</f>
        <v xml:space="preserve"> </v>
      </c>
      <c r="BK102" s="151"/>
      <c r="BL102" s="151"/>
      <c r="BM102" s="151"/>
      <c r="BN102" s="150" t="str">
        <f>IF([4]回答表!F18="水道事業",IF([4]回答表!X51="●",[4]回答表!E258,IF([4]回答表!AA51="●",[4]回答表!E337,"")),"")</f>
        <v xml:space="preserve">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xml:space="preserve"> </v>
      </c>
      <c r="V106" s="83"/>
      <c r="W106" s="83"/>
      <c r="X106" s="83"/>
      <c r="Y106" s="83"/>
      <c r="Z106" s="83"/>
      <c r="AA106" s="83"/>
      <c r="AB106" s="153"/>
      <c r="AC106" s="82" t="str">
        <f>IF([4]回答表!F18="水道事業",IF([4]回答表!X51="●",[4]回答表!J217,IF([4]回答表!AA51="●",[4]回答表!J297,"")),"")</f>
        <v xml:space="preserve">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f>IF([4]回答表!F18="水道事業",IF([4]回答表!X51="●",[4]回答表!E265,IF([4]回答表!AA51="●",[4]回答表!E344,"")),"")</f>
        <v>0</v>
      </c>
      <c r="V111" s="182"/>
      <c r="W111" s="182"/>
      <c r="X111" s="182"/>
      <c r="Y111" s="182"/>
      <c r="Z111" s="182"/>
      <c r="AA111" s="182"/>
      <c r="AB111" s="182"/>
      <c r="AC111" s="182"/>
      <c r="AD111" s="182"/>
      <c r="AE111" s="183" t="s">
        <v>33</v>
      </c>
      <c r="AF111" s="183"/>
      <c r="AG111" s="183"/>
      <c r="AH111" s="183"/>
      <c r="AI111" s="183"/>
      <c r="AJ111" s="184"/>
      <c r="AK111" s="136"/>
      <c r="AL111" s="136"/>
      <c r="AM111" s="133">
        <f>IF([4]回答表!F18="水道事業",IF([4]回答表!X51="●",[4]回答表!B267,IF([4]回答表!AA51="●",[4]回答表!B346,"")),"")</f>
        <v>0</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9BB2-8265-411B-8F02-983D225D4786}">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小坂町</v>
      </c>
      <c r="D11" s="8"/>
      <c r="E11" s="8"/>
      <c r="F11" s="8"/>
      <c r="G11" s="8"/>
      <c r="H11" s="8"/>
      <c r="I11" s="8"/>
      <c r="J11" s="8"/>
      <c r="K11" s="8"/>
      <c r="L11" s="8"/>
      <c r="M11" s="8"/>
      <c r="N11" s="8"/>
      <c r="O11" s="8"/>
      <c r="P11" s="8"/>
      <c r="Q11" s="8"/>
      <c r="R11" s="8"/>
      <c r="S11" s="8"/>
      <c r="T11" s="8"/>
      <c r="U11" s="22" t="str">
        <f>IF(COUNTIF([5]回答表!F18,"*")&gt;0,[5]回答表!F18,"")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v>
      </c>
      <c r="E24" s="80"/>
      <c r="F24" s="80"/>
      <c r="G24" s="80"/>
      <c r="H24" s="80"/>
      <c r="I24" s="80"/>
      <c r="J24" s="81"/>
      <c r="K24" s="79" t="str">
        <f>IF([5]回答表!R50="●","●","")</f>
        <v/>
      </c>
      <c r="L24" s="80"/>
      <c r="M24" s="80"/>
      <c r="N24" s="80"/>
      <c r="O24" s="80"/>
      <c r="P24" s="80"/>
      <c r="Q24" s="81"/>
      <c r="R24" s="79" t="str">
        <f>IF([5]回答表!R51="●","●","")</f>
        <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v>
      </c>
      <c r="O36" s="131"/>
      <c r="P36" s="131"/>
      <c r="Q36" s="132"/>
      <c r="R36" s="119"/>
      <c r="S36" s="119"/>
      <c r="T36" s="119"/>
      <c r="U36" s="133" t="str">
        <f>IF([5]回答表!X49="●",[5]回答表!B67,IF([5]回答表!AA49="●",[5]回答表!B95,""))</f>
        <v>小規模施設の統廃合により効率的な運用と一元管理が可能となり維持管理業務の軽減に繋がった。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平成</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v>
      </c>
      <c r="AN38" s="83"/>
      <c r="AO38" s="83"/>
      <c r="AP38" s="83"/>
      <c r="AQ38" s="83"/>
      <c r="AR38" s="83"/>
      <c r="AS38" s="83"/>
      <c r="AT38" s="153"/>
      <c r="AU38" s="82" t="str">
        <f>IF([5]回答表!X49="●",[5]回答表!G74,IF([5]回答表!AA49="●",[5]回答表!G102,""))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IF([5]回答表!X49="●",[5]回答表!V73,IF([5]回答表!AA49="●",[5]回答表!V101,""))</f>
        <v>29</v>
      </c>
      <c r="BG39" s="16"/>
      <c r="BH39" s="16"/>
      <c r="BI39" s="17"/>
      <c r="BJ39" s="150">
        <f>IF([5]回答表!X49="●",[5]回答表!V74,IF([5]回答表!AA49="●",[5]回答表!V102,""))</f>
        <v>3</v>
      </c>
      <c r="BK39" s="16"/>
      <c r="BL39" s="16"/>
      <c r="BM39" s="17"/>
      <c r="BN39" s="150">
        <f>IF([5]回答表!X49="●",[5]回答表!V75,IF([5]回答表!AA49="●",[5]回答表!V103,""))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xml:space="preserve">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IF([5]回答表!X49="●",[5]回答表!E85,IF([5]回答表!AA49="●",[5]回答表!E113,""))</f>
        <v>0</v>
      </c>
      <c r="V50" s="182"/>
      <c r="W50" s="182"/>
      <c r="X50" s="182"/>
      <c r="Y50" s="182"/>
      <c r="Z50" s="182"/>
      <c r="AA50" s="182"/>
      <c r="AB50" s="182"/>
      <c r="AC50" s="182"/>
      <c r="AD50" s="182"/>
      <c r="AE50" s="183" t="s">
        <v>33</v>
      </c>
      <c r="AF50" s="183"/>
      <c r="AG50" s="183"/>
      <c r="AH50" s="183"/>
      <c r="AI50" s="183"/>
      <c r="AJ50" s="184"/>
      <c r="AK50" s="136"/>
      <c r="AL50" s="136"/>
      <c r="AM50" s="133">
        <f>IF([5]回答表!X49="●",[5]回答表!B87,IF([5]回答表!AA49="●",[5]回答表!B115,""))</f>
        <v>0</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IF([5]回答表!F18="下水道事業",IF([5]回答表!X51="●",[5]回答表!E256,IF([5]回答表!AA51="●",[5]回答表!E335,"")),"")</f>
        <v/>
      </c>
      <c r="BG169" s="151"/>
      <c r="BH169" s="151"/>
      <c r="BI169" s="151"/>
      <c r="BJ169" s="150" t="str">
        <f>IF([5]回答表!F18="下水道事業",IF([5]回答表!X51="●",[5]回答表!E257,IF([5]回答表!AA51="●",[5]回答表!E336,"")),"")</f>
        <v/>
      </c>
      <c r="BK169" s="151"/>
      <c r="BL169" s="151"/>
      <c r="BM169" s="151"/>
      <c r="BN169" s="150" t="str">
        <f>IF([5]回答表!F18="下水道事業",IF([5]回答表!X51="●",[5]回答表!E258,IF([5]回答表!AA51="●",[5]回答表!E337,"")),"")</f>
        <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c>
      <c r="V174" s="83"/>
      <c r="W174" s="83"/>
      <c r="X174" s="83"/>
      <c r="Y174" s="83"/>
      <c r="Z174" s="83"/>
      <c r="AA174" s="83"/>
      <c r="AB174" s="153"/>
      <c r="AC174" s="82" t="str">
        <f>IF([5]回答表!F18="下水道事業",IF([5]回答表!X51="●",[5]回答表!Y237,IF([5]回答表!AA51="●",[5]回答表!Y317,"")),"")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c>
      <c r="V180" s="83"/>
      <c r="W180" s="83"/>
      <c r="X180" s="83"/>
      <c r="Y180" s="83"/>
      <c r="Z180" s="83"/>
      <c r="AA180" s="83"/>
      <c r="AB180" s="153"/>
      <c r="AC180" s="82" t="str">
        <f>IF([5]回答表!F18="下水道事業",IF([5]回答表!X51="●",[5]回答表!Y240,IF([5]回答表!AA51="●",[5]回答表!Y320,"")),"")</f>
        <v/>
      </c>
      <c r="AD180" s="83"/>
      <c r="AE180" s="83"/>
      <c r="AF180" s="83"/>
      <c r="AG180" s="83"/>
      <c r="AH180" s="83"/>
      <c r="AI180" s="83"/>
      <c r="AJ180" s="153"/>
      <c r="AK180" s="82" t="str">
        <f>IF([5]回答表!F18="下水道事業",IF([5]回答表!X51="●",[5]回答表!Y241,IF([5]回答表!AA51="●",[5]回答表!Y321,"")),"")</f>
        <v/>
      </c>
      <c r="AL180" s="83"/>
      <c r="AM180" s="83"/>
      <c r="AN180" s="83"/>
      <c r="AO180" s="83"/>
      <c r="AP180" s="83"/>
      <c r="AQ180" s="83"/>
      <c r="AR180" s="153"/>
      <c r="AS180" s="82" t="str">
        <f>IF([5]回答表!F18="下水道事業",IF([5]回答表!X51="●",[5]回答表!Y242,IF([5]回答表!AA51="●",[5]回答表!Y322,"")),"")</f>
        <v/>
      </c>
      <c r="AT180" s="83"/>
      <c r="AU180" s="83"/>
      <c r="AV180" s="83"/>
      <c r="AW180" s="83"/>
      <c r="AX180" s="83"/>
      <c r="AY180" s="83"/>
      <c r="AZ180" s="153"/>
      <c r="BA180" s="82" t="str">
        <f>IF([5]回答表!F18="下水道事業",IF([5]回答表!X51="●",[5]回答表!Y243,IF([5]回答表!AA51="●",[5]回答表!Y323,"")),"")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c>
      <c r="V186" s="83"/>
      <c r="W186" s="83"/>
      <c r="X186" s="83"/>
      <c r="Y186" s="83"/>
      <c r="Z186" s="83"/>
      <c r="AA186" s="83"/>
      <c r="AB186" s="153"/>
      <c r="AC186" s="82" t="str">
        <f>IF([5]回答表!F18="下水道事業",IF([5]回答表!X51="●",[5]回答表!N249,IF([5]回答表!AA51="●",[5]回答表!N329,"")),"")</f>
        <v/>
      </c>
      <c r="AD186" s="83"/>
      <c r="AE186" s="83"/>
      <c r="AF186" s="83"/>
      <c r="AG186" s="83"/>
      <c r="AH186" s="83"/>
      <c r="AI186" s="83"/>
      <c r="AJ186" s="153"/>
      <c r="AK186" s="82" t="str">
        <f>IF([5]回答表!F18="下水道事業",IF([5]回答表!X51="●",[5]回答表!N250,IF([5]回答表!AA51="●",[5]回答表!N330,"")),"")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IF([5]回答表!F18="下水道事業",IF([5]回答表!X51="●",[5]回答表!E265,IF([5]回答表!AA51="●",[5]回答表!E344,"")),"")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kaigo_dei</vt:lpstr>
      <vt:lpstr>gesui_tokkan</vt:lpstr>
      <vt:lpstr>gesui_koukyo</vt:lpstr>
      <vt:lpstr>suido</vt:lpstr>
      <vt:lpstr>kansui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2022-10-13T01:45:20Z</dcterms:modified>
</cp:coreProperties>
</file>