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<sst xmlns="http://schemas.openxmlformats.org/spreadsheetml/2006/main" count="53" uniqueCount="53">
  <si>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みんなの党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</si>
  <si>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</si>
  <si>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</si>
  <si>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</si>
  <si>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</si>
  <si>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</si>
  <si>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</si>
  <si>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</si>
  <si>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</si>
  <si>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</t>
  </si>
  <si>
    <t>日本維新の会</t>
  </si>
  <si>
    <t>幸福実現党</t>
  </si>
  <si>
    <t>比例・様式２</t>
  </si>
  <si>
    <t>届出
番号</t>
  </si>
  <si>
    <t>得票総数</t>
  </si>
  <si>
    <t>開　票　内　訳</t>
  </si>
  <si>
    <t>票　　数</t>
  </si>
  <si>
    <t>政党等の名称</t>
  </si>
  <si>
    <t>［ア＋イ］</t>
  </si>
  <si>
    <t>政党等の得票総数</t>
  </si>
  <si>
    <t>名簿登載者の得票総数</t>
  </si>
  <si>
    <t>(A)得票総数[(a)+(b)]</t>
  </si>
  <si>
    <t>得票率</t>
  </si>
  <si>
    <t>［ア］</t>
  </si>
  <si>
    <t>［イ］</t>
  </si>
  <si>
    <t>　(a)政党等の得票総数</t>
  </si>
  <si>
    <t>　(b)名簿登載者の得票総数</t>
  </si>
  <si>
    <t>(B)按分の際、切り捨てた票数</t>
  </si>
  <si>
    <t>(C)何れの政党等・名簿登載者
　 にも属さない票数</t>
  </si>
  <si>
    <t>(D)有効投票数[(A)+(B)+(C)]</t>
  </si>
  <si>
    <t>(E)無効投票数</t>
  </si>
  <si>
    <t>(F)投票総数[(D)+(E)]</t>
  </si>
  <si>
    <t>　 無効投票率[(E)/(F)×100]</t>
  </si>
  <si>
    <t>(G)持ち帰りその他</t>
  </si>
  <si>
    <t>　 投票者総数[(F)+(G)]</t>
  </si>
  <si>
    <t>合　　　計</t>
  </si>
  <si>
    <t>平成２５年７月２１日執行</t>
  </si>
  <si>
    <t>参議院比例代表選出議員選挙　開票結果（総括表）</t>
  </si>
  <si>
    <t>秋田県選挙管理委員会</t>
  </si>
  <si>
    <t>開票率　100.00％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</si>
  <si>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</si>
  <si>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</si>
  <si>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</si>
  <si>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</si>
  <si>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</si>
  <si>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</si>
  <si>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</si>
  <si>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</si>
  <si>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</si>
  <si>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</si>
  <si>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</si>
  <si>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</si>
  <si>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26時30分発表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</si>
</sst>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\ \ \ \ "/>
    <numFmt numFmtId="178" formatCode="##0.00\ "/>
    <numFmt numFmtId="179" formatCode="##0.00"/>
    <numFmt numFmtId="180" formatCode="#,##0.000_ "/>
    <numFmt numFmtId="181" formatCode="0.00_ "/>
    <numFmt numFmtId="182" formatCode="0_);[Red]\(0\)"/>
    <numFmt numFmtId="183" formatCode="0.0_);[Red]\(0.0\)"/>
    <numFmt numFmtId="184" formatCode="0.00_);[Red]\(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4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49" fontId="42" fillId="0" borderId="0" xfId="60" applyNumberFormat="1" applyFont="1" applyFill="1" applyAlignment="1">
      <alignment horizontal="center" vertical="center"/>
      <protection/>
    </xf>
    <xf numFmtId="49" fontId="42" fillId="0" borderId="0" xfId="60" applyNumberFormat="1" applyFont="1" applyFill="1" applyAlignment="1">
      <alignment vertical="center"/>
      <protection/>
    </xf>
    <xf numFmtId="49" fontId="43" fillId="0" borderId="0" xfId="60" applyNumberFormat="1" applyFont="1" applyFill="1" applyBorder="1" applyAlignment="1">
      <alignment horizontal="right" vertical="center"/>
      <protection/>
    </xf>
    <xf numFmtId="0" fontId="44" fillId="0" borderId="0" xfId="60" applyFont="1" applyFill="1">
      <alignment/>
      <protection/>
    </xf>
    <xf numFmtId="49" fontId="42" fillId="0" borderId="0" xfId="60" applyNumberFormat="1" applyFont="1" applyFill="1" applyBorder="1" applyAlignment="1">
      <alignment vertical="center"/>
      <protection/>
    </xf>
    <xf numFmtId="49" fontId="43" fillId="0" borderId="0" xfId="60" applyNumberFormat="1" applyFont="1" applyFill="1" applyAlignment="1">
      <alignment horizontal="left"/>
      <protection/>
    </xf>
    <xf numFmtId="49" fontId="45" fillId="0" borderId="0" xfId="60" applyNumberFormat="1" applyFont="1" applyFill="1" applyAlignment="1">
      <alignment vertical="center"/>
      <protection/>
    </xf>
    <xf numFmtId="49" fontId="43" fillId="0" borderId="0" xfId="60" applyNumberFormat="1" applyFont="1" applyFill="1" applyAlignment="1">
      <alignment/>
      <protection/>
    </xf>
    <xf numFmtId="49" fontId="43" fillId="0" borderId="0" xfId="60" applyNumberFormat="1" applyFont="1" applyFill="1" applyAlignment="1">
      <alignment horizontal="center" vertical="center"/>
      <protection/>
    </xf>
    <xf numFmtId="49" fontId="45" fillId="0" borderId="0" xfId="60" applyNumberFormat="1" applyFont="1" applyFill="1" applyAlignment="1">
      <alignment horizontal="center" vertical="center"/>
      <protection/>
    </xf>
    <xf numFmtId="49" fontId="43" fillId="0" borderId="0" xfId="60" applyNumberFormat="1" applyFont="1" applyFill="1" applyAlignment="1">
      <alignment horizontal="right"/>
      <protection/>
    </xf>
    <xf numFmtId="49" fontId="43" fillId="0" borderId="0" xfId="60" applyNumberFormat="1" applyFont="1" applyFill="1" applyAlignment="1">
      <alignment horizontal="right" vertical="center"/>
      <protection/>
    </xf>
    <xf numFmtId="49" fontId="43" fillId="0" borderId="10" xfId="60" applyNumberFormat="1" applyFont="1" applyFill="1" applyBorder="1" applyAlignment="1">
      <alignment horizontal="center" vertical="center" wrapText="1"/>
      <protection/>
    </xf>
    <xf numFmtId="49" fontId="42" fillId="0" borderId="11" xfId="60" applyNumberFormat="1" applyFont="1" applyFill="1" applyBorder="1" applyAlignment="1">
      <alignment horizontal="center" vertical="center"/>
      <protection/>
    </xf>
    <xf numFmtId="49" fontId="43" fillId="0" borderId="12" xfId="60" applyNumberFormat="1" applyFont="1" applyFill="1" applyBorder="1" applyAlignment="1">
      <alignment horizontal="center" vertical="center"/>
      <protection/>
    </xf>
    <xf numFmtId="49" fontId="43" fillId="0" borderId="13" xfId="60" applyNumberFormat="1" applyFont="1" applyFill="1" applyBorder="1" applyAlignment="1">
      <alignment horizontal="center" vertical="center"/>
      <protection/>
    </xf>
    <xf numFmtId="49" fontId="43" fillId="0" borderId="14" xfId="60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Fill="1" applyBorder="1" applyAlignment="1">
      <alignment horizontal="center" vertical="center"/>
      <protection/>
    </xf>
    <xf numFmtId="49" fontId="43" fillId="0" borderId="15" xfId="60" applyNumberFormat="1" applyFont="1" applyFill="1" applyBorder="1" applyAlignment="1">
      <alignment horizontal="center" vertical="center"/>
      <protection/>
    </xf>
    <xf numFmtId="49" fontId="43" fillId="0" borderId="16" xfId="60" applyNumberFormat="1" applyFont="1" applyFill="1" applyBorder="1" applyAlignment="1">
      <alignment horizontal="center" vertical="center"/>
      <protection/>
    </xf>
    <xf numFmtId="49" fontId="44" fillId="0" borderId="17" xfId="60" applyNumberFormat="1" applyFont="1" applyFill="1" applyBorder="1" applyAlignment="1">
      <alignment horizontal="center" vertical="center"/>
      <protection/>
    </xf>
    <xf numFmtId="49" fontId="43" fillId="0" borderId="18" xfId="60" applyNumberFormat="1" applyFont="1" applyFill="1" applyBorder="1" applyAlignment="1">
      <alignment horizontal="center" vertical="center"/>
      <protection/>
    </xf>
    <xf numFmtId="49" fontId="43" fillId="0" borderId="19" xfId="60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Fill="1" applyBorder="1" applyAlignment="1">
      <alignment horizontal="center" vertical="center"/>
      <protection/>
    </xf>
    <xf numFmtId="49" fontId="43" fillId="0" borderId="20" xfId="60" applyNumberFormat="1" applyFont="1" applyFill="1" applyBorder="1" applyAlignment="1">
      <alignment horizontal="center" vertical="center"/>
      <protection/>
    </xf>
    <xf numFmtId="49" fontId="43" fillId="0" borderId="21" xfId="60" applyNumberFormat="1" applyFont="1" applyFill="1" applyBorder="1" applyAlignment="1">
      <alignment horizontal="center" vertical="center"/>
      <protection/>
    </xf>
    <xf numFmtId="49" fontId="43" fillId="0" borderId="22" xfId="60" applyNumberFormat="1" applyFont="1" applyFill="1" applyBorder="1" applyAlignment="1">
      <alignment vertical="center"/>
      <protection/>
    </xf>
    <xf numFmtId="176" fontId="42" fillId="0" borderId="23" xfId="60" applyNumberFormat="1" applyFont="1" applyFill="1" applyBorder="1" applyAlignment="1">
      <alignment horizontal="right" vertical="center"/>
      <protection/>
    </xf>
    <xf numFmtId="49" fontId="44" fillId="0" borderId="24" xfId="60" applyNumberFormat="1" applyFont="1" applyFill="1" applyBorder="1" applyAlignment="1">
      <alignment horizontal="center" vertical="center"/>
      <protection/>
    </xf>
    <xf numFmtId="49" fontId="42" fillId="0" borderId="25" xfId="60" applyNumberFormat="1" applyFont="1" applyFill="1" applyBorder="1" applyAlignment="1">
      <alignment horizontal="center" vertical="center"/>
      <protection/>
    </xf>
    <xf numFmtId="49" fontId="46" fillId="0" borderId="26" xfId="60" applyNumberFormat="1" applyFont="1" applyFill="1" applyBorder="1" applyAlignment="1">
      <alignment horizontal="center" vertical="center"/>
      <protection/>
    </xf>
    <xf numFmtId="49" fontId="43" fillId="0" borderId="27" xfId="60" applyNumberFormat="1" applyFont="1" applyFill="1" applyBorder="1" applyAlignment="1">
      <alignment horizontal="center" vertical="center"/>
      <protection/>
    </xf>
    <xf numFmtId="49" fontId="46" fillId="0" borderId="25" xfId="60" applyNumberFormat="1" applyFont="1" applyFill="1" applyBorder="1" applyAlignment="1">
      <alignment horizontal="center" vertical="center"/>
      <protection/>
    </xf>
    <xf numFmtId="49" fontId="46" fillId="0" borderId="28" xfId="60" applyNumberFormat="1" applyFont="1" applyFill="1" applyBorder="1" applyAlignment="1">
      <alignment horizontal="center" vertical="center"/>
      <protection/>
    </xf>
    <xf numFmtId="49" fontId="43" fillId="0" borderId="29" xfId="60" applyNumberFormat="1" applyFont="1" applyFill="1" applyBorder="1" applyAlignment="1">
      <alignment vertical="center"/>
      <protection/>
    </xf>
    <xf numFmtId="176" fontId="42" fillId="0" borderId="30" xfId="60" applyNumberFormat="1" applyFont="1" applyFill="1" applyBorder="1" applyAlignment="1">
      <alignment horizontal="right" vertical="center"/>
      <protection/>
    </xf>
    <xf numFmtId="49" fontId="43" fillId="0" borderId="22" xfId="60" applyNumberFormat="1" applyFont="1" applyFill="1" applyBorder="1" applyAlignment="1">
      <alignment horizontal="center" vertical="center"/>
      <protection/>
    </xf>
    <xf numFmtId="49" fontId="43" fillId="0" borderId="31" xfId="60" applyNumberFormat="1" applyFont="1" applyFill="1" applyBorder="1" applyAlignment="1">
      <alignment horizontal="center" vertical="center"/>
      <protection/>
    </xf>
    <xf numFmtId="176" fontId="42" fillId="0" borderId="31" xfId="60" applyNumberFormat="1" applyFont="1" applyFill="1" applyBorder="1" applyAlignment="1">
      <alignment horizontal="right" vertical="center"/>
      <protection/>
    </xf>
    <xf numFmtId="184" fontId="42" fillId="0" borderId="31" xfId="60" applyNumberFormat="1" applyFont="1" applyFill="1" applyBorder="1" applyAlignment="1">
      <alignment horizontal="right" vertical="center"/>
      <protection/>
    </xf>
    <xf numFmtId="177" fontId="42" fillId="0" borderId="31" xfId="60" applyNumberFormat="1" applyFont="1" applyFill="1" applyBorder="1" applyAlignment="1">
      <alignment horizontal="right" vertical="center"/>
      <protection/>
    </xf>
    <xf numFmtId="49" fontId="43" fillId="0" borderId="29" xfId="60" applyNumberFormat="1" applyFont="1" applyFill="1" applyBorder="1" applyAlignment="1">
      <alignment horizontal="center" vertical="center"/>
      <protection/>
    </xf>
    <xf numFmtId="49" fontId="43" fillId="0" borderId="32" xfId="60" applyNumberFormat="1" applyFont="1" applyFill="1" applyBorder="1" applyAlignment="1">
      <alignment horizontal="center" vertical="center"/>
      <protection/>
    </xf>
    <xf numFmtId="176" fontId="42" fillId="0" borderId="32" xfId="60" applyNumberFormat="1" applyFont="1" applyFill="1" applyBorder="1" applyAlignment="1">
      <alignment horizontal="right" vertical="center"/>
      <protection/>
    </xf>
    <xf numFmtId="184" fontId="42" fillId="0" borderId="32" xfId="60" applyNumberFormat="1" applyFont="1" applyFill="1" applyBorder="1" applyAlignment="1">
      <alignment horizontal="right" vertical="center"/>
      <protection/>
    </xf>
    <xf numFmtId="177" fontId="42" fillId="0" borderId="32" xfId="60" applyNumberFormat="1" applyFont="1" applyFill="1" applyBorder="1" applyAlignment="1">
      <alignment horizontal="right" vertical="center"/>
      <protection/>
    </xf>
    <xf numFmtId="49" fontId="42" fillId="0" borderId="0" xfId="60" applyNumberFormat="1" applyFont="1" applyFill="1" applyBorder="1" applyAlignment="1">
      <alignment horizontal="right" vertical="center"/>
      <protection/>
    </xf>
    <xf numFmtId="49" fontId="43" fillId="0" borderId="29" xfId="60" applyNumberFormat="1" applyFont="1" applyFill="1" applyBorder="1" applyAlignment="1">
      <alignment vertical="center" wrapText="1"/>
      <protection/>
    </xf>
    <xf numFmtId="177" fontId="42" fillId="0" borderId="30" xfId="60" applyNumberFormat="1" applyFont="1" applyFill="1" applyBorder="1" applyAlignment="1">
      <alignment horizontal="right" vertical="center"/>
      <protection/>
    </xf>
    <xf numFmtId="177" fontId="42" fillId="0" borderId="30" xfId="60" applyNumberFormat="1" applyFont="1" applyFill="1" applyBorder="1" applyAlignment="1">
      <alignment horizontal="right" vertical="center"/>
      <protection/>
    </xf>
    <xf numFmtId="49" fontId="47" fillId="0" borderId="29" xfId="60" applyNumberFormat="1" applyFont="1" applyFill="1" applyBorder="1" applyAlignment="1">
      <alignment vertical="center"/>
      <protection/>
    </xf>
    <xf numFmtId="49" fontId="42" fillId="0" borderId="30" xfId="60" applyNumberFormat="1" applyFont="1" applyFill="1" applyBorder="1" applyAlignment="1">
      <alignment horizontal="right" vertical="center"/>
      <protection/>
    </xf>
    <xf numFmtId="176" fontId="42" fillId="0" borderId="32" xfId="60" applyNumberFormat="1" applyFont="1" applyFill="1" applyBorder="1" applyAlignment="1">
      <alignment vertical="center"/>
      <protection/>
    </xf>
    <xf numFmtId="177" fontId="42" fillId="0" borderId="32" xfId="60" applyNumberFormat="1" applyFont="1" applyFill="1" applyBorder="1" applyAlignment="1">
      <alignment vertical="center"/>
      <protection/>
    </xf>
    <xf numFmtId="176" fontId="42" fillId="0" borderId="30" xfId="60" applyNumberFormat="1" applyFont="1" applyFill="1" applyBorder="1" applyAlignment="1">
      <alignment vertical="center"/>
      <protection/>
    </xf>
    <xf numFmtId="178" fontId="42" fillId="0" borderId="30" xfId="60" applyNumberFormat="1" applyFont="1" applyFill="1" applyBorder="1" applyAlignment="1">
      <alignment horizontal="right" vertical="center"/>
      <protection/>
    </xf>
    <xf numFmtId="49" fontId="43" fillId="0" borderId="33" xfId="60" applyNumberFormat="1" applyFont="1" applyFill="1" applyBorder="1" applyAlignment="1">
      <alignment vertical="center"/>
      <protection/>
    </xf>
    <xf numFmtId="177" fontId="42" fillId="0" borderId="34" xfId="60" applyNumberFormat="1" applyFont="1" applyFill="1" applyBorder="1" applyAlignment="1">
      <alignment horizontal="right" vertical="center"/>
      <protection/>
    </xf>
    <xf numFmtId="49" fontId="42" fillId="0" borderId="32" xfId="60" applyNumberFormat="1" applyFont="1" applyFill="1" applyBorder="1" applyAlignment="1">
      <alignment vertical="center"/>
      <protection/>
    </xf>
    <xf numFmtId="49" fontId="42" fillId="0" borderId="32" xfId="60" applyNumberFormat="1" applyFont="1" applyFill="1" applyBorder="1" applyAlignment="1">
      <alignment horizontal="right" vertical="center"/>
      <protection/>
    </xf>
    <xf numFmtId="49" fontId="42" fillId="0" borderId="30" xfId="60" applyNumberFormat="1" applyFont="1" applyFill="1" applyBorder="1" applyAlignment="1">
      <alignment vertical="center"/>
      <protection/>
    </xf>
    <xf numFmtId="49" fontId="43" fillId="0" borderId="35" xfId="60" applyNumberFormat="1" applyFont="1" applyFill="1" applyBorder="1" applyAlignment="1">
      <alignment horizontal="center" vertical="center"/>
      <protection/>
    </xf>
    <xf numFmtId="49" fontId="42" fillId="0" borderId="27" xfId="60" applyNumberFormat="1" applyFont="1" applyFill="1" applyBorder="1" applyAlignment="1">
      <alignment vertical="center"/>
      <protection/>
    </xf>
    <xf numFmtId="49" fontId="42" fillId="0" borderId="27" xfId="60" applyNumberFormat="1" applyFont="1" applyFill="1" applyBorder="1" applyAlignment="1">
      <alignment horizontal="right" vertical="center"/>
      <protection/>
    </xf>
    <xf numFmtId="49" fontId="42" fillId="0" borderId="36" xfId="60" applyNumberFormat="1" applyFont="1" applyFill="1" applyBorder="1" applyAlignment="1">
      <alignment vertical="center"/>
      <protection/>
    </xf>
    <xf numFmtId="49" fontId="42" fillId="0" borderId="37" xfId="60" applyNumberFormat="1" applyFont="1" applyFill="1" applyBorder="1" applyAlignment="1">
      <alignment horizontal="center" vertical="center"/>
      <protection/>
    </xf>
    <xf numFmtId="49" fontId="43" fillId="0" borderId="38" xfId="60" applyNumberFormat="1" applyFont="1" applyFill="1" applyBorder="1" applyAlignment="1">
      <alignment horizontal="center" vertical="center"/>
      <protection/>
    </xf>
    <xf numFmtId="176" fontId="42" fillId="0" borderId="38" xfId="60" applyNumberFormat="1" applyFont="1" applyFill="1" applyBorder="1" applyAlignment="1">
      <alignment vertical="center"/>
      <protection/>
    </xf>
    <xf numFmtId="179" fontId="42" fillId="0" borderId="38" xfId="60" applyNumberFormat="1" applyFont="1" applyFill="1" applyBorder="1" applyAlignment="1">
      <alignment horizontal="right" vertical="center"/>
      <protection/>
    </xf>
    <xf numFmtId="176" fontId="42" fillId="0" borderId="39" xfId="60" applyNumberFormat="1" applyFont="1" applyFill="1" applyBorder="1" applyAlignment="1">
      <alignment vertical="center"/>
      <protection/>
    </xf>
    <xf numFmtId="49" fontId="42" fillId="0" borderId="0" xfId="60" applyNumberFormat="1" applyFont="1" applyFill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4.57421875" style="1" customWidth="1"/>
    <col min="2" max="2" width="20.57421875" style="1" customWidth="1"/>
    <col min="3" max="3" width="15.57421875" style="2" customWidth="1"/>
    <col min="4" max="4" width="7.7109375" style="2" customWidth="1"/>
    <col min="5" max="5" width="17.57421875" style="2" customWidth="1"/>
    <col min="6" max="6" width="20.57421875" style="2" customWidth="1"/>
    <col min="7" max="7" width="1.421875" style="2" customWidth="1"/>
    <col min="8" max="8" width="25.28125" style="2" customWidth="1"/>
    <col min="9" max="9" width="14.140625" style="1" customWidth="1"/>
    <col min="10" max="16384" width="9.00390625" style="2" customWidth="1"/>
  </cols>
  <sheetData>
    <row r="1" spans="9:18" ht="12.75" customHeight="1">
      <c r="I1" s="3" t="s">
        <v>12</v>
      </c>
      <c r="J1" s="4"/>
      <c r="L1" s="5"/>
      <c r="P1" s="5"/>
      <c r="Q1" s="5"/>
      <c r="R1" s="5"/>
    </row>
    <row r="2" spans="2:10" ht="19.5" customHeight="1">
      <c r="B2" s="6" t="s">
        <v>36</v>
      </c>
      <c r="D2" s="7" t="s">
        <v>37</v>
      </c>
      <c r="I2" s="8" t="s">
        <v>52</v>
      </c>
      <c r="J2" s="4"/>
    </row>
    <row r="3" spans="2:10" s="1" customFormat="1" ht="12.75" customHeight="1">
      <c r="B3" s="9"/>
      <c r="D3" s="10"/>
      <c r="I3" s="11" t="s">
        <v>38</v>
      </c>
      <c r="J3" s="4"/>
    </row>
    <row r="4" spans="9:10" s="1" customFormat="1" ht="12.75" customHeight="1" thickBot="1">
      <c r="I4" s="12" t="s">
        <v>39</v>
      </c>
      <c r="J4" s="4"/>
    </row>
    <row r="5" spans="1:9" ht="17.25" customHeight="1" thickBot="1">
      <c r="A5" s="13" t="s">
        <v>13</v>
      </c>
      <c r="B5" s="14"/>
      <c r="C5" s="15" t="s">
        <v>14</v>
      </c>
      <c r="D5" s="16"/>
      <c r="E5" s="16"/>
      <c r="F5" s="17"/>
      <c r="G5" s="18"/>
      <c r="H5" s="19" t="s">
        <v>15</v>
      </c>
      <c r="I5" s="20" t="s">
        <v>16</v>
      </c>
    </row>
    <row r="6" spans="1:9" ht="17.25" customHeight="1" thickTop="1">
      <c r="A6" s="21"/>
      <c r="B6" s="22" t="s">
        <v>17</v>
      </c>
      <c r="C6" s="23" t="s">
        <v>18</v>
      </c>
      <c r="D6" s="24"/>
      <c r="E6" s="25" t="s">
        <v>19</v>
      </c>
      <c r="F6" s="26" t="s">
        <v>20</v>
      </c>
      <c r="G6" s="18"/>
      <c r="H6" s="27" t="s">
        <v>21</v>
      </c>
      <c r="I6" s="28">
        <f>C28</f>
        <v>487230.76900000003</v>
      </c>
    </row>
    <row r="7" spans="1:9" ht="17.25" customHeight="1" thickBot="1">
      <c r="A7" s="29"/>
      <c r="B7" s="30"/>
      <c r="C7" s="31"/>
      <c r="D7" s="32" t="s">
        <v>22</v>
      </c>
      <c r="E7" s="33" t="s">
        <v>23</v>
      </c>
      <c r="F7" s="34" t="s">
        <v>24</v>
      </c>
      <c r="G7" s="18"/>
      <c r="H7" s="35" t="s">
        <v>25</v>
      </c>
      <c r="I7" s="36">
        <f>E28</f>
        <v>356810.82100000005</v>
      </c>
    </row>
    <row r="8" spans="1:9" ht="17.25" customHeight="1" thickTop="1">
      <c r="A8" s="37" t="s">
        <v>40</v>
      </c>
      <c r="B8" s="38" t="s">
        <v>0</v>
      </c>
      <c r="C8" s="39">
        <f>E8+F8</f>
        <v>22574.097</v>
      </c>
      <c r="D8" s="40">
        <f>C8/$C$28*100</f>
        <v>4.6331427398009835</v>
      </c>
      <c r="E8" s="41">
        <v>20813</v>
      </c>
      <c r="F8" s="28">
        <v>1761.097</v>
      </c>
      <c r="G8" s="5"/>
      <c r="H8" s="35" t="s">
        <v>26</v>
      </c>
      <c r="I8" s="36">
        <f>F28</f>
        <v>130419.94799999999</v>
      </c>
    </row>
    <row r="9" spans="1:9" ht="17.25" customHeight="1">
      <c r="A9" s="42" t="s">
        <v>41</v>
      </c>
      <c r="B9" s="43" t="s">
        <v>1</v>
      </c>
      <c r="C9" s="44">
        <f>E9+F9</f>
        <v>81244.805</v>
      </c>
      <c r="D9" s="45">
        <f>C9/$C$28*100</f>
        <v>16.674810001582635</v>
      </c>
      <c r="E9" s="46">
        <v>64645</v>
      </c>
      <c r="F9" s="36">
        <v>16599.805</v>
      </c>
      <c r="G9" s="47"/>
      <c r="H9" s="35" t="s">
        <v>27</v>
      </c>
      <c r="I9" s="36">
        <f>1-0.769</f>
        <v>0.23099999999999998</v>
      </c>
    </row>
    <row r="10" spans="1:9" ht="17.25" customHeight="1">
      <c r="A10" s="42" t="s">
        <v>42</v>
      </c>
      <c r="B10" s="43" t="s">
        <v>2</v>
      </c>
      <c r="C10" s="44">
        <f>E10+F10</f>
        <v>2189.492</v>
      </c>
      <c r="D10" s="40">
        <f aca="true" t="shared" si="0" ref="D10:D19">C10/$C$28*100</f>
        <v>0.4493747397139445</v>
      </c>
      <c r="E10" s="46">
        <v>1406</v>
      </c>
      <c r="F10" s="36">
        <v>783.492</v>
      </c>
      <c r="G10" s="5"/>
      <c r="H10" s="48" t="s">
        <v>28</v>
      </c>
      <c r="I10" s="49">
        <v>4</v>
      </c>
    </row>
    <row r="11" spans="1:9" ht="17.25" customHeight="1">
      <c r="A11" s="42" t="s">
        <v>43</v>
      </c>
      <c r="B11" s="43" t="s">
        <v>3</v>
      </c>
      <c r="C11" s="44">
        <f aca="true" t="shared" si="1" ref="C11:C19">E11+F11</f>
        <v>17806</v>
      </c>
      <c r="D11" s="45">
        <f t="shared" si="0"/>
        <v>3.654531103720175</v>
      </c>
      <c r="E11" s="46">
        <v>11729</v>
      </c>
      <c r="F11" s="50">
        <v>6077</v>
      </c>
      <c r="G11" s="5"/>
      <c r="H11" s="51"/>
      <c r="I11" s="52"/>
    </row>
    <row r="12" spans="1:9" ht="17.25" customHeight="1">
      <c r="A12" s="42" t="s">
        <v>44</v>
      </c>
      <c r="B12" s="43" t="s">
        <v>4</v>
      </c>
      <c r="C12" s="44">
        <f t="shared" si="1"/>
        <v>10274.818</v>
      </c>
      <c r="D12" s="40">
        <f t="shared" si="0"/>
        <v>2.1088196094610763</v>
      </c>
      <c r="E12" s="46">
        <v>7433</v>
      </c>
      <c r="F12" s="36">
        <v>2841.818</v>
      </c>
      <c r="G12" s="47"/>
      <c r="H12" s="35" t="s">
        <v>29</v>
      </c>
      <c r="I12" s="50">
        <f>I6+I9+I10</f>
        <v>487235.00000000006</v>
      </c>
    </row>
    <row r="13" spans="1:9" ht="17.25" customHeight="1">
      <c r="A13" s="42" t="s">
        <v>45</v>
      </c>
      <c r="B13" s="43" t="s">
        <v>5</v>
      </c>
      <c r="C13" s="44">
        <f t="shared" si="1"/>
        <v>2253.996</v>
      </c>
      <c r="D13" s="45">
        <f t="shared" si="0"/>
        <v>0.4626136408885129</v>
      </c>
      <c r="E13" s="53">
        <v>1752.454</v>
      </c>
      <c r="F13" s="36">
        <v>501.542</v>
      </c>
      <c r="G13" s="5"/>
      <c r="H13" s="35" t="s">
        <v>30</v>
      </c>
      <c r="I13" s="50">
        <v>21119</v>
      </c>
    </row>
    <row r="14" spans="1:9" ht="17.25" customHeight="1">
      <c r="A14" s="42" t="s">
        <v>46</v>
      </c>
      <c r="B14" s="43" t="s">
        <v>6</v>
      </c>
      <c r="C14" s="44">
        <f t="shared" si="1"/>
        <v>198317.992</v>
      </c>
      <c r="D14" s="40">
        <f t="shared" si="0"/>
        <v>40.70309278846057</v>
      </c>
      <c r="E14" s="54">
        <v>158575</v>
      </c>
      <c r="F14" s="55">
        <v>39742.992</v>
      </c>
      <c r="G14" s="5"/>
      <c r="H14" s="35" t="s">
        <v>31</v>
      </c>
      <c r="I14" s="50">
        <v>508354</v>
      </c>
    </row>
    <row r="15" spans="1:9" ht="17.25" customHeight="1">
      <c r="A15" s="42" t="s">
        <v>47</v>
      </c>
      <c r="B15" s="43" t="s">
        <v>7</v>
      </c>
      <c r="C15" s="44">
        <f t="shared" si="1"/>
        <v>31894.193</v>
      </c>
      <c r="D15" s="45">
        <f t="shared" si="0"/>
        <v>6.54601372270888</v>
      </c>
      <c r="E15" s="54">
        <v>29165</v>
      </c>
      <c r="F15" s="55">
        <v>2729.193</v>
      </c>
      <c r="G15" s="5"/>
      <c r="H15" s="35" t="s">
        <v>32</v>
      </c>
      <c r="I15" s="56">
        <v>4.15</v>
      </c>
    </row>
    <row r="16" spans="1:9" ht="17.25" customHeight="1">
      <c r="A16" s="42" t="s">
        <v>48</v>
      </c>
      <c r="B16" s="43" t="s">
        <v>8</v>
      </c>
      <c r="C16" s="44">
        <f t="shared" si="1"/>
        <v>54729.79</v>
      </c>
      <c r="D16" s="40">
        <f t="shared" si="0"/>
        <v>11.23282712878094</v>
      </c>
      <c r="E16" s="54">
        <v>19496</v>
      </c>
      <c r="F16" s="55">
        <v>35233.79</v>
      </c>
      <c r="G16" s="5"/>
      <c r="H16" s="35" t="s">
        <v>33</v>
      </c>
      <c r="I16" s="50">
        <v>18</v>
      </c>
    </row>
    <row r="17" spans="1:9" ht="17.25" customHeight="1" thickBot="1">
      <c r="A17" s="42" t="s">
        <v>49</v>
      </c>
      <c r="B17" s="43" t="s">
        <v>9</v>
      </c>
      <c r="C17" s="44">
        <f t="shared" si="1"/>
        <v>2270.265</v>
      </c>
      <c r="D17" s="45">
        <f t="shared" si="0"/>
        <v>0.4659527157243224</v>
      </c>
      <c r="E17" s="53">
        <v>1235.367</v>
      </c>
      <c r="F17" s="55">
        <v>1034.898</v>
      </c>
      <c r="G17" s="5"/>
      <c r="H17" s="57" t="s">
        <v>34</v>
      </c>
      <c r="I17" s="58">
        <v>508372</v>
      </c>
    </row>
    <row r="18" spans="1:7" ht="17.25" customHeight="1">
      <c r="A18" s="42" t="s">
        <v>50</v>
      </c>
      <c r="B18" s="43" t="s">
        <v>10</v>
      </c>
      <c r="C18" s="44">
        <f t="shared" si="1"/>
        <v>61977.854999999996</v>
      </c>
      <c r="D18" s="40">
        <f t="shared" si="0"/>
        <v>12.720431250104403</v>
      </c>
      <c r="E18" s="54">
        <v>39141</v>
      </c>
      <c r="F18" s="55">
        <v>22836.855</v>
      </c>
      <c r="G18" s="5"/>
    </row>
    <row r="19" spans="1:7" ht="17.25" customHeight="1">
      <c r="A19" s="42" t="s">
        <v>51</v>
      </c>
      <c r="B19" s="43" t="s">
        <v>11</v>
      </c>
      <c r="C19" s="44">
        <f t="shared" si="1"/>
        <v>1697.466</v>
      </c>
      <c r="D19" s="45">
        <f t="shared" si="0"/>
        <v>0.34839055905354777</v>
      </c>
      <c r="E19" s="54">
        <v>1420</v>
      </c>
      <c r="F19" s="55">
        <v>277.466</v>
      </c>
      <c r="G19" s="5"/>
    </row>
    <row r="20" spans="1:7" ht="17.25" customHeight="1">
      <c r="A20" s="42"/>
      <c r="B20" s="43"/>
      <c r="C20" s="59"/>
      <c r="D20" s="60"/>
      <c r="E20" s="59"/>
      <c r="F20" s="61"/>
      <c r="G20" s="5"/>
    </row>
    <row r="21" spans="1:7" ht="17.25" customHeight="1">
      <c r="A21" s="42"/>
      <c r="B21" s="43"/>
      <c r="C21" s="59"/>
      <c r="D21" s="60"/>
      <c r="E21" s="59"/>
      <c r="F21" s="61"/>
      <c r="G21" s="5"/>
    </row>
    <row r="22" spans="1:7" ht="17.25" customHeight="1">
      <c r="A22" s="42"/>
      <c r="B22" s="43"/>
      <c r="C22" s="59"/>
      <c r="D22" s="60"/>
      <c r="E22" s="59"/>
      <c r="F22" s="61"/>
      <c r="G22" s="5"/>
    </row>
    <row r="23" spans="1:7" ht="17.25" customHeight="1">
      <c r="A23" s="42"/>
      <c r="B23" s="43"/>
      <c r="C23" s="59"/>
      <c r="D23" s="60"/>
      <c r="E23" s="59"/>
      <c r="F23" s="61"/>
      <c r="G23" s="5"/>
    </row>
    <row r="24" spans="1:7" ht="17.25" customHeight="1">
      <c r="A24" s="42"/>
      <c r="B24" s="43"/>
      <c r="C24" s="59"/>
      <c r="D24" s="60"/>
      <c r="E24" s="59"/>
      <c r="F24" s="61"/>
      <c r="G24" s="5"/>
    </row>
    <row r="25" spans="1:7" ht="17.25" customHeight="1">
      <c r="A25" s="42"/>
      <c r="B25" s="43"/>
      <c r="C25" s="59"/>
      <c r="D25" s="60"/>
      <c r="E25" s="59"/>
      <c r="F25" s="61"/>
      <c r="G25" s="5"/>
    </row>
    <row r="26" spans="1:7" ht="17.25" customHeight="1">
      <c r="A26" s="42"/>
      <c r="B26" s="43"/>
      <c r="C26" s="59"/>
      <c r="D26" s="60"/>
      <c r="E26" s="59"/>
      <c r="F26" s="61"/>
      <c r="G26" s="5"/>
    </row>
    <row r="27" spans="1:7" ht="17.25" customHeight="1" thickBot="1">
      <c r="A27" s="62"/>
      <c r="B27" s="32"/>
      <c r="C27" s="63"/>
      <c r="D27" s="64"/>
      <c r="E27" s="63"/>
      <c r="F27" s="65"/>
      <c r="G27" s="5"/>
    </row>
    <row r="28" spans="1:6" ht="17.25" customHeight="1" thickBot="1" thickTop="1">
      <c r="A28" s="66"/>
      <c r="B28" s="67" t="s">
        <v>35</v>
      </c>
      <c r="C28" s="68">
        <f>SUM(C8:C27)</f>
        <v>487230.76900000003</v>
      </c>
      <c r="D28" s="69">
        <v>100</v>
      </c>
      <c r="E28" s="68">
        <f>SUM(E8:E27)</f>
        <v>356810.82100000005</v>
      </c>
      <c r="F28" s="70">
        <f>SUM(F8:F27)</f>
        <v>130419.94799999999</v>
      </c>
    </row>
    <row r="29" ht="17.25" customHeight="1">
      <c r="A29" s="71"/>
    </row>
    <row r="30" ht="12">
      <c r="B30" s="71"/>
    </row>
  </sheetData>
  <sheetProtection/>
  <mergeCells count="3">
    <mergeCell ref="A5:A7"/>
    <mergeCell ref="H10:H11"/>
    <mergeCell ref="I10:I11"/>
  </mergeCells>
  <printOptions/>
  <pageMargins left="0.5905511811023623" right="0.5905511811023623" top="0.5118110236220472" bottom="0.7086614173228347" header="0.1968503937007874" footer="0.5118110236220472"/>
  <pageSetup horizontalDpi="600" verticalDpi="600" orientation="landscape" paperSize="9" r:id="rId1"/>
  <headerFooter alignWithMargins="0">
    <oddFooter>&amp;C&amp;"ＭＳ ゴシック,標準"&amp;9－&amp;P－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senkyo</dc:creator>
  <cp:keywords/>
  <dc:description/>
  <cp:lastModifiedBy>秋田県</cp:lastModifiedBy>
  <cp:lastPrinted>2013-07-23T08:40:54Z</cp:lastPrinted>
  <dcterms:created xsi:type="dcterms:W3CDTF">2013-07-21T17:22:11Z</dcterms:created>
  <dcterms:modified xsi:type="dcterms:W3CDTF">2013-07-25T02:32:20Z</dcterms:modified>
  <cp:category/>
  <cp:version/>
  <cp:contentType/>
  <cp:contentStatus/>
</cp:coreProperties>
</file>