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9450" activeTab="0"/>
  </bookViews>
  <sheets>
    <sheet name="開票結果（知事）" sheetId="1" r:id="rId1"/>
  </sheets>
  <definedNames>
    <definedName name="_xlnm.Print_Area" localSheetId="0">'開票結果（知事）'!$A$2:$O$44</definedName>
  </definedNames>
  <calcPr fullCalcOnLoad="1"/>
</workbook>
</file>

<file path=xl/sharedStrings.xml><?xml version="1.0" encoding="utf-8"?>
<sst xmlns="http://schemas.openxmlformats.org/spreadsheetml/2006/main" count="68" uniqueCount="66">
  <si>
    <t>区分</t>
  </si>
  <si>
    <t>開票区</t>
  </si>
  <si>
    <t>秋田市</t>
  </si>
  <si>
    <t>能代市</t>
  </si>
  <si>
    <t>横手市</t>
  </si>
  <si>
    <t>大館市</t>
  </si>
  <si>
    <t>市</t>
  </si>
  <si>
    <t>市計</t>
  </si>
  <si>
    <t>鹿角郡</t>
  </si>
  <si>
    <t>北秋田郡</t>
  </si>
  <si>
    <t>山本郡</t>
  </si>
  <si>
    <t>南秋田郡</t>
  </si>
  <si>
    <t>仙北郡</t>
  </si>
  <si>
    <t>雄勝郡</t>
  </si>
  <si>
    <t>郡計</t>
  </si>
  <si>
    <t>計</t>
  </si>
  <si>
    <t>県計</t>
  </si>
  <si>
    <t>内　　　訳</t>
  </si>
  <si>
    <t>投票総数</t>
  </si>
  <si>
    <t>有効投票</t>
  </si>
  <si>
    <t>無効投票</t>
  </si>
  <si>
    <t>無効投票率</t>
  </si>
  <si>
    <t>計</t>
  </si>
  <si>
    <t>持ち帰り</t>
  </si>
  <si>
    <t>不受理</t>
  </si>
  <si>
    <t>投票者総数</t>
  </si>
  <si>
    <t>開票率</t>
  </si>
  <si>
    <t>藤　本　金　治</t>
  </si>
  <si>
    <t>佐　竹　のりひさ</t>
  </si>
  <si>
    <t>さとう　正一郎</t>
  </si>
  <si>
    <t>川　口　ひろし</t>
  </si>
  <si>
    <t>（O）=P+Q</t>
  </si>
  <si>
    <t>（P）</t>
  </si>
  <si>
    <t>（Q)</t>
  </si>
  <si>
    <t>R=Q/O*100</t>
  </si>
  <si>
    <t>（佐竹敬久）</t>
  </si>
  <si>
    <t>（佐藤正一郎）</t>
  </si>
  <si>
    <t>（川口博）</t>
  </si>
  <si>
    <t>(S)</t>
  </si>
  <si>
    <t>(U)</t>
  </si>
  <si>
    <t>(V)</t>
  </si>
  <si>
    <t>(W)=O+U+V</t>
  </si>
  <si>
    <t>（％）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</si>
  <si>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</si>
  <si>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</si>
  <si>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</si>
  <si>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</si>
  <si>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</si>
  <si>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</si>
  <si>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</si>
  <si>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</si>
  <si>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</si>
  <si>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（小坂町）</t>
  </si>
  <si>
    <t>（上小阿仁村）</t>
  </si>
  <si>
    <t>（藤里町）</t>
  </si>
  <si>
    <t>（三種町）</t>
  </si>
  <si>
    <t>（八峰町）</t>
  </si>
  <si>
    <t>郡</t>
  </si>
  <si>
    <t>（五城目町）</t>
  </si>
  <si>
    <t>（八郎潟町）</t>
  </si>
  <si>
    <t>（井川町）</t>
  </si>
  <si>
    <t>（大潟村）</t>
  </si>
  <si>
    <t>（美郷町）</t>
  </si>
  <si>
    <t>（羽後町）</t>
  </si>
  <si>
    <t>（東成瀬村）</t>
  </si>
  <si>
    <t>現在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</si>
</sst>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);[Red]\(#,##0\)"/>
    <numFmt numFmtId="179" formatCode="#,##0_ "/>
    <numFmt numFmtId="180" formatCode="#,##0.00_ "/>
    <numFmt numFmtId="181" formatCode="0.00_ "/>
    <numFmt numFmtId="182" formatCode="#,##0.00_);[Red]\(#,##0.00\)"/>
    <numFmt numFmtId="183" formatCode="0.00_);[Red]\(0.00\)"/>
    <numFmt numFmtId="184" formatCode="#,##0.000_ "/>
    <numFmt numFmtId="185" formatCode="#,##0.00_ ;[Red]\-#,##0.00\ "/>
    <numFmt numFmtId="186" formatCode="0_);[Red]\(0\)"/>
    <numFmt numFmtId="187" formatCode="#,##0.000;\-#,##0.000"/>
    <numFmt numFmtId="188" formatCode="#,##0.000_);[Red]\(#,##0.000\)"/>
    <numFmt numFmtId="189" formatCode="0.00000000000000000000000_ "/>
    <numFmt numFmtId="190" formatCode="#,##0.000000000000000000000000000_);[Red]\(#,##0.000000000000000000000000000\)"/>
    <numFmt numFmtId="191" formatCode="0.000000000000000000000000000000_ "/>
    <numFmt numFmtId="192" formatCode="#,##0.000000000000000000000000000000_);[Red]\(#,##0.000000000000000000000000000000\)"/>
    <numFmt numFmtId="193" formatCode="0.000000000000000000000000000_ "/>
    <numFmt numFmtId="194" formatCode="#,##0.000000000000000000000000_);[Red]\(#,##0.000000000000000000000000\)"/>
    <numFmt numFmtId="195" formatCode="#,##0.00000000000000000000000_);[Red]\(#,##0.00000000000000000000000\)"/>
    <numFmt numFmtId="196" formatCode="#,##0.00000000000000000000000000_);[Red]\(#,##0.00000000000000000000000000\)"/>
    <numFmt numFmtId="197" formatCode="0.000000000000000000000000000000_);[Red]\(0.000000000000000000000000000000\)"/>
    <numFmt numFmtId="198" formatCode="#,##0.00000000000000000_);[Red]\(#,##0.00000000000000000\)"/>
    <numFmt numFmtId="199" formatCode="#,##0.000000000000000000000000000000_ "/>
    <numFmt numFmtId="200" formatCode="0.000_ "/>
    <numFmt numFmtId="201" formatCode="#,##0.0_);[Red]\(#,##0.0\)"/>
    <numFmt numFmtId="202" formatCode="#,##0.0;[Red]\-#,##0.0"/>
    <numFmt numFmtId="203" formatCode="#,##0.000;[Red]\-#,##0.000"/>
    <numFmt numFmtId="204" formatCode="#,##0.0000;[Red]\-#,##0.0000"/>
    <numFmt numFmtId="205" formatCode="#,##0.0_ "/>
    <numFmt numFmtId="206" formatCode="0.000_);[Red]\(0.000\)"/>
    <numFmt numFmtId="207" formatCode="#,###.###"/>
  </numFmts>
  <fonts count="6"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>
        <color indexed="45"/>
      </top>
      <bottom>
        <color indexed="63"/>
      </bottom>
    </border>
    <border>
      <left style="thin"/>
      <right style="thin"/>
      <top>
        <color indexed="63"/>
      </top>
      <bottom style="dotted">
        <color indexed="45"/>
      </bottom>
    </border>
    <border>
      <left style="thin"/>
      <right style="thin"/>
      <top>
        <color indexed="63"/>
      </top>
      <bottom style="dotted">
        <color indexed="14"/>
      </bottom>
    </border>
    <border>
      <left style="thin"/>
      <right style="thin"/>
      <top style="dotted">
        <color indexed="45"/>
      </top>
      <bottom style="thin"/>
    </border>
    <border>
      <left style="thin"/>
      <right style="thin"/>
      <top>
        <color indexed="63"/>
      </top>
      <bottom style="dotted">
        <color indexed="33"/>
      </bottom>
    </border>
    <border>
      <left style="thin"/>
      <right style="thin"/>
      <top style="thin"/>
      <bottom style="dotted">
        <color indexed="45"/>
      </bottom>
    </border>
    <border>
      <left style="thin"/>
      <right style="thin"/>
      <top style="dotted">
        <color indexed="45"/>
      </top>
      <bottom style="dotted">
        <color indexed="4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 shrinkToFit="1"/>
      <protection/>
    </xf>
    <xf numFmtId="0" fontId="4" fillId="0" borderId="5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right"/>
      <protection/>
    </xf>
    <xf numFmtId="178" fontId="4" fillId="0" borderId="6" xfId="0" applyNumberFormat="1" applyFont="1" applyBorder="1" applyAlignment="1" applyProtection="1">
      <alignment horizontal="right"/>
      <protection/>
    </xf>
    <xf numFmtId="178" fontId="4" fillId="0" borderId="6" xfId="0" applyNumberFormat="1" applyFont="1" applyBorder="1" applyAlignment="1" applyProtection="1">
      <alignment horizontal="center"/>
      <protection/>
    </xf>
    <xf numFmtId="178" fontId="4" fillId="0" borderId="7" xfId="0" applyNumberFormat="1" applyFont="1" applyBorder="1" applyAlignment="1" applyProtection="1">
      <alignment horizontal="center"/>
      <protection/>
    </xf>
    <xf numFmtId="178" fontId="4" fillId="0" borderId="7" xfId="0" applyNumberFormat="1" applyFont="1" applyBorder="1" applyAlignment="1" applyProtection="1">
      <alignment horizontal="right"/>
      <protection/>
    </xf>
    <xf numFmtId="0" fontId="0" fillId="0" borderId="3" xfId="0" applyBorder="1" applyAlignment="1" applyProtection="1">
      <alignment horizontal="center"/>
      <protection/>
    </xf>
    <xf numFmtId="38" fontId="4" fillId="0" borderId="5" xfId="17" applyFont="1" applyBorder="1" applyAlignment="1" applyProtection="1">
      <alignment horizontal="left"/>
      <protection/>
    </xf>
    <xf numFmtId="178" fontId="4" fillId="0" borderId="5" xfId="17" applyNumberFormat="1" applyFont="1" applyFill="1" applyBorder="1" applyAlignment="1" applyProtection="1">
      <alignment/>
      <protection/>
    </xf>
    <xf numFmtId="178" fontId="4" fillId="0" borderId="5" xfId="17" applyNumberFormat="1" applyFont="1" applyFill="1" applyBorder="1" applyAlignment="1" applyProtection="1">
      <alignment/>
      <protection locked="0"/>
    </xf>
    <xf numFmtId="182" fontId="4" fillId="0" borderId="5" xfId="17" applyNumberFormat="1" applyFont="1" applyFill="1" applyBorder="1" applyAlignment="1" applyProtection="1">
      <alignment/>
      <protection/>
    </xf>
    <xf numFmtId="9" fontId="4" fillId="0" borderId="5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left"/>
      <protection/>
    </xf>
    <xf numFmtId="0" fontId="4" fillId="0" borderId="8" xfId="0" applyFont="1" applyBorder="1" applyAlignment="1" applyProtection="1">
      <alignment horizontal="left"/>
      <protection/>
    </xf>
    <xf numFmtId="178" fontId="4" fillId="0" borderId="8" xfId="17" applyNumberFormat="1" applyFont="1" applyFill="1" applyBorder="1" applyAlignment="1" applyProtection="1">
      <alignment/>
      <protection/>
    </xf>
    <xf numFmtId="178" fontId="4" fillId="0" borderId="8" xfId="17" applyNumberFormat="1" applyFont="1" applyFill="1" applyBorder="1" applyAlignment="1" applyProtection="1">
      <alignment/>
      <protection locked="0"/>
    </xf>
    <xf numFmtId="182" fontId="4" fillId="0" borderId="8" xfId="17" applyNumberFormat="1" applyFont="1" applyFill="1" applyBorder="1" applyAlignment="1" applyProtection="1">
      <alignment/>
      <protection/>
    </xf>
    <xf numFmtId="9" fontId="4" fillId="0" borderId="8" xfId="15" applyFont="1" applyFill="1" applyBorder="1" applyAlignment="1" applyProtection="1">
      <alignment/>
      <protection locked="0"/>
    </xf>
    <xf numFmtId="0" fontId="4" fillId="0" borderId="9" xfId="0" applyFont="1" applyBorder="1" applyAlignment="1" applyProtection="1">
      <alignment horizontal="left"/>
      <protection/>
    </xf>
    <xf numFmtId="178" fontId="4" fillId="0" borderId="9" xfId="17" applyNumberFormat="1" applyFont="1" applyFill="1" applyBorder="1" applyAlignment="1" applyProtection="1">
      <alignment/>
      <protection/>
    </xf>
    <xf numFmtId="178" fontId="4" fillId="0" borderId="9" xfId="17" applyNumberFormat="1" applyFont="1" applyFill="1" applyBorder="1" applyAlignment="1" applyProtection="1">
      <alignment/>
      <protection locked="0"/>
    </xf>
    <xf numFmtId="182" fontId="4" fillId="0" borderId="9" xfId="17" applyNumberFormat="1" applyFont="1" applyFill="1" applyBorder="1" applyAlignment="1" applyProtection="1">
      <alignment/>
      <protection/>
    </xf>
    <xf numFmtId="9" fontId="4" fillId="0" borderId="9" xfId="15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/>
    </xf>
    <xf numFmtId="178" fontId="4" fillId="0" borderId="10" xfId="17" applyNumberFormat="1" applyFont="1" applyFill="1" applyBorder="1" applyAlignment="1" applyProtection="1">
      <alignment/>
      <protection/>
    </xf>
    <xf numFmtId="178" fontId="4" fillId="0" borderId="10" xfId="17" applyNumberFormat="1" applyFont="1" applyFill="1" applyBorder="1" applyAlignment="1" applyProtection="1">
      <alignment/>
      <protection locked="0"/>
    </xf>
    <xf numFmtId="182" fontId="4" fillId="0" borderId="10" xfId="17" applyNumberFormat="1" applyFont="1" applyFill="1" applyBorder="1" applyAlignment="1" applyProtection="1">
      <alignment/>
      <protection/>
    </xf>
    <xf numFmtId="9" fontId="4" fillId="0" borderId="10" xfId="15" applyFont="1" applyFill="1" applyBorder="1" applyAlignment="1" applyProtection="1">
      <alignment/>
      <protection locked="0"/>
    </xf>
    <xf numFmtId="0" fontId="0" fillId="0" borderId="6" xfId="0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/>
      <protection/>
    </xf>
    <xf numFmtId="178" fontId="4" fillId="0" borderId="11" xfId="17" applyNumberFormat="1" applyFont="1" applyFill="1" applyBorder="1" applyAlignment="1" applyProtection="1">
      <alignment/>
      <protection/>
    </xf>
    <xf numFmtId="182" fontId="4" fillId="0" borderId="11" xfId="17" applyNumberFormat="1" applyFont="1" applyFill="1" applyBorder="1" applyAlignment="1" applyProtection="1">
      <alignment/>
      <protection/>
    </xf>
    <xf numFmtId="9" fontId="4" fillId="0" borderId="11" xfId="15" applyFont="1" applyFill="1" applyBorder="1" applyAlignment="1" applyProtection="1">
      <alignment/>
      <protection/>
    </xf>
    <xf numFmtId="0" fontId="4" fillId="0" borderId="3" xfId="0" applyFont="1" applyBorder="1" applyAlignment="1" applyProtection="1">
      <alignment horizontal="left"/>
      <protection/>
    </xf>
    <xf numFmtId="178" fontId="4" fillId="0" borderId="3" xfId="17" applyNumberFormat="1" applyFont="1" applyFill="1" applyBorder="1" applyAlignment="1" applyProtection="1">
      <alignment/>
      <protection/>
    </xf>
    <xf numFmtId="182" fontId="4" fillId="0" borderId="3" xfId="17" applyNumberFormat="1" applyFont="1" applyFill="1" applyBorder="1" applyAlignment="1" applyProtection="1">
      <alignment/>
      <protection/>
    </xf>
    <xf numFmtId="9" fontId="4" fillId="0" borderId="3" xfId="15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9" fontId="4" fillId="0" borderId="5" xfId="15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shrinkToFit="1"/>
      <protection/>
    </xf>
    <xf numFmtId="9" fontId="4" fillId="0" borderId="8" xfId="15" applyFont="1" applyFill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178" fontId="4" fillId="0" borderId="12" xfId="17" applyNumberFormat="1" applyFont="1" applyFill="1" applyBorder="1" applyAlignment="1" applyProtection="1">
      <alignment/>
      <protection/>
    </xf>
    <xf numFmtId="178" fontId="4" fillId="0" borderId="12" xfId="17" applyNumberFormat="1" applyFont="1" applyFill="1" applyBorder="1" applyAlignment="1" applyProtection="1">
      <alignment/>
      <protection locked="0"/>
    </xf>
    <xf numFmtId="182" fontId="4" fillId="0" borderId="12" xfId="17" applyNumberFormat="1" applyFont="1" applyFill="1" applyBorder="1" applyAlignment="1" applyProtection="1">
      <alignment/>
      <protection/>
    </xf>
    <xf numFmtId="9" fontId="4" fillId="0" borderId="12" xfId="15" applyFont="1" applyFill="1" applyBorder="1" applyAlignment="1" applyProtection="1">
      <alignment/>
      <protection locked="0"/>
    </xf>
    <xf numFmtId="178" fontId="4" fillId="0" borderId="0" xfId="17" applyNumberFormat="1" applyFont="1" applyFill="1" applyBorder="1" applyAlignment="1" applyProtection="1">
      <alignment/>
      <protection/>
    </xf>
    <xf numFmtId="182" fontId="4" fillId="0" borderId="0" xfId="17" applyNumberFormat="1" applyFont="1" applyFill="1" applyBorder="1" applyAlignment="1" applyProtection="1">
      <alignment/>
      <protection/>
    </xf>
    <xf numFmtId="9" fontId="4" fillId="0" borderId="0" xfId="15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left"/>
      <protection/>
    </xf>
    <xf numFmtId="178" fontId="4" fillId="0" borderId="13" xfId="17" applyNumberFormat="1" applyFont="1" applyFill="1" applyBorder="1" applyAlignment="1" applyProtection="1">
      <alignment/>
      <protection/>
    </xf>
    <xf numFmtId="182" fontId="4" fillId="0" borderId="13" xfId="17" applyNumberFormat="1" applyFont="1" applyFill="1" applyBorder="1" applyAlignment="1" applyProtection="1">
      <alignment/>
      <protection/>
    </xf>
    <xf numFmtId="9" fontId="4" fillId="0" borderId="13" xfId="15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 horizontal="left"/>
      <protection/>
    </xf>
    <xf numFmtId="178" fontId="4" fillId="0" borderId="14" xfId="17" applyNumberFormat="1" applyFont="1" applyFill="1" applyBorder="1" applyAlignment="1" applyProtection="1">
      <alignment/>
      <protection/>
    </xf>
    <xf numFmtId="182" fontId="4" fillId="0" borderId="14" xfId="17" applyNumberFormat="1" applyFont="1" applyFill="1" applyBorder="1" applyAlignment="1" applyProtection="1">
      <alignment/>
      <protection/>
    </xf>
    <xf numFmtId="9" fontId="4" fillId="0" borderId="14" xfId="15" applyFont="1" applyFill="1" applyBorder="1" applyAlignment="1" applyProtection="1">
      <alignment/>
      <protection/>
    </xf>
    <xf numFmtId="178" fontId="4" fillId="0" borderId="0" xfId="17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0" fontId="0" fillId="0" borderId="0" xfId="0" applyNumberForma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O44"/>
  <sheetViews>
    <sheetView tabSelected="1" view="pageBreakPreview" zoomScale="70" zoomScaleNormal="70" zoomScaleSheetLayoutView="70" workbookViewId="0" topLeftCell="A1">
      <pane xSplit="2" ySplit="5" topLeftCell="C6" activePane="bottomRight" state="frozen"/>
      <selection pane="topLeft" activeCell="F53" sqref="F53"/>
      <selection pane="topRight" activeCell="F53" sqref="F53"/>
      <selection pane="bottomLeft" activeCell="F53" sqref="F53"/>
      <selection pane="bottomRight" activeCell="O43" sqref="O43"/>
    </sheetView>
  </sheetViews>
  <sheetFormatPr defaultColWidth="9.00390625" defaultRowHeight="18.75" customHeight="1"/>
  <cols>
    <col min="1" max="1" width="4.625" style="1" customWidth="1"/>
    <col min="2" max="2" width="11.875" style="2" customWidth="1"/>
    <col min="3" max="6" width="10.625" style="3" customWidth="1"/>
    <col min="7" max="14" width="15.625" style="3" customWidth="1"/>
    <col min="15" max="16384" width="9.625" style="3" customWidth="1"/>
  </cols>
  <sheetData>
    <row r="1" ht="15" customHeight="1"/>
    <row r="2" spans="1:15" ht="15" customHeight="1">
      <c r="A2" s="4"/>
      <c r="B2" s="5" t="s">
        <v>0</v>
      </c>
      <c r="C2" s="6"/>
      <c r="D2" s="74" t="s">
        <v>17</v>
      </c>
      <c r="E2" s="75"/>
      <c r="F2" s="75"/>
      <c r="G2" s="6">
        <v>1</v>
      </c>
      <c r="H2" s="6">
        <v>2</v>
      </c>
      <c r="I2" s="6">
        <v>3</v>
      </c>
      <c r="J2" s="4">
        <v>4</v>
      </c>
      <c r="K2" s="4"/>
      <c r="L2" s="6"/>
      <c r="M2" s="6"/>
      <c r="N2" s="6"/>
      <c r="O2" s="6"/>
    </row>
    <row r="3" spans="1:15" ht="15" customHeight="1">
      <c r="A3" s="7"/>
      <c r="B3" s="8"/>
      <c r="C3" s="9" t="s">
        <v>18</v>
      </c>
      <c r="D3" s="6" t="s">
        <v>19</v>
      </c>
      <c r="E3" s="6" t="s">
        <v>20</v>
      </c>
      <c r="F3" s="10" t="s">
        <v>21</v>
      </c>
      <c r="G3" s="9"/>
      <c r="H3" s="9"/>
      <c r="I3" s="9"/>
      <c r="J3" s="7"/>
      <c r="K3" s="7" t="s">
        <v>22</v>
      </c>
      <c r="L3" s="9" t="s">
        <v>23</v>
      </c>
      <c r="M3" s="9" t="s">
        <v>24</v>
      </c>
      <c r="N3" s="9" t="s">
        <v>25</v>
      </c>
      <c r="O3" s="9" t="s">
        <v>26</v>
      </c>
    </row>
    <row r="4" spans="1:15" ht="15" customHeight="1">
      <c r="A4" s="7"/>
      <c r="B4" s="8"/>
      <c r="C4" s="11"/>
      <c r="D4" s="12"/>
      <c r="E4" s="13"/>
      <c r="F4" s="11"/>
      <c r="G4" s="9" t="s">
        <v>27</v>
      </c>
      <c r="H4" s="9" t="s">
        <v>28</v>
      </c>
      <c r="I4" s="9" t="s">
        <v>29</v>
      </c>
      <c r="J4" s="7" t="s">
        <v>30</v>
      </c>
      <c r="K4" s="7"/>
      <c r="L4" s="9"/>
      <c r="M4" s="9"/>
      <c r="N4" s="9"/>
      <c r="O4" s="9"/>
    </row>
    <row r="5" spans="1:15" ht="15" customHeight="1">
      <c r="A5" s="76" t="s">
        <v>1</v>
      </c>
      <c r="B5" s="77"/>
      <c r="C5" s="14" t="s">
        <v>31</v>
      </c>
      <c r="D5" s="14" t="s">
        <v>32</v>
      </c>
      <c r="E5" s="14" t="s">
        <v>33</v>
      </c>
      <c r="F5" s="14" t="s">
        <v>34</v>
      </c>
      <c r="G5" s="15"/>
      <c r="H5" s="15" t="s">
        <v>35</v>
      </c>
      <c r="I5" s="15" t="s">
        <v>36</v>
      </c>
      <c r="J5" s="16" t="s">
        <v>37</v>
      </c>
      <c r="K5" s="17" t="s">
        <v>38</v>
      </c>
      <c r="L5" s="14" t="s">
        <v>39</v>
      </c>
      <c r="M5" s="14" t="s">
        <v>40</v>
      </c>
      <c r="N5" s="14" t="s">
        <v>41</v>
      </c>
      <c r="O5" s="14" t="s">
        <v>42</v>
      </c>
    </row>
    <row r="6" spans="1:15" ht="18.75" customHeight="1">
      <c r="A6" s="18"/>
      <c r="B6" s="19" t="s">
        <v>2</v>
      </c>
      <c r="C6" s="20">
        <f aca="true" t="shared" si="0" ref="C6:C18">SUM(D6:E6)</f>
        <v>166150</v>
      </c>
      <c r="D6" s="21">
        <v>164913</v>
      </c>
      <c r="E6" s="21">
        <v>1237</v>
      </c>
      <c r="F6" s="22">
        <f>ROUND(E6/C6*100,2)</f>
        <v>0.74</v>
      </c>
      <c r="G6" s="21">
        <v>4828</v>
      </c>
      <c r="H6" s="21">
        <v>86573</v>
      </c>
      <c r="I6" s="21">
        <v>10574</v>
      </c>
      <c r="J6" s="21">
        <v>62938</v>
      </c>
      <c r="K6" s="20">
        <f>SUM(G6:J6)</f>
        <v>164913</v>
      </c>
      <c r="L6" s="21">
        <v>3</v>
      </c>
      <c r="M6" s="21">
        <v>0</v>
      </c>
      <c r="N6" s="20">
        <f>SUM(C6,L6,M6)</f>
        <v>166153</v>
      </c>
      <c r="O6" s="23">
        <v>1</v>
      </c>
    </row>
    <row r="7" spans="1:15" ht="18.75" customHeight="1">
      <c r="A7" s="24"/>
      <c r="B7" s="25" t="s">
        <v>3</v>
      </c>
      <c r="C7" s="20">
        <f t="shared" si="0"/>
        <v>32137</v>
      </c>
      <c r="D7" s="21">
        <v>31940</v>
      </c>
      <c r="E7" s="21">
        <v>197</v>
      </c>
      <c r="F7" s="22">
        <f aca="true" t="shared" si="1" ref="F7:F42">ROUND(E7/C7*100,2)</f>
        <v>0.61</v>
      </c>
      <c r="G7" s="21">
        <v>1024</v>
      </c>
      <c r="H7" s="21">
        <v>13476</v>
      </c>
      <c r="I7" s="21">
        <v>1201</v>
      </c>
      <c r="J7" s="21">
        <v>16239</v>
      </c>
      <c r="K7" s="20">
        <f aca="true" t="shared" si="2" ref="K7:K42">SUM(G7:J7)</f>
        <v>31940</v>
      </c>
      <c r="L7" s="21">
        <v>0</v>
      </c>
      <c r="M7" s="21">
        <v>0</v>
      </c>
      <c r="N7" s="20">
        <f aca="true" t="shared" si="3" ref="N7:N42">SUM(C7,L7,M7)</f>
        <v>32137</v>
      </c>
      <c r="O7" s="23">
        <v>1</v>
      </c>
    </row>
    <row r="8" spans="1:15" ht="18.75" customHeight="1">
      <c r="A8" s="24"/>
      <c r="B8" s="25" t="s">
        <v>4</v>
      </c>
      <c r="C8" s="20">
        <f t="shared" si="0"/>
        <v>53107</v>
      </c>
      <c r="D8" s="21">
        <v>52674</v>
      </c>
      <c r="E8" s="21">
        <v>433</v>
      </c>
      <c r="F8" s="22">
        <f t="shared" si="1"/>
        <v>0.82</v>
      </c>
      <c r="G8" s="21">
        <v>1427</v>
      </c>
      <c r="H8" s="21">
        <v>23155</v>
      </c>
      <c r="I8" s="21">
        <v>14140</v>
      </c>
      <c r="J8" s="21">
        <v>13952</v>
      </c>
      <c r="K8" s="20">
        <f t="shared" si="2"/>
        <v>52674</v>
      </c>
      <c r="L8" s="21">
        <v>0</v>
      </c>
      <c r="M8" s="21">
        <v>0</v>
      </c>
      <c r="N8" s="20">
        <f t="shared" si="3"/>
        <v>53107</v>
      </c>
      <c r="O8" s="23">
        <v>1</v>
      </c>
    </row>
    <row r="9" spans="1:15" ht="18.75" customHeight="1">
      <c r="A9" s="24"/>
      <c r="B9" s="26" t="s">
        <v>5</v>
      </c>
      <c r="C9" s="27">
        <f t="shared" si="0"/>
        <v>44758</v>
      </c>
      <c r="D9" s="28">
        <v>44567</v>
      </c>
      <c r="E9" s="28">
        <v>191</v>
      </c>
      <c r="F9" s="29">
        <f t="shared" si="1"/>
        <v>0.43</v>
      </c>
      <c r="G9" s="28">
        <v>1024</v>
      </c>
      <c r="H9" s="28">
        <v>11587</v>
      </c>
      <c r="I9" s="28">
        <v>645</v>
      </c>
      <c r="J9" s="28">
        <v>31311</v>
      </c>
      <c r="K9" s="27">
        <f t="shared" si="2"/>
        <v>44567</v>
      </c>
      <c r="L9" s="28">
        <v>2</v>
      </c>
      <c r="M9" s="28">
        <v>0</v>
      </c>
      <c r="N9" s="27">
        <f t="shared" si="3"/>
        <v>44760</v>
      </c>
      <c r="O9" s="30">
        <v>1</v>
      </c>
    </row>
    <row r="10" spans="1:15" ht="18.75" customHeight="1">
      <c r="A10" s="24" t="s">
        <v>6</v>
      </c>
      <c r="B10" s="25" t="s">
        <v>43</v>
      </c>
      <c r="C10" s="20">
        <f t="shared" si="0"/>
        <v>23759</v>
      </c>
      <c r="D10" s="21">
        <v>23449</v>
      </c>
      <c r="E10" s="21">
        <v>310</v>
      </c>
      <c r="F10" s="22">
        <f t="shared" si="1"/>
        <v>1.3</v>
      </c>
      <c r="G10" s="21">
        <v>603</v>
      </c>
      <c r="H10" s="21">
        <v>13242</v>
      </c>
      <c r="I10" s="21">
        <v>1384</v>
      </c>
      <c r="J10" s="21">
        <v>8220</v>
      </c>
      <c r="K10" s="20">
        <f t="shared" si="2"/>
        <v>23449</v>
      </c>
      <c r="L10" s="21">
        <v>1</v>
      </c>
      <c r="M10" s="21">
        <v>3</v>
      </c>
      <c r="N10" s="20">
        <f t="shared" si="3"/>
        <v>23763</v>
      </c>
      <c r="O10" s="23">
        <v>1</v>
      </c>
    </row>
    <row r="11" spans="1:15" ht="18.75" customHeight="1">
      <c r="A11" s="24"/>
      <c r="B11" s="31" t="s">
        <v>44</v>
      </c>
      <c r="C11" s="32">
        <f t="shared" si="0"/>
        <v>32733</v>
      </c>
      <c r="D11" s="33">
        <v>32187</v>
      </c>
      <c r="E11" s="33">
        <v>546</v>
      </c>
      <c r="F11" s="34">
        <f t="shared" si="1"/>
        <v>1.67</v>
      </c>
      <c r="G11" s="33">
        <v>718</v>
      </c>
      <c r="H11" s="33">
        <v>13187</v>
      </c>
      <c r="I11" s="33">
        <v>13535</v>
      </c>
      <c r="J11" s="33">
        <v>4747</v>
      </c>
      <c r="K11" s="32">
        <f t="shared" si="2"/>
        <v>32187</v>
      </c>
      <c r="L11" s="33">
        <v>0</v>
      </c>
      <c r="M11" s="33">
        <v>0</v>
      </c>
      <c r="N11" s="32">
        <f t="shared" si="3"/>
        <v>32733</v>
      </c>
      <c r="O11" s="35">
        <v>1</v>
      </c>
    </row>
    <row r="12" spans="1:15" ht="18.75" customHeight="1">
      <c r="A12" s="24"/>
      <c r="B12" s="25" t="s">
        <v>45</v>
      </c>
      <c r="C12" s="20">
        <f t="shared" si="0"/>
        <v>22407</v>
      </c>
      <c r="D12" s="21">
        <v>22340</v>
      </c>
      <c r="E12" s="21">
        <v>67</v>
      </c>
      <c r="F12" s="22">
        <f t="shared" si="1"/>
        <v>0.3</v>
      </c>
      <c r="G12" s="21">
        <v>158</v>
      </c>
      <c r="H12" s="21">
        <v>2115</v>
      </c>
      <c r="I12" s="21">
        <v>217</v>
      </c>
      <c r="J12" s="21">
        <v>19850</v>
      </c>
      <c r="K12" s="20">
        <f t="shared" si="2"/>
        <v>22340</v>
      </c>
      <c r="L12" s="21">
        <v>0</v>
      </c>
      <c r="M12" s="21">
        <v>0</v>
      </c>
      <c r="N12" s="20">
        <f t="shared" si="3"/>
        <v>22407</v>
      </c>
      <c r="O12" s="23">
        <v>1</v>
      </c>
    </row>
    <row r="13" spans="1:15" ht="18.75" customHeight="1">
      <c r="A13" s="24"/>
      <c r="B13" s="25" t="s">
        <v>46</v>
      </c>
      <c r="C13" s="20">
        <f t="shared" si="0"/>
        <v>52816</v>
      </c>
      <c r="D13" s="21">
        <v>51971</v>
      </c>
      <c r="E13" s="21">
        <v>845</v>
      </c>
      <c r="F13" s="22">
        <f t="shared" si="1"/>
        <v>1.6</v>
      </c>
      <c r="G13" s="21">
        <v>1123</v>
      </c>
      <c r="H13" s="21">
        <v>28923</v>
      </c>
      <c r="I13" s="21">
        <v>9057</v>
      </c>
      <c r="J13" s="21">
        <v>12868</v>
      </c>
      <c r="K13" s="20">
        <f t="shared" si="2"/>
        <v>51971</v>
      </c>
      <c r="L13" s="21">
        <v>1</v>
      </c>
      <c r="M13" s="21">
        <v>0</v>
      </c>
      <c r="N13" s="20">
        <f t="shared" si="3"/>
        <v>52817</v>
      </c>
      <c r="O13" s="23">
        <v>1</v>
      </c>
    </row>
    <row r="14" spans="1:15" ht="18.75" customHeight="1">
      <c r="A14" s="24"/>
      <c r="B14" s="36" t="s">
        <v>47</v>
      </c>
      <c r="C14" s="37">
        <f t="shared" si="0"/>
        <v>18557</v>
      </c>
      <c r="D14" s="38">
        <v>18395</v>
      </c>
      <c r="E14" s="38">
        <v>162</v>
      </c>
      <c r="F14" s="39">
        <f t="shared" si="1"/>
        <v>0.87</v>
      </c>
      <c r="G14" s="38">
        <v>514</v>
      </c>
      <c r="H14" s="38">
        <v>9472</v>
      </c>
      <c r="I14" s="38">
        <v>1271</v>
      </c>
      <c r="J14" s="38">
        <v>7138</v>
      </c>
      <c r="K14" s="37">
        <f t="shared" si="2"/>
        <v>18395</v>
      </c>
      <c r="L14" s="38">
        <v>0</v>
      </c>
      <c r="M14" s="38">
        <v>0</v>
      </c>
      <c r="N14" s="37">
        <f t="shared" si="3"/>
        <v>18557</v>
      </c>
      <c r="O14" s="40">
        <v>1</v>
      </c>
    </row>
    <row r="15" spans="1:15" ht="18.75" customHeight="1">
      <c r="A15" s="24"/>
      <c r="B15" s="25" t="s">
        <v>48</v>
      </c>
      <c r="C15" s="20">
        <f t="shared" si="0"/>
        <v>49090</v>
      </c>
      <c r="D15" s="21">
        <v>48804</v>
      </c>
      <c r="E15" s="21">
        <v>286</v>
      </c>
      <c r="F15" s="22">
        <f t="shared" si="1"/>
        <v>0.58</v>
      </c>
      <c r="G15" s="21">
        <v>1101</v>
      </c>
      <c r="H15" s="21">
        <v>31057</v>
      </c>
      <c r="I15" s="21">
        <v>6377</v>
      </c>
      <c r="J15" s="21">
        <v>10269</v>
      </c>
      <c r="K15" s="20">
        <f t="shared" si="2"/>
        <v>48804</v>
      </c>
      <c r="L15" s="21">
        <v>0</v>
      </c>
      <c r="M15" s="21">
        <v>0</v>
      </c>
      <c r="N15" s="20">
        <f t="shared" si="3"/>
        <v>49090</v>
      </c>
      <c r="O15" s="23">
        <v>1</v>
      </c>
    </row>
    <row r="16" spans="1:15" ht="18.75" customHeight="1">
      <c r="A16" s="24"/>
      <c r="B16" s="25" t="s">
        <v>49</v>
      </c>
      <c r="C16" s="20">
        <f t="shared" si="0"/>
        <v>26485</v>
      </c>
      <c r="D16" s="21">
        <v>26098</v>
      </c>
      <c r="E16" s="21">
        <v>387</v>
      </c>
      <c r="F16" s="22">
        <f t="shared" si="1"/>
        <v>1.46</v>
      </c>
      <c r="G16" s="21">
        <v>1058</v>
      </c>
      <c r="H16" s="21">
        <v>9680</v>
      </c>
      <c r="I16" s="21">
        <v>824</v>
      </c>
      <c r="J16" s="21">
        <v>14536</v>
      </c>
      <c r="K16" s="20">
        <f t="shared" si="2"/>
        <v>26098</v>
      </c>
      <c r="L16" s="21">
        <v>1</v>
      </c>
      <c r="M16" s="21">
        <v>0</v>
      </c>
      <c r="N16" s="20">
        <f t="shared" si="3"/>
        <v>26486</v>
      </c>
      <c r="O16" s="23">
        <v>1</v>
      </c>
    </row>
    <row r="17" spans="1:15" ht="18.75" customHeight="1">
      <c r="A17" s="24"/>
      <c r="B17" s="25" t="s">
        <v>50</v>
      </c>
      <c r="C17" s="20">
        <f t="shared" si="0"/>
        <v>16115</v>
      </c>
      <c r="D17" s="21">
        <v>15993</v>
      </c>
      <c r="E17" s="21">
        <v>122</v>
      </c>
      <c r="F17" s="22">
        <f t="shared" si="1"/>
        <v>0.76</v>
      </c>
      <c r="G17" s="21">
        <v>441</v>
      </c>
      <c r="H17" s="21">
        <v>8874</v>
      </c>
      <c r="I17" s="21">
        <v>2256</v>
      </c>
      <c r="J17" s="21">
        <v>4422</v>
      </c>
      <c r="K17" s="20">
        <f t="shared" si="2"/>
        <v>15993</v>
      </c>
      <c r="L17" s="21">
        <v>0</v>
      </c>
      <c r="M17" s="21">
        <v>0</v>
      </c>
      <c r="N17" s="20">
        <f t="shared" si="3"/>
        <v>16115</v>
      </c>
      <c r="O17" s="23">
        <v>1</v>
      </c>
    </row>
    <row r="18" spans="1:15" ht="18.75" customHeight="1">
      <c r="A18" s="24"/>
      <c r="B18" s="25" t="s">
        <v>51</v>
      </c>
      <c r="C18" s="20">
        <f t="shared" si="0"/>
        <v>19250</v>
      </c>
      <c r="D18" s="21">
        <v>19163</v>
      </c>
      <c r="E18" s="21">
        <v>87</v>
      </c>
      <c r="F18" s="22">
        <f t="shared" si="1"/>
        <v>0.45</v>
      </c>
      <c r="G18" s="21">
        <v>377</v>
      </c>
      <c r="H18" s="21">
        <v>15172</v>
      </c>
      <c r="I18" s="21">
        <v>968</v>
      </c>
      <c r="J18" s="21">
        <v>2646</v>
      </c>
      <c r="K18" s="20">
        <f t="shared" si="2"/>
        <v>19163</v>
      </c>
      <c r="L18" s="21">
        <v>0</v>
      </c>
      <c r="M18" s="21">
        <v>0</v>
      </c>
      <c r="N18" s="20">
        <f t="shared" si="3"/>
        <v>19250</v>
      </c>
      <c r="O18" s="23">
        <v>1</v>
      </c>
    </row>
    <row r="19" spans="1:15" ht="18.75" customHeight="1">
      <c r="A19" s="41"/>
      <c r="B19" s="42" t="s">
        <v>7</v>
      </c>
      <c r="C19" s="43">
        <f>SUM(C6:C18)</f>
        <v>557364</v>
      </c>
      <c r="D19" s="43">
        <f>SUM(D6:D18)</f>
        <v>552494</v>
      </c>
      <c r="E19" s="43">
        <f>SUM(E6:E18)</f>
        <v>4870</v>
      </c>
      <c r="F19" s="44">
        <f t="shared" si="1"/>
        <v>0.87</v>
      </c>
      <c r="G19" s="43">
        <f>SUM(G6:G18)</f>
        <v>14396</v>
      </c>
      <c r="H19" s="43">
        <f aca="true" t="shared" si="4" ref="H19:M19">SUM(H6:H18)</f>
        <v>266513</v>
      </c>
      <c r="I19" s="43">
        <f t="shared" si="4"/>
        <v>62449</v>
      </c>
      <c r="J19" s="43">
        <f t="shared" si="4"/>
        <v>209136</v>
      </c>
      <c r="K19" s="43">
        <f t="shared" si="2"/>
        <v>552494</v>
      </c>
      <c r="L19" s="43">
        <f t="shared" si="4"/>
        <v>8</v>
      </c>
      <c r="M19" s="43">
        <f t="shared" si="4"/>
        <v>3</v>
      </c>
      <c r="N19" s="43">
        <f t="shared" si="3"/>
        <v>557375</v>
      </c>
      <c r="O19" s="45"/>
    </row>
    <row r="20" spans="1:15" ht="18.75" customHeight="1">
      <c r="A20" s="18"/>
      <c r="B20" s="46" t="s">
        <v>8</v>
      </c>
      <c r="C20" s="47">
        <f aca="true" t="shared" si="5" ref="C20:C37">SUM(D20:E20)</f>
        <v>4719</v>
      </c>
      <c r="D20" s="47">
        <f>SUM(D21)</f>
        <v>4699</v>
      </c>
      <c r="E20" s="47">
        <f>SUM(E21)</f>
        <v>20</v>
      </c>
      <c r="F20" s="48">
        <f t="shared" si="1"/>
        <v>0.42</v>
      </c>
      <c r="G20" s="47">
        <f>SUM(G21)</f>
        <v>48</v>
      </c>
      <c r="H20" s="47">
        <f>SUM(H21)</f>
        <v>397</v>
      </c>
      <c r="I20" s="47">
        <f>SUM(I21)</f>
        <v>27</v>
      </c>
      <c r="J20" s="47">
        <f>SUM(J21)</f>
        <v>4227</v>
      </c>
      <c r="K20" s="47">
        <f t="shared" si="2"/>
        <v>4699</v>
      </c>
      <c r="L20" s="47">
        <f>SUM(L21)</f>
        <v>0</v>
      </c>
      <c r="M20" s="47">
        <f>SUM(M21)</f>
        <v>0</v>
      </c>
      <c r="N20" s="47">
        <f t="shared" si="3"/>
        <v>4719</v>
      </c>
      <c r="O20" s="49"/>
    </row>
    <row r="21" spans="1:15" ht="18.75" customHeight="1">
      <c r="A21" s="24"/>
      <c r="B21" s="50" t="s">
        <v>52</v>
      </c>
      <c r="C21" s="37">
        <f t="shared" si="5"/>
        <v>4719</v>
      </c>
      <c r="D21" s="38">
        <v>4699</v>
      </c>
      <c r="E21" s="38">
        <v>20</v>
      </c>
      <c r="F21" s="39">
        <f t="shared" si="1"/>
        <v>0.42</v>
      </c>
      <c r="G21" s="38">
        <v>48</v>
      </c>
      <c r="H21" s="38">
        <v>397</v>
      </c>
      <c r="I21" s="38">
        <v>27</v>
      </c>
      <c r="J21" s="38">
        <v>4227</v>
      </c>
      <c r="K21" s="37">
        <f t="shared" si="2"/>
        <v>4699</v>
      </c>
      <c r="L21" s="38">
        <v>0</v>
      </c>
      <c r="M21" s="38">
        <v>0</v>
      </c>
      <c r="N21" s="37">
        <f t="shared" si="3"/>
        <v>4719</v>
      </c>
      <c r="O21" s="40">
        <v>1</v>
      </c>
    </row>
    <row r="22" spans="1:15" ht="18.75" customHeight="1">
      <c r="A22" s="24"/>
      <c r="B22" s="25" t="s">
        <v>9</v>
      </c>
      <c r="C22" s="20">
        <f t="shared" si="5"/>
        <v>2133</v>
      </c>
      <c r="D22" s="20">
        <f>SUM(D23)</f>
        <v>2069</v>
      </c>
      <c r="E22" s="20">
        <f>SUM(E23)</f>
        <v>64</v>
      </c>
      <c r="F22" s="22">
        <f t="shared" si="1"/>
        <v>3</v>
      </c>
      <c r="G22" s="20">
        <f>SUM(G23)</f>
        <v>65</v>
      </c>
      <c r="H22" s="20">
        <f>SUM(H23)</f>
        <v>812</v>
      </c>
      <c r="I22" s="20">
        <f>SUM(I23)</f>
        <v>110</v>
      </c>
      <c r="J22" s="20">
        <f>SUM(J23)</f>
        <v>1082</v>
      </c>
      <c r="K22" s="20">
        <f t="shared" si="2"/>
        <v>2069</v>
      </c>
      <c r="L22" s="20">
        <f>SUM(L23)</f>
        <v>0</v>
      </c>
      <c r="M22" s="20">
        <f>SUM(M23)</f>
        <v>0</v>
      </c>
      <c r="N22" s="20">
        <f t="shared" si="3"/>
        <v>2133</v>
      </c>
      <c r="O22" s="51"/>
    </row>
    <row r="23" spans="1:15" ht="18.75" customHeight="1">
      <c r="A23" s="24"/>
      <c r="B23" s="52" t="s">
        <v>53</v>
      </c>
      <c r="C23" s="37">
        <f t="shared" si="5"/>
        <v>2133</v>
      </c>
      <c r="D23" s="38">
        <v>2069</v>
      </c>
      <c r="E23" s="38">
        <v>64</v>
      </c>
      <c r="F23" s="39">
        <f t="shared" si="1"/>
        <v>3</v>
      </c>
      <c r="G23" s="38">
        <v>65</v>
      </c>
      <c r="H23" s="38">
        <v>812</v>
      </c>
      <c r="I23" s="38">
        <v>110</v>
      </c>
      <c r="J23" s="38">
        <v>1082</v>
      </c>
      <c r="K23" s="37">
        <f t="shared" si="2"/>
        <v>2069</v>
      </c>
      <c r="L23" s="38">
        <v>0</v>
      </c>
      <c r="M23" s="38">
        <v>0</v>
      </c>
      <c r="N23" s="37">
        <f t="shared" si="3"/>
        <v>2133</v>
      </c>
      <c r="O23" s="40">
        <v>1</v>
      </c>
    </row>
    <row r="24" spans="1:15" ht="18.75" customHeight="1">
      <c r="A24" s="24"/>
      <c r="B24" s="25" t="s">
        <v>10</v>
      </c>
      <c r="C24" s="20">
        <f t="shared" si="5"/>
        <v>18746</v>
      </c>
      <c r="D24" s="20">
        <f>SUM(D25:D27)</f>
        <v>18614</v>
      </c>
      <c r="E24" s="20">
        <f>SUM(E25:E27)</f>
        <v>132</v>
      </c>
      <c r="F24" s="22">
        <f t="shared" si="1"/>
        <v>0.7</v>
      </c>
      <c r="G24" s="20">
        <f>SUM(G25:G27)</f>
        <v>678</v>
      </c>
      <c r="H24" s="20">
        <f>SUM(H25:H27)</f>
        <v>7781</v>
      </c>
      <c r="I24" s="20">
        <f>SUM(I25:I27)</f>
        <v>942</v>
      </c>
      <c r="J24" s="20">
        <f>SUM(J25:J27)</f>
        <v>9213</v>
      </c>
      <c r="K24" s="20">
        <f t="shared" si="2"/>
        <v>18614</v>
      </c>
      <c r="L24" s="20">
        <f>SUM(L25:L27)</f>
        <v>0</v>
      </c>
      <c r="M24" s="20">
        <f>SUM(M25:M27)</f>
        <v>0</v>
      </c>
      <c r="N24" s="20">
        <f t="shared" si="3"/>
        <v>18746</v>
      </c>
      <c r="O24" s="51"/>
    </row>
    <row r="25" spans="1:15" ht="18.75" customHeight="1">
      <c r="A25" s="24"/>
      <c r="B25" s="9" t="s">
        <v>54</v>
      </c>
      <c r="C25" s="20">
        <f t="shared" si="5"/>
        <v>2702</v>
      </c>
      <c r="D25" s="21">
        <v>2695</v>
      </c>
      <c r="E25" s="21">
        <v>7</v>
      </c>
      <c r="F25" s="22">
        <f t="shared" si="1"/>
        <v>0.26</v>
      </c>
      <c r="G25" s="21">
        <v>102</v>
      </c>
      <c r="H25" s="21">
        <v>845</v>
      </c>
      <c r="I25" s="21">
        <v>116</v>
      </c>
      <c r="J25" s="21">
        <v>1632</v>
      </c>
      <c r="K25" s="20">
        <f t="shared" si="2"/>
        <v>2695</v>
      </c>
      <c r="L25" s="21">
        <v>0</v>
      </c>
      <c r="M25" s="21">
        <v>0</v>
      </c>
      <c r="N25" s="20">
        <f t="shared" si="3"/>
        <v>2702</v>
      </c>
      <c r="O25" s="23">
        <v>1</v>
      </c>
    </row>
    <row r="26" spans="1:15" ht="18.75" customHeight="1">
      <c r="A26" s="24"/>
      <c r="B26" s="9" t="s">
        <v>55</v>
      </c>
      <c r="C26" s="20">
        <f t="shared" si="5"/>
        <v>10895</v>
      </c>
      <c r="D26" s="21">
        <v>10808</v>
      </c>
      <c r="E26" s="21">
        <v>87</v>
      </c>
      <c r="F26" s="22">
        <f t="shared" si="1"/>
        <v>0.8</v>
      </c>
      <c r="G26" s="21">
        <v>399</v>
      </c>
      <c r="H26" s="21">
        <v>4485</v>
      </c>
      <c r="I26" s="21">
        <v>568</v>
      </c>
      <c r="J26" s="21">
        <v>5356</v>
      </c>
      <c r="K26" s="20">
        <f t="shared" si="2"/>
        <v>10808</v>
      </c>
      <c r="L26" s="21">
        <v>0</v>
      </c>
      <c r="M26" s="21">
        <v>0</v>
      </c>
      <c r="N26" s="20">
        <f t="shared" si="3"/>
        <v>10895</v>
      </c>
      <c r="O26" s="23">
        <v>1</v>
      </c>
    </row>
    <row r="27" spans="1:15" ht="18.75" customHeight="1">
      <c r="A27" s="24"/>
      <c r="B27" s="9" t="s">
        <v>56</v>
      </c>
      <c r="C27" s="20">
        <f t="shared" si="5"/>
        <v>5149</v>
      </c>
      <c r="D27" s="21">
        <v>5111</v>
      </c>
      <c r="E27" s="21">
        <v>38</v>
      </c>
      <c r="F27" s="22">
        <f t="shared" si="1"/>
        <v>0.74</v>
      </c>
      <c r="G27" s="21">
        <v>177</v>
      </c>
      <c r="H27" s="21">
        <v>2451</v>
      </c>
      <c r="I27" s="21">
        <v>258</v>
      </c>
      <c r="J27" s="21">
        <v>2225</v>
      </c>
      <c r="K27" s="20">
        <f t="shared" si="2"/>
        <v>5111</v>
      </c>
      <c r="L27" s="21">
        <v>0</v>
      </c>
      <c r="M27" s="21">
        <v>0</v>
      </c>
      <c r="N27" s="20">
        <f t="shared" si="3"/>
        <v>5149</v>
      </c>
      <c r="O27" s="23">
        <v>1</v>
      </c>
    </row>
    <row r="28" spans="1:15" ht="18.75" customHeight="1">
      <c r="A28" s="24" t="s">
        <v>57</v>
      </c>
      <c r="B28" s="26" t="s">
        <v>11</v>
      </c>
      <c r="C28" s="27">
        <f t="shared" si="5"/>
        <v>15251</v>
      </c>
      <c r="D28" s="27">
        <f>SUM(D29:D32)</f>
        <v>15164</v>
      </c>
      <c r="E28" s="27">
        <f>SUM(E29:E32)</f>
        <v>87</v>
      </c>
      <c r="F28" s="29">
        <f t="shared" si="1"/>
        <v>0.57</v>
      </c>
      <c r="G28" s="27">
        <f>SUM(G29:G32)</f>
        <v>330</v>
      </c>
      <c r="H28" s="27">
        <f>SUM(H29:H32)</f>
        <v>6684</v>
      </c>
      <c r="I28" s="27">
        <f>SUM(I29:I32)</f>
        <v>1481</v>
      </c>
      <c r="J28" s="27">
        <f>SUM(J29:J32)</f>
        <v>6669</v>
      </c>
      <c r="K28" s="27">
        <f t="shared" si="2"/>
        <v>15164</v>
      </c>
      <c r="L28" s="27">
        <f>SUM(L29:L32)</f>
        <v>0</v>
      </c>
      <c r="M28" s="27">
        <f>SUM(M29:M32)</f>
        <v>0</v>
      </c>
      <c r="N28" s="27">
        <f t="shared" si="3"/>
        <v>15251</v>
      </c>
      <c r="O28" s="53"/>
    </row>
    <row r="29" spans="1:15" ht="18.75" customHeight="1">
      <c r="A29" s="24"/>
      <c r="B29" s="54" t="s">
        <v>58</v>
      </c>
      <c r="C29" s="20">
        <f t="shared" si="5"/>
        <v>6134</v>
      </c>
      <c r="D29" s="21">
        <v>6100</v>
      </c>
      <c r="E29" s="21">
        <v>34</v>
      </c>
      <c r="F29" s="22">
        <f t="shared" si="1"/>
        <v>0.55</v>
      </c>
      <c r="G29" s="21">
        <v>141</v>
      </c>
      <c r="H29" s="21">
        <v>2990</v>
      </c>
      <c r="I29" s="21">
        <v>453</v>
      </c>
      <c r="J29" s="21">
        <v>2516</v>
      </c>
      <c r="K29" s="20">
        <f t="shared" si="2"/>
        <v>6100</v>
      </c>
      <c r="L29" s="21">
        <v>0</v>
      </c>
      <c r="M29" s="21">
        <v>0</v>
      </c>
      <c r="N29" s="20">
        <f t="shared" si="3"/>
        <v>6134</v>
      </c>
      <c r="O29" s="23">
        <v>1</v>
      </c>
    </row>
    <row r="30" spans="1:15" ht="18.75" customHeight="1">
      <c r="A30" s="24"/>
      <c r="B30" s="54" t="s">
        <v>59</v>
      </c>
      <c r="C30" s="20">
        <f t="shared" si="5"/>
        <v>3782</v>
      </c>
      <c r="D30" s="21">
        <v>3763</v>
      </c>
      <c r="E30" s="21">
        <v>19</v>
      </c>
      <c r="F30" s="22">
        <f t="shared" si="1"/>
        <v>0.5</v>
      </c>
      <c r="G30" s="21">
        <v>92</v>
      </c>
      <c r="H30" s="21">
        <v>1697</v>
      </c>
      <c r="I30" s="21">
        <v>266</v>
      </c>
      <c r="J30" s="21">
        <v>1708</v>
      </c>
      <c r="K30" s="20">
        <f t="shared" si="2"/>
        <v>3763</v>
      </c>
      <c r="L30" s="21">
        <v>0</v>
      </c>
      <c r="M30" s="21">
        <v>0</v>
      </c>
      <c r="N30" s="20">
        <f t="shared" si="3"/>
        <v>3782</v>
      </c>
      <c r="O30" s="23">
        <v>1</v>
      </c>
    </row>
    <row r="31" spans="1:15" ht="18.75" customHeight="1">
      <c r="A31" s="24"/>
      <c r="B31" s="54" t="s">
        <v>60</v>
      </c>
      <c r="C31" s="20">
        <f t="shared" si="5"/>
        <v>3398</v>
      </c>
      <c r="D31" s="21">
        <v>3380</v>
      </c>
      <c r="E31" s="21">
        <v>18</v>
      </c>
      <c r="F31" s="22">
        <f t="shared" si="1"/>
        <v>0.53</v>
      </c>
      <c r="G31" s="21">
        <v>65</v>
      </c>
      <c r="H31" s="21">
        <v>1339</v>
      </c>
      <c r="I31" s="21">
        <v>249</v>
      </c>
      <c r="J31" s="21">
        <v>1727</v>
      </c>
      <c r="K31" s="20">
        <f t="shared" si="2"/>
        <v>3380</v>
      </c>
      <c r="L31" s="21">
        <v>0</v>
      </c>
      <c r="M31" s="21">
        <v>0</v>
      </c>
      <c r="N31" s="20">
        <f t="shared" si="3"/>
        <v>3398</v>
      </c>
      <c r="O31" s="23">
        <v>1</v>
      </c>
    </row>
    <row r="32" spans="1:15" ht="18.75" customHeight="1">
      <c r="A32" s="24"/>
      <c r="B32" s="55" t="s">
        <v>61</v>
      </c>
      <c r="C32" s="56">
        <f>SUM(D32:E32)</f>
        <v>1937</v>
      </c>
      <c r="D32" s="57">
        <v>1921</v>
      </c>
      <c r="E32" s="57">
        <v>16</v>
      </c>
      <c r="F32" s="58">
        <f t="shared" si="1"/>
        <v>0.83</v>
      </c>
      <c r="G32" s="57">
        <v>32</v>
      </c>
      <c r="H32" s="57">
        <v>658</v>
      </c>
      <c r="I32" s="57">
        <v>513</v>
      </c>
      <c r="J32" s="57">
        <v>718</v>
      </c>
      <c r="K32" s="56">
        <f>SUM(G32:J32)</f>
        <v>1921</v>
      </c>
      <c r="L32" s="57">
        <v>0</v>
      </c>
      <c r="M32" s="57">
        <v>0</v>
      </c>
      <c r="N32" s="56">
        <f>SUM(C32,L32,M32)</f>
        <v>1937</v>
      </c>
      <c r="O32" s="59">
        <v>1</v>
      </c>
    </row>
    <row r="33" spans="1:15" ht="18.75" customHeight="1">
      <c r="A33" s="24"/>
      <c r="B33" s="25" t="s">
        <v>12</v>
      </c>
      <c r="C33" s="20">
        <f t="shared" si="5"/>
        <v>11417</v>
      </c>
      <c r="D33" s="20">
        <f>SUM(D34)</f>
        <v>11355</v>
      </c>
      <c r="E33" s="20">
        <f>SUM(E34)</f>
        <v>62</v>
      </c>
      <c r="F33" s="22">
        <f t="shared" si="1"/>
        <v>0.54</v>
      </c>
      <c r="G33" s="20">
        <f>SUM(G34)</f>
        <v>269</v>
      </c>
      <c r="H33" s="20">
        <f>SUM(H34)</f>
        <v>6527</v>
      </c>
      <c r="I33" s="20">
        <f>SUM(I34)</f>
        <v>1576</v>
      </c>
      <c r="J33" s="20">
        <f>SUM(J34)</f>
        <v>2983</v>
      </c>
      <c r="K33" s="20">
        <f t="shared" si="2"/>
        <v>11355</v>
      </c>
      <c r="L33" s="20">
        <f>SUM(L34)</f>
        <v>0</v>
      </c>
      <c r="M33" s="20">
        <f>SUM(M34)</f>
        <v>1</v>
      </c>
      <c r="N33" s="20">
        <f t="shared" si="3"/>
        <v>11418</v>
      </c>
      <c r="O33" s="51"/>
    </row>
    <row r="34" spans="1:15" ht="18.75" customHeight="1">
      <c r="A34" s="24"/>
      <c r="B34" s="55" t="s">
        <v>62</v>
      </c>
      <c r="C34" s="56">
        <f t="shared" si="5"/>
        <v>11417</v>
      </c>
      <c r="D34" s="57">
        <v>11355</v>
      </c>
      <c r="E34" s="57">
        <v>62</v>
      </c>
      <c r="F34" s="58">
        <f t="shared" si="1"/>
        <v>0.54</v>
      </c>
      <c r="G34" s="57">
        <v>269</v>
      </c>
      <c r="H34" s="57">
        <v>6527</v>
      </c>
      <c r="I34" s="57">
        <v>1576</v>
      </c>
      <c r="J34" s="57">
        <v>2983</v>
      </c>
      <c r="K34" s="56">
        <f t="shared" si="2"/>
        <v>11355</v>
      </c>
      <c r="L34" s="57">
        <v>0</v>
      </c>
      <c r="M34" s="57">
        <v>1</v>
      </c>
      <c r="N34" s="56">
        <f t="shared" si="3"/>
        <v>11418</v>
      </c>
      <c r="O34" s="59">
        <v>1</v>
      </c>
    </row>
    <row r="35" spans="1:15" ht="18.75" customHeight="1">
      <c r="A35" s="24"/>
      <c r="B35" s="25" t="s">
        <v>13</v>
      </c>
      <c r="C35" s="20">
        <f t="shared" si="5"/>
        <v>14364</v>
      </c>
      <c r="D35" s="20">
        <f>SUM(D36:D37)</f>
        <v>14264</v>
      </c>
      <c r="E35" s="20">
        <f>SUM(E36:E37)</f>
        <v>100</v>
      </c>
      <c r="F35" s="22">
        <f t="shared" si="1"/>
        <v>0.7</v>
      </c>
      <c r="G35" s="20">
        <f>SUM(G36:G37)</f>
        <v>205</v>
      </c>
      <c r="H35" s="20">
        <f>SUM(H36:H37)</f>
        <v>2436</v>
      </c>
      <c r="I35" s="20">
        <f>SUM(I36:I37)</f>
        <v>10593</v>
      </c>
      <c r="J35" s="20">
        <f>SUM(J36:J37)</f>
        <v>1030</v>
      </c>
      <c r="K35" s="20">
        <f t="shared" si="2"/>
        <v>14264</v>
      </c>
      <c r="L35" s="20">
        <f>SUM(L36:L37)</f>
        <v>0</v>
      </c>
      <c r="M35" s="20">
        <f>SUM(M36:M37)</f>
        <v>1</v>
      </c>
      <c r="N35" s="20">
        <f t="shared" si="3"/>
        <v>14365</v>
      </c>
      <c r="O35" s="51"/>
    </row>
    <row r="36" spans="1:15" ht="18.75" customHeight="1">
      <c r="A36" s="24"/>
      <c r="B36" s="9" t="s">
        <v>63</v>
      </c>
      <c r="C36" s="20">
        <f t="shared" si="5"/>
        <v>12347</v>
      </c>
      <c r="D36" s="21">
        <v>12268</v>
      </c>
      <c r="E36" s="21">
        <v>79</v>
      </c>
      <c r="F36" s="22">
        <f t="shared" si="1"/>
        <v>0.64</v>
      </c>
      <c r="G36" s="21">
        <v>145</v>
      </c>
      <c r="H36" s="21">
        <v>1531</v>
      </c>
      <c r="I36" s="21">
        <v>9947</v>
      </c>
      <c r="J36" s="21">
        <v>645</v>
      </c>
      <c r="K36" s="20">
        <f t="shared" si="2"/>
        <v>12268</v>
      </c>
      <c r="L36" s="21">
        <v>0</v>
      </c>
      <c r="M36" s="21">
        <v>1</v>
      </c>
      <c r="N36" s="20">
        <f t="shared" si="3"/>
        <v>12348</v>
      </c>
      <c r="O36" s="23">
        <v>1</v>
      </c>
    </row>
    <row r="37" spans="1:15" ht="18.75" customHeight="1">
      <c r="A37" s="24"/>
      <c r="B37" s="54" t="s">
        <v>64</v>
      </c>
      <c r="C37" s="20">
        <f t="shared" si="5"/>
        <v>2017</v>
      </c>
      <c r="D37" s="21">
        <v>1996</v>
      </c>
      <c r="E37" s="21">
        <v>21</v>
      </c>
      <c r="F37" s="22">
        <f t="shared" si="1"/>
        <v>1.04</v>
      </c>
      <c r="G37" s="21">
        <v>60</v>
      </c>
      <c r="H37" s="21">
        <v>905</v>
      </c>
      <c r="I37" s="21">
        <v>646</v>
      </c>
      <c r="J37" s="21">
        <v>385</v>
      </c>
      <c r="K37" s="20">
        <f t="shared" si="2"/>
        <v>1996</v>
      </c>
      <c r="L37" s="21">
        <v>0</v>
      </c>
      <c r="M37" s="21">
        <v>0</v>
      </c>
      <c r="N37" s="20">
        <f t="shared" si="3"/>
        <v>2017</v>
      </c>
      <c r="O37" s="23">
        <v>1</v>
      </c>
    </row>
    <row r="38" spans="1:15" ht="18.75" customHeight="1">
      <c r="A38" s="41"/>
      <c r="B38" s="42" t="s">
        <v>14</v>
      </c>
      <c r="C38" s="43">
        <f>SUM(C20,C22,C24,C28,C33,C35)</f>
        <v>66630</v>
      </c>
      <c r="D38" s="43">
        <f>SUM(D20,D22,D24,D28,D33,D35)</f>
        <v>66165</v>
      </c>
      <c r="E38" s="43">
        <f>SUM(E20,E22,E24,E28,E33,E35)</f>
        <v>465</v>
      </c>
      <c r="F38" s="44">
        <f t="shared" si="1"/>
        <v>0.7</v>
      </c>
      <c r="G38" s="43">
        <f>SUM(G20,G22,G24,G28,G33,G35)</f>
        <v>1595</v>
      </c>
      <c r="H38" s="43">
        <f>SUM(H20,H22,H24,H28,H33,H35)</f>
        <v>24637</v>
      </c>
      <c r="I38" s="43">
        <f>SUM(I20,I22,I24,I28,I33,I35)</f>
        <v>14729</v>
      </c>
      <c r="J38" s="43">
        <f>SUM(J20,J22,J24,J28,J33,J35)</f>
        <v>25204</v>
      </c>
      <c r="K38" s="43">
        <f t="shared" si="2"/>
        <v>66165</v>
      </c>
      <c r="L38" s="43">
        <f>SUM(L20,L22,L24,L28,L33,L35)</f>
        <v>0</v>
      </c>
      <c r="M38" s="43">
        <f>SUM(M20,M22,M24,M28,M33,M35)</f>
        <v>2</v>
      </c>
      <c r="N38" s="43">
        <f t="shared" si="3"/>
        <v>66632</v>
      </c>
      <c r="O38" s="45"/>
    </row>
    <row r="39" spans="2:15" ht="18.75" customHeight="1">
      <c r="B39" s="8"/>
      <c r="C39" s="60"/>
      <c r="D39" s="60"/>
      <c r="E39" s="60">
        <f>SUM(C39:D39)</f>
        <v>0</v>
      </c>
      <c r="F39" s="61"/>
      <c r="G39" s="60"/>
      <c r="H39" s="60"/>
      <c r="I39" s="60"/>
      <c r="J39" s="60"/>
      <c r="K39" s="60"/>
      <c r="L39" s="60"/>
      <c r="M39" s="60"/>
      <c r="N39" s="60"/>
      <c r="O39" s="62"/>
    </row>
    <row r="40" spans="1:15" ht="18.75" customHeight="1">
      <c r="A40" s="18"/>
      <c r="B40" s="63" t="s">
        <v>7</v>
      </c>
      <c r="C40" s="64">
        <f aca="true" t="shared" si="6" ref="C40:J40">SUM(C19)</f>
        <v>557364</v>
      </c>
      <c r="D40" s="64">
        <f t="shared" si="6"/>
        <v>552494</v>
      </c>
      <c r="E40" s="64">
        <f t="shared" si="6"/>
        <v>4870</v>
      </c>
      <c r="F40" s="65">
        <f t="shared" si="1"/>
        <v>0.87</v>
      </c>
      <c r="G40" s="64">
        <f>SUM(G19)</f>
        <v>14396</v>
      </c>
      <c r="H40" s="64">
        <f t="shared" si="6"/>
        <v>266513</v>
      </c>
      <c r="I40" s="64">
        <f t="shared" si="6"/>
        <v>62449</v>
      </c>
      <c r="J40" s="64">
        <f t="shared" si="6"/>
        <v>209136</v>
      </c>
      <c r="K40" s="64">
        <f t="shared" si="2"/>
        <v>552494</v>
      </c>
      <c r="L40" s="64">
        <f>SUM(L19)</f>
        <v>8</v>
      </c>
      <c r="M40" s="64">
        <f>SUM(M19)</f>
        <v>3</v>
      </c>
      <c r="N40" s="64">
        <f t="shared" si="3"/>
        <v>557375</v>
      </c>
      <c r="O40" s="66">
        <v>1</v>
      </c>
    </row>
    <row r="41" spans="1:15" ht="18.75" customHeight="1">
      <c r="A41" s="24" t="s">
        <v>15</v>
      </c>
      <c r="B41" s="67" t="s">
        <v>14</v>
      </c>
      <c r="C41" s="68">
        <f aca="true" t="shared" si="7" ref="C41:M41">SUM(C38)</f>
        <v>66630</v>
      </c>
      <c r="D41" s="68">
        <f t="shared" si="7"/>
        <v>66165</v>
      </c>
      <c r="E41" s="68">
        <f t="shared" si="7"/>
        <v>465</v>
      </c>
      <c r="F41" s="69">
        <f t="shared" si="1"/>
        <v>0.7</v>
      </c>
      <c r="G41" s="68">
        <f>SUM(G38)</f>
        <v>1595</v>
      </c>
      <c r="H41" s="68">
        <f>SUM(H38)</f>
        <v>24637</v>
      </c>
      <c r="I41" s="68">
        <f>SUM(I38)</f>
        <v>14729</v>
      </c>
      <c r="J41" s="68">
        <f>SUM(J38)</f>
        <v>25204</v>
      </c>
      <c r="K41" s="68">
        <f t="shared" si="2"/>
        <v>66165</v>
      </c>
      <c r="L41" s="68">
        <f t="shared" si="7"/>
        <v>0</v>
      </c>
      <c r="M41" s="68">
        <f t="shared" si="7"/>
        <v>2</v>
      </c>
      <c r="N41" s="68">
        <f t="shared" si="3"/>
        <v>66632</v>
      </c>
      <c r="O41" s="70">
        <v>1</v>
      </c>
    </row>
    <row r="42" spans="1:15" ht="18.75" customHeight="1">
      <c r="A42" s="41"/>
      <c r="B42" s="42" t="s">
        <v>16</v>
      </c>
      <c r="C42" s="43">
        <f aca="true" t="shared" si="8" ref="C42:M42">SUM(C40:C41)</f>
        <v>623994</v>
      </c>
      <c r="D42" s="43">
        <f t="shared" si="8"/>
        <v>618659</v>
      </c>
      <c r="E42" s="43">
        <f t="shared" si="8"/>
        <v>5335</v>
      </c>
      <c r="F42" s="44">
        <f t="shared" si="1"/>
        <v>0.85</v>
      </c>
      <c r="G42" s="43">
        <f t="shared" si="8"/>
        <v>15991</v>
      </c>
      <c r="H42" s="43">
        <f t="shared" si="8"/>
        <v>291150</v>
      </c>
      <c r="I42" s="43">
        <f t="shared" si="8"/>
        <v>77178</v>
      </c>
      <c r="J42" s="43">
        <f t="shared" si="8"/>
        <v>234340</v>
      </c>
      <c r="K42" s="43">
        <f t="shared" si="2"/>
        <v>618659</v>
      </c>
      <c r="L42" s="43">
        <f t="shared" si="8"/>
        <v>8</v>
      </c>
      <c r="M42" s="43">
        <f t="shared" si="8"/>
        <v>5</v>
      </c>
      <c r="N42" s="43">
        <f t="shared" si="3"/>
        <v>624007</v>
      </c>
      <c r="O42" s="45">
        <v>1</v>
      </c>
    </row>
    <row r="43" spans="2:14" ht="18.75" customHeight="1">
      <c r="B43" s="8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</row>
    <row r="44" spans="3:14" ht="18.75" customHeight="1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3">
        <v>1.0138888888888888</v>
      </c>
      <c r="N44" s="72" t="s">
        <v>65</v>
      </c>
    </row>
  </sheetData>
  <sheetProtection selectLockedCells="1"/>
  <mergeCells count="2">
    <mergeCell ref="D2:F2"/>
    <mergeCell ref="A5:B5"/>
  </mergeCells>
  <printOptions horizontalCentered="1"/>
  <pageMargins left="0.1968503937007874" right="0.1968503937007874" top="1.0236220472440944" bottom="0.2755905511811024" header="0.7086614173228347" footer="0.31496062992125984"/>
  <pageSetup horizontalDpi="300" verticalDpi="300" orientation="landscape" paperSize="9" scale="60" r:id="rId1"/>
  <headerFooter alignWithMargins="0">
    <oddHeader>&amp;L〔集計表4-1〕&amp;C&amp;20秋田県知事選挙開票結果&amp;R秋田県選挙管理委員会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19692</dc:creator>
  <cp:keywords/>
  <dc:description/>
  <cp:lastModifiedBy>19692</cp:lastModifiedBy>
  <dcterms:created xsi:type="dcterms:W3CDTF">2009-04-09T10:57:21Z</dcterms:created>
  <dcterms:modified xsi:type="dcterms:W3CDTF">2009-04-12T15:32:26Z</dcterms:modified>
  <cp:category/>
  <cp:version/>
  <cp:contentType/>
  <cp:contentStatus/>
</cp:coreProperties>
</file>